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Balance Estructural/Indicador BCA/2021/"/>
    </mc:Choice>
  </mc:AlternateContent>
  <xr:revisionPtr revIDLastSave="1483" documentId="8_{C1B9E5B2-DAC3-426C-84E9-A8946C283093}" xr6:coauthVersionLast="47" xr6:coauthVersionMax="47" xr10:uidLastSave="{7722C555-AD3A-411A-908B-36C791F1B9D5}"/>
  <bookViews>
    <workbookView minimized="1" xWindow="4660" yWindow="720" windowWidth="9590" windowHeight="9820" firstSheet="1" activeTab="12" xr2:uid="{8E6EBC43-63A2-4345-9315-227BEF27CB42}"/>
  </bookViews>
  <sheets>
    <sheet name="C II.1" sheetId="9" r:id="rId1"/>
    <sheet name="C II.2" sheetId="10" r:id="rId2"/>
    <sheet name="C II.3" sheetId="11" r:id="rId3"/>
    <sheet name="C II.4" sheetId="1" r:id="rId4"/>
    <sheet name="C II.5" sheetId="12" r:id="rId5"/>
    <sheet name="C II.6" sheetId="2" r:id="rId6"/>
    <sheet name="C II.7" sheetId="3" r:id="rId7"/>
    <sheet name="C II.8" sheetId="4" r:id="rId8"/>
    <sheet name="C II.9" sheetId="5" r:id="rId9"/>
    <sheet name="C II.10" sheetId="6" r:id="rId10"/>
    <sheet name="C II.11" sheetId="7" r:id="rId11"/>
    <sheet name="C II.12" sheetId="8" r:id="rId12"/>
    <sheet name="C A.1" sheetId="13" r:id="rId13"/>
    <sheet name="C A.2" sheetId="14" r:id="rId14"/>
    <sheet name="C A.3" sheetId="15" r:id="rId15"/>
    <sheet name="C A.4.1" sheetId="16" r:id="rId16"/>
    <sheet name="C A.4.2" sheetId="17" r:id="rId17"/>
  </sheets>
  <definedNames>
    <definedName name="_ftn1" localSheetId="14">'C A.3'!$A$34</definedName>
    <definedName name="_ftnref1" localSheetId="14">'C A.3'!$A$3</definedName>
    <definedName name="_ftnref1" localSheetId="0">'C II.1'!$C$5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7" l="1"/>
  <c r="H12" i="17"/>
  <c r="H11" i="17"/>
  <c r="H13" i="17"/>
  <c r="H14" i="17"/>
  <c r="H15" i="17"/>
  <c r="H18" i="17"/>
  <c r="H19" i="17"/>
  <c r="H20" i="17"/>
  <c r="H21" i="17"/>
  <c r="H8" i="17"/>
</calcChain>
</file>

<file path=xl/sharedStrings.xml><?xml version="1.0" encoding="utf-8"?>
<sst xmlns="http://schemas.openxmlformats.org/spreadsheetml/2006/main" count="374" uniqueCount="276">
  <si>
    <t>Cuadro II.4</t>
  </si>
  <si>
    <t>Componente</t>
  </si>
  <si>
    <t>ITNM efectivo</t>
  </si>
  <si>
    <t>Componente cíclico</t>
  </si>
  <si>
    <t>ITNM cíclicamente ajustados</t>
  </si>
  <si>
    <t>Impuesto Declaración Anual (abril)</t>
  </si>
  <si>
    <t>Impuesto de Declaración Mensual (Adicional, 2° Categoría, etc.)</t>
  </si>
  <si>
    <t>PPM</t>
  </si>
  <si>
    <t>Impuestos Indirectos</t>
  </si>
  <si>
    <t>Otros</t>
  </si>
  <si>
    <t>Total</t>
  </si>
  <si>
    <t>Cuadro II.5</t>
  </si>
  <si>
    <t>Ingresos efectivos</t>
  </si>
  <si>
    <t>Ingresos cíclicamente ajustados</t>
  </si>
  <si>
    <t xml:space="preserve">Fuente: Dipres. </t>
  </si>
  <si>
    <t>Cuadro II.6</t>
  </si>
  <si>
    <t>Período</t>
  </si>
  <si>
    <t>Ingresos Cíclicamente Ajustados</t>
  </si>
  <si>
    <t>Primer Trimestre</t>
  </si>
  <si>
    <t>Segundo Trimestre</t>
  </si>
  <si>
    <t>Tercer Trimestre</t>
  </si>
  <si>
    <t>Cuarto Trimestre</t>
  </si>
  <si>
    <t>Nota: Basado en la metodología de cálculo detallada en I.3 para ajuste trimestral.</t>
  </si>
  <si>
    <t>Fuente: Dipres.</t>
  </si>
  <si>
    <t>Cuadro II.7</t>
  </si>
  <si>
    <t>Ingresos Efectivos</t>
  </si>
  <si>
    <t>Componente Cíclico</t>
  </si>
  <si>
    <t>Cuadro II.8</t>
  </si>
  <si>
    <t>PPM Primer Trimestre</t>
  </si>
  <si>
    <t xml:space="preserve">PPM Segundo Trimestre </t>
  </si>
  <si>
    <t>PPM Tercer Trimestre</t>
  </si>
  <si>
    <t>PPM Cuarto Trimestre</t>
  </si>
  <si>
    <t>Nota: Basado en la metodología de cálculo detallada en I.4.2 para ajuste trimestral.</t>
  </si>
  <si>
    <t>Cuadro II.9</t>
  </si>
  <si>
    <t>Cuadro II.10</t>
  </si>
  <si>
    <t>Efectos cíclicos</t>
  </si>
  <si>
    <t>Ingresos tributarios no mineros</t>
  </si>
  <si>
    <t>Ingresos cotizaciones previsionales de salud</t>
  </si>
  <si>
    <t>Ingresos de Codelco</t>
  </si>
  <si>
    <t>Ingresos tributarios GMP10</t>
  </si>
  <si>
    <t>Efecto cíclico total</t>
  </si>
  <si>
    <t>Nota: los porcentajes del PIB no suman por efecto de decimales.</t>
  </si>
  <si>
    <t>Cuadro II.11</t>
  </si>
  <si>
    <t>Balance Gobierno Central</t>
  </si>
  <si>
    <t xml:space="preserve">Balance efectivo </t>
  </si>
  <si>
    <t xml:space="preserve">Efecto cíclico </t>
  </si>
  <si>
    <t xml:space="preserve">Balance cíclicamente ajustado </t>
  </si>
  <si>
    <t>Cuadro II.2</t>
  </si>
  <si>
    <t>Variable</t>
  </si>
  <si>
    <t xml:space="preserve">Período </t>
  </si>
  <si>
    <t>Valor</t>
  </si>
  <si>
    <t>PIB</t>
  </si>
  <si>
    <t>(tasa de variación real)</t>
  </si>
  <si>
    <t>IPC</t>
  </si>
  <si>
    <t>(tasa de variación promedio/promedio)</t>
  </si>
  <si>
    <t xml:space="preserve">Tipo de Cambio Nominal </t>
  </si>
  <si>
    <t>(pesos por dólar)</t>
  </si>
  <si>
    <t xml:space="preserve">Precio del cobre BML </t>
  </si>
  <si>
    <t>(centavos de dólar por libra)</t>
  </si>
  <si>
    <t xml:space="preserve">Diferencia precio efectivo Codelco - precio de </t>
  </si>
  <si>
    <t>referencia del cobre</t>
  </si>
  <si>
    <t>(centavos de dólar por libra) </t>
  </si>
  <si>
    <t xml:space="preserve">Ventas de cobre Codelco </t>
  </si>
  <si>
    <t>(miles de toneladas)</t>
  </si>
  <si>
    <t>Producción cobre GMP10</t>
  </si>
  <si>
    <t>Total 2020</t>
  </si>
  <si>
    <t xml:space="preserve">Costos de operación totales de GMP10 (millones de dólares) </t>
  </si>
  <si>
    <t>Cuadro II.3</t>
  </si>
  <si>
    <t>Elasticidades recaudación/PIB efectivo por categoría de impuesto</t>
  </si>
  <si>
    <t>Categoría de impuesto</t>
  </si>
  <si>
    <t>Renta anual</t>
  </si>
  <si>
    <t>Renta mensual</t>
  </si>
  <si>
    <t>Indirectos</t>
  </si>
  <si>
    <t>Elasticidad PIB efectivo</t>
  </si>
  <si>
    <t>Cuadro II.1</t>
  </si>
  <si>
    <t>Fuente</t>
  </si>
  <si>
    <t>Brecha PIB tendencial / PIB efectivo 2020</t>
  </si>
  <si>
    <t xml:space="preserve">Precio de referencia del cobre 2020 (centavos de dólar por libra) </t>
  </si>
  <si>
    <t xml:space="preserve">Tasa de Impuesto Específico a la minería asociada al precio de referencia del año t-1. </t>
  </si>
  <si>
    <t>Estimación Dipres con información del SII.</t>
  </si>
  <si>
    <t xml:space="preserve">Tasa de Impuesto a la Renta de Primera Categoría asociada al precio de referencia del período t-1. </t>
  </si>
  <si>
    <t xml:space="preserve">Tasa del Impuesto Adicional asociada al precio de referencia del año t. </t>
  </si>
  <si>
    <t>Medida</t>
  </si>
  <si>
    <t>Monto</t>
  </si>
  <si>
    <t>Anexo 1</t>
  </si>
  <si>
    <t>Publicaciones anuales de Dipres relacionadas al Presupuesto del Sector Público</t>
  </si>
  <si>
    <t>Publicación asociada al Presupuesto del Sector Público</t>
  </si>
  <si>
    <t>Principales contenidos</t>
  </si>
  <si>
    <t>Fecha de publicación</t>
  </si>
  <si>
    <t>Articulado de la Ley de Presupuestos de cada año</t>
  </si>
  <si>
    <t>Posterior a fecha de publicación en el Diario Oficial</t>
  </si>
  <si>
    <t>Instrucciones de la Ley de Presupuestos de cada año</t>
  </si>
  <si>
    <t>Durante los primeros meses de cada año</t>
  </si>
  <si>
    <t>Prioridades presupuestarias</t>
  </si>
  <si>
    <t>Prioridades presupuestarias que contempla el proyecto de Ley de Presupuestos</t>
  </si>
  <si>
    <t>Primera semana de octubre de cada año</t>
  </si>
  <si>
    <t>Informe de Finanzas Públicas</t>
  </si>
  <si>
    <t>- Evaluación de la Gestión Financiera del Sector Público año anterior</t>
  </si>
  <si>
    <t>Trimestralmente</t>
  </si>
  <si>
    <t xml:space="preserve"> -Actualización de proyecciones macroeconómicas y Fiscales para el año en curso</t>
  </si>
  <si>
    <t>- Proyecto de Ley de Presupuestos</t>
  </si>
  <si>
    <t>- Proyección Financiera del Sector Público</t>
  </si>
  <si>
    <t>- Activos y pasivos del Gobierno Central</t>
  </si>
  <si>
    <t>- Avances en la calidad del gasto</t>
  </si>
  <si>
    <t>- Gastos tributarios</t>
  </si>
  <si>
    <t>Informe de Pasivos Contingentes</t>
  </si>
  <si>
    <t>- Situación actual y proyección</t>
  </si>
  <si>
    <t>Diciembre de cada año</t>
  </si>
  <si>
    <t>- Gestión de pasivos contingentes</t>
  </si>
  <si>
    <t>- Análisis de la posición fiscal</t>
  </si>
  <si>
    <t>Cálculo de Ingresos Generales de la Nación</t>
  </si>
  <si>
    <t>Sistematiza y conceptualiza las fuentes de ingresos del Tesoro Público para la elaboración de la Ley de Presupuestos de cada año</t>
  </si>
  <si>
    <t>Enero de cada año</t>
  </si>
  <si>
    <t>Indicador del Balance Cíclicamente Ajustado</t>
  </si>
  <si>
    <t>- Aspectos Metodológicos</t>
  </si>
  <si>
    <t>- Resultados del Cálculo del Balance Estructural (último año)</t>
  </si>
  <si>
    <t>Primer semestre del año siguiente al de referencia</t>
  </si>
  <si>
    <t>- Conclusiones y Desafíos</t>
  </si>
  <si>
    <t>Anexo 2</t>
  </si>
  <si>
    <t>(millones de pesos de cada año)</t>
  </si>
  <si>
    <t xml:space="preserve">Año </t>
  </si>
  <si>
    <t>CCNN 2003</t>
  </si>
  <si>
    <t>CCNN 2008</t>
  </si>
  <si>
    <t>CCNN 2013</t>
  </si>
  <si>
    <t>Nota: CCNN se refiere a año de referencia de las Cuentas Nacionales del Banco Central.</t>
  </si>
  <si>
    <t>Fuente: Banco Central.</t>
  </si>
  <si>
    <t>Anexo 3</t>
  </si>
  <si>
    <t>TRANSACCIONES QUE AFECTAN EL PATRIMONIO NETO</t>
  </si>
  <si>
    <t>INGRESOS</t>
  </si>
  <si>
    <t>Ingresos tributarios netos</t>
  </si>
  <si>
    <t>Tributación minería privada 4/</t>
  </si>
  <si>
    <t>Tributación resto contribuyentes</t>
  </si>
  <si>
    <t>Cobre bruto</t>
  </si>
  <si>
    <t>Imposiciones previsionales</t>
  </si>
  <si>
    <t>Donaciones</t>
  </si>
  <si>
    <t>Rentas de la propiedad</t>
  </si>
  <si>
    <t>Ingresos de operación</t>
  </si>
  <si>
    <t>Otros ingresos</t>
  </si>
  <si>
    <t>GASTOS</t>
  </si>
  <si>
    <t>Personal</t>
  </si>
  <si>
    <t>Bienes y servicios de consumo y producción</t>
  </si>
  <si>
    <t xml:space="preserve">Intereses </t>
  </si>
  <si>
    <t>Subsidios y donaciones</t>
  </si>
  <si>
    <t>Prestaciones previsionales 1/</t>
  </si>
  <si>
    <t>RESULTADO OPERATIVO BRUTO</t>
  </si>
  <si>
    <t>TRANSACCIONES EN ACTIVOS NO FINANCIEROS</t>
  </si>
  <si>
    <t>ADQUISICION NETA DE ACTIVOS NO FINANCIEROS</t>
  </si>
  <si>
    <t>Venta de activos físicos</t>
  </si>
  <si>
    <t>Inversión</t>
  </si>
  <si>
    <t>Transferencias de capital</t>
  </si>
  <si>
    <t>TOTAL INGRESOS 2/</t>
  </si>
  <si>
    <t>TOTAL GASTOS 3/</t>
  </si>
  <si>
    <t>PRESTAMO NETO/ENDEUDAMIENTO NETO</t>
  </si>
  <si>
    <t>TRANSACCIONES EN ACTIVOS FINANCIEROS (FINANCIAMIENTO)</t>
  </si>
  <si>
    <t>ADQUISICION NETA DE ACTIVOS FINANCIEROS</t>
  </si>
  <si>
    <t>Préstamos</t>
  </si>
  <si>
    <t xml:space="preserve">   Otorgamiento de préstamos</t>
  </si>
  <si>
    <t xml:space="preserve">   Recuperación de préstamos</t>
  </si>
  <si>
    <t xml:space="preserve">Títulos y valores </t>
  </si>
  <si>
    <t xml:space="preserve">   Inversión financiera</t>
  </si>
  <si>
    <t xml:space="preserve">   Venta de activos financieros</t>
  </si>
  <si>
    <t>PASIVOS NETOS INCURRIDOS</t>
  </si>
  <si>
    <t>Endeudamiento externo neto</t>
  </si>
  <si>
    <t xml:space="preserve">   Endeudamiento</t>
  </si>
  <si>
    <t xml:space="preserve">   Amortizaciones</t>
  </si>
  <si>
    <t>Endeudamiento interno neto</t>
  </si>
  <si>
    <t>Bono de reconocimiento</t>
  </si>
  <si>
    <t>FINANCIAMIENTO</t>
  </si>
  <si>
    <t>1/</t>
  </si>
  <si>
    <t>Excluye el pago de bonos de reconocimiento, que se clasifica entre las partidas de financiamiento.</t>
  </si>
  <si>
    <t>2/</t>
  </si>
  <si>
    <t>Ingresos de Transacciones que afectan el Patrimonio Neto más Venta de activos físicos clasificada en Transacciones en Activos no Financieros.</t>
  </si>
  <si>
    <t>3/</t>
  </si>
  <si>
    <t>Gastos de Transacciones que afectan el Patrimonio Neto más Inversión y Transferencias de capital clasificadas en Transacciones en Activos No Financieros.</t>
  </si>
  <si>
    <t>4/</t>
  </si>
  <si>
    <t>Comprende los impuestos a la renta pagados por las diez mayores empresas.</t>
  </si>
  <si>
    <t>Total Año</t>
  </si>
  <si>
    <t>1. Impuestos a la Renta</t>
  </si>
  <si>
    <t xml:space="preserve">    Declaración Anual</t>
  </si>
  <si>
    <t xml:space="preserve">       Impuestos</t>
  </si>
  <si>
    <t xml:space="preserve">       Sistemas de Pago</t>
  </si>
  <si>
    <t xml:space="preserve">    Declaración y Pago Mensual</t>
  </si>
  <si>
    <t xml:space="preserve">    Pagos Provisionales Mensuales</t>
  </si>
  <si>
    <t>2. Impuesto al Valor Agregado</t>
  </si>
  <si>
    <t xml:space="preserve">    I.V.A. Declarado</t>
  </si>
  <si>
    <t xml:space="preserve">    Crédito Especial Empresas Constructoras</t>
  </si>
  <si>
    <t xml:space="preserve">    Devoluciones</t>
  </si>
  <si>
    <t>3. Impuestos a Productos Específicos</t>
  </si>
  <si>
    <t xml:space="preserve">    Tabacos, Cigarros y Cigarrillos</t>
  </si>
  <si>
    <t xml:space="preserve">    Combustibles</t>
  </si>
  <si>
    <t xml:space="preserve">    Derechos de Extracción Ley de Pesca</t>
  </si>
  <si>
    <t>4. Impuestos a los Actos Jurídicos</t>
  </si>
  <si>
    <t>5. Impuestos al Comercio Exterior</t>
  </si>
  <si>
    <t>6. Otros</t>
  </si>
  <si>
    <t xml:space="preserve">    Fluctuación Deudores más Diferencias Pendientes</t>
  </si>
  <si>
    <t xml:space="preserve">    Otros</t>
  </si>
  <si>
    <t>INGRESOS NETOS POR IMPUESTOS</t>
  </si>
  <si>
    <t>Imposiciones Previsionales de Salud</t>
  </si>
  <si>
    <t>Impuesto a la Renta</t>
  </si>
  <si>
    <t>PPM del Año</t>
  </si>
  <si>
    <t>PPM del Año Anterior</t>
  </si>
  <si>
    <t>Impuesto Declarado</t>
  </si>
  <si>
    <t>Impuesto Específico a la Actividad Minera</t>
  </si>
  <si>
    <t>Impuesto Adicional Retenido</t>
  </si>
  <si>
    <t>Cuadro II.12</t>
  </si>
  <si>
    <t>Postergación PPM (PEE y Acuerdo Covid)</t>
  </si>
  <si>
    <t>Postergación IVA (PPE y Acuerdo Covid)</t>
  </si>
  <si>
    <t>Medidas Tributarias Transitorias de Reversión Automática</t>
  </si>
  <si>
    <t>Operaciones de cambio</t>
  </si>
  <si>
    <t>Caja</t>
  </si>
  <si>
    <t>Anticipo de gastos</t>
  </si>
  <si>
    <t>Ajustes por Rezagos Fondos Especiales</t>
  </si>
  <si>
    <t>Fondos Especiales</t>
  </si>
  <si>
    <t>Cuadro A.4.2</t>
  </si>
  <si>
    <t>Impuestos a la Renta</t>
  </si>
  <si>
    <t>Impuesto al Valor Agregado</t>
  </si>
  <si>
    <t>Postergación IVA</t>
  </si>
  <si>
    <t>Postergación IVA Mipyme</t>
  </si>
  <si>
    <t>Moneda Nacional + Moneda Extranjera</t>
  </si>
  <si>
    <t>Variables estructurales para 2021</t>
  </si>
  <si>
    <t xml:space="preserve">Precio de referencia del cobre 2021 (centavos de dólar por libra) </t>
  </si>
  <si>
    <t>Brecha PIB tendencial / PIB efectivo 2021</t>
  </si>
  <si>
    <t>Ministerio de Hacienda/ Comité de expertos, reunido en julio de 2020.</t>
  </si>
  <si>
    <t>Comité de expertos, reunido en julio de 2020.</t>
  </si>
  <si>
    <t>Comité de expertos, reunido en julio de 2019.</t>
  </si>
  <si>
    <t>Variables económicas efectivas 2021</t>
  </si>
  <si>
    <t>Promedio 2021</t>
  </si>
  <si>
    <t>Promedio Primer Trimestre 2021</t>
  </si>
  <si>
    <t>Promedio Segundo Trimestre 2021</t>
  </si>
  <si>
    <t>Promedio Tercer Trimestre 2021</t>
  </si>
  <si>
    <t>Promedio Cuarto Trimestre 2021</t>
  </si>
  <si>
    <t>Promedio 2020 ($2021)</t>
  </si>
  <si>
    <t xml:space="preserve"> Primer Trimestre 2021</t>
  </si>
  <si>
    <t xml:space="preserve"> Segundo Trimestre 2021</t>
  </si>
  <si>
    <t>Tercer Trimestre 2021</t>
  </si>
  <si>
    <t>Cuarto Trimestre 2021</t>
  </si>
  <si>
    <t>Total 2021</t>
  </si>
  <si>
    <t>Promedio utilizado para 2021</t>
  </si>
  <si>
    <t xml:space="preserve">Fuente: Ministerio de Hacienda, Banco Central, Cochilco y Dipres. </t>
  </si>
  <si>
    <t>Componente cíclico de los ingresos tributarios no mineros (ITNM) 2021</t>
  </si>
  <si>
    <t>(millones de pesos 2021)</t>
  </si>
  <si>
    <t>con efecto en los ingresos efectivos 2021</t>
  </si>
  <si>
    <t>Devolución retenciones de independientes (PEE)</t>
  </si>
  <si>
    <t>Ingresos Tributarios No Mineros</t>
  </si>
  <si>
    <t>Postergación IVA (Decreto N°611 de 2021 del Ministerio de Hacienda)</t>
  </si>
  <si>
    <t>Componente cíclico de las cotizaciones previsionales de salud 2021</t>
  </si>
  <si>
    <t>Componente cíclico de los traspasos de Codelco 2021</t>
  </si>
  <si>
    <t>Componente cíclico del Impuesto Específico a la actividad minera GMP10 2021</t>
  </si>
  <si>
    <t>Impuesto Específico (abril de 2021)</t>
  </si>
  <si>
    <t>PPM 2021</t>
  </si>
  <si>
    <t>Créditos (abril de 2021)</t>
  </si>
  <si>
    <t>Componente cíclico del impuesto de Primera Categoría GMP10 2021</t>
  </si>
  <si>
    <t>Componente cíclico del Impuesto Adicional GMP10 2021</t>
  </si>
  <si>
    <t>Componente cíclico total de los ingresos 2021</t>
  </si>
  <si>
    <t>Balance Cíclicamente Ajustado Gobierno Central Total 2021</t>
  </si>
  <si>
    <t>Impuesto a la renta anual (abril de 2021)</t>
  </si>
  <si>
    <t>Producto Interno Bruto 2000-2021</t>
  </si>
  <si>
    <t>CCNN 2018</t>
  </si>
  <si>
    <t>Estado de Operaciones del Gobierno Central 2021</t>
  </si>
  <si>
    <t>Cuadro A.4.1</t>
  </si>
  <si>
    <r>
      <t>Ejecución Ingresos Tributarios 2021</t>
    </r>
    <r>
      <rPr>
        <b/>
        <vertAlign val="superscript"/>
        <sz val="10"/>
        <rFont val="Calibri"/>
        <family val="2"/>
        <scheme val="minor"/>
      </rPr>
      <t>1</t>
    </r>
  </si>
  <si>
    <t>1 Este cuadro se encuentra disponible en: https://www.dipres.gob.cl/598/w3-propertyvalue-15492.html#pa_ejecucion_trimestre_docs_group_pvid_25771 (Cuadro 8.a).</t>
  </si>
  <si>
    <t>Sistemas de Pago</t>
  </si>
  <si>
    <t>Devolución de remanentes de crédito fiscal IVA a Pymes</t>
  </si>
  <si>
    <t>Tributación Minería Privada 1/</t>
  </si>
  <si>
    <t>Información Adicional de Ingresos 2021</t>
  </si>
  <si>
    <t>1/ Comprende los impuestos a la renta pagados por las diez mayores empresas.</t>
  </si>
  <si>
    <t>Proporción de distribución de las utilidades de las GMP10 al exterior (remesas) (Zt)</t>
  </si>
  <si>
    <t>PPM 2020 (Sistemas de Pago) (créditos, efecto en abril de 2021)</t>
  </si>
  <si>
    <t>Créditos (Sistemas de Pago) (abril de 2021)</t>
  </si>
  <si>
    <t>(millones de pesos 2021 y % del PIB)</t>
  </si>
  <si>
    <t>Postergación IVA MiPyme (Ley N°21.207 - 18-O)</t>
  </si>
  <si>
    <t>Devolución de remanentes de crédito fiscal IVA a Pymes (Acuerdo Covid y Ley N°21.353)</t>
  </si>
  <si>
    <t>Nota: Los montos corresponden a beneficios otorgados por el Plan de Emergencia Económico (PEE), correspondiente al Decreto N°420 del Ministerio de Hacienda, junto con el Acuerdo Covid y el Decreto N°611 de 2021, del Ministerio de Hacienda y las Leyes N°21.353 y N°21.207</t>
  </si>
  <si>
    <t>MM$2021</t>
  </si>
  <si>
    <t>% del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</si>
</sst>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 * #,##0.0_ ;_ * \-#,##0.0_ ;_ * &quot;-&quot;_ ;_ @_ "/>
    <numFmt numFmtId="165" formatCode="0.0%"/>
    <numFmt numFmtId="167" formatCode="_-* #,##0.00_-;\-* #,##0.00_-;_-* &quot;-&quot;??_-;_-@_-"/>
    <numFmt numFmtId="169" formatCode="0.0"/>
    <numFmt numFmtId="170" formatCode="#,##0_ ;\-#,##0\ "/>
    <numFmt numFmtId="171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31F2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20">
    <xf numFmtId="0" fontId="0" fillId="0" borderId="0" xfId="0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/>
    <xf numFmtId="0" fontId="8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justify" vertical="center"/>
    </xf>
    <xf numFmtId="0" fontId="8" fillId="3" borderId="0" xfId="0" applyFont="1" applyFill="1" applyAlignment="1">
      <alignment horizontal="center" vertical="center"/>
    </xf>
    <xf numFmtId="3" fontId="9" fillId="3" borderId="0" xfId="0" applyNumberFormat="1" applyFont="1" applyFill="1"/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7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41" fontId="9" fillId="3" borderId="0" xfId="3" applyFont="1" applyFill="1" applyBorder="1" applyAlignment="1">
      <alignment horizontal="right" vertical="center"/>
    </xf>
    <xf numFmtId="41" fontId="10" fillId="3" borderId="0" xfId="3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41" fontId="8" fillId="3" borderId="0" xfId="3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41" fontId="3" fillId="0" borderId="0" xfId="0" applyNumberFormat="1" applyFont="1"/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41" fontId="3" fillId="0" borderId="0" xfId="1" applyFont="1"/>
    <xf numFmtId="164" fontId="3" fillId="0" borderId="0" xfId="0" applyNumberFormat="1" applyFont="1"/>
    <xf numFmtId="164" fontId="3" fillId="0" borderId="0" xfId="1" applyNumberFormat="1" applyFont="1"/>
    <xf numFmtId="0" fontId="9" fillId="3" borderId="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3" fontId="8" fillId="3" borderId="8" xfId="0" applyNumberFormat="1" applyFont="1" applyFill="1" applyBorder="1" applyAlignment="1">
      <alignment horizontal="right" vertical="center" wrapText="1"/>
    </xf>
    <xf numFmtId="3" fontId="9" fillId="3" borderId="9" xfId="0" applyNumberFormat="1" applyFont="1" applyFill="1" applyBorder="1" applyAlignment="1">
      <alignment horizontal="right" vertical="center" wrapText="1"/>
    </xf>
    <xf numFmtId="3" fontId="8" fillId="3" borderId="9" xfId="0" applyNumberFormat="1" applyFont="1" applyFill="1" applyBorder="1" applyAlignment="1">
      <alignment horizontal="right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3" fontId="8" fillId="3" borderId="9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41" fontId="8" fillId="3" borderId="9" xfId="3" applyFont="1" applyFill="1" applyBorder="1" applyAlignment="1">
      <alignment horizontal="right" vertical="center"/>
    </xf>
    <xf numFmtId="41" fontId="9" fillId="3" borderId="9" xfId="3" applyFont="1" applyFill="1" applyBorder="1" applyAlignment="1">
      <alignment horizontal="right" vertical="center"/>
    </xf>
    <xf numFmtId="41" fontId="10" fillId="3" borderId="9" xfId="3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 vertical="center"/>
    </xf>
    <xf numFmtId="3" fontId="10" fillId="3" borderId="9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3" fontId="3" fillId="0" borderId="0" xfId="0" applyNumberFormat="1" applyFont="1"/>
    <xf numFmtId="0" fontId="6" fillId="2" borderId="1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70" fontId="3" fillId="0" borderId="1" xfId="1" applyNumberFormat="1" applyFont="1" applyBorder="1" applyAlignment="1">
      <alignment horizontal="right" vertical="center" wrapText="1"/>
    </xf>
    <xf numFmtId="170" fontId="4" fillId="3" borderId="1" xfId="1" applyNumberFormat="1" applyFont="1" applyFill="1" applyBorder="1" applyAlignment="1">
      <alignment horizontal="right" vertical="center" wrapText="1"/>
    </xf>
    <xf numFmtId="170" fontId="3" fillId="3" borderId="1" xfId="1" applyNumberFormat="1" applyFont="1" applyFill="1" applyBorder="1" applyAlignment="1">
      <alignment horizontal="right" vertical="center" wrapText="1"/>
    </xf>
    <xf numFmtId="41" fontId="4" fillId="3" borderId="7" xfId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170" fontId="3" fillId="3" borderId="9" xfId="1" applyNumberFormat="1" applyFont="1" applyFill="1" applyBorder="1" applyAlignment="1">
      <alignment horizontal="right" vertical="center" wrapText="1"/>
    </xf>
    <xf numFmtId="170" fontId="3" fillId="3" borderId="0" xfId="1" applyNumberFormat="1" applyFont="1" applyFill="1" applyBorder="1" applyAlignment="1">
      <alignment horizontal="right" vertical="center" wrapText="1"/>
    </xf>
    <xf numFmtId="170" fontId="4" fillId="3" borderId="6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1" fontId="3" fillId="3" borderId="9" xfId="1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1" fontId="3" fillId="3" borderId="0" xfId="1" applyFont="1" applyFill="1" applyBorder="1" applyAlignment="1">
      <alignment horizontal="center" vertical="center" wrapText="1"/>
    </xf>
    <xf numFmtId="41" fontId="3" fillId="3" borderId="6" xfId="1" applyFont="1" applyFill="1" applyBorder="1" applyAlignment="1">
      <alignment horizontal="center" vertical="center" wrapText="1"/>
    </xf>
    <xf numFmtId="41" fontId="4" fillId="3" borderId="6" xfId="1" applyFont="1" applyFill="1" applyBorder="1" applyAlignment="1">
      <alignment horizontal="center" vertical="center" wrapText="1"/>
    </xf>
    <xf numFmtId="41" fontId="4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171" fontId="3" fillId="3" borderId="11" xfId="1" applyNumberFormat="1" applyFont="1" applyFill="1" applyBorder="1" applyAlignment="1">
      <alignment horizontal="center" vertical="center" wrapText="1"/>
    </xf>
    <xf numFmtId="171" fontId="4" fillId="3" borderId="7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right" vertical="center" wrapText="1"/>
    </xf>
    <xf numFmtId="41" fontId="4" fillId="3" borderId="5" xfId="1" applyNumberFormat="1" applyFont="1" applyFill="1" applyBorder="1" applyAlignment="1">
      <alignment horizontal="left" vertical="center" wrapText="1"/>
    </xf>
    <xf numFmtId="41" fontId="4" fillId="3" borderId="6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8" fillId="3" borderId="8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41" fontId="6" fillId="3" borderId="11" xfId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9" fontId="3" fillId="0" borderId="0" xfId="0" applyNumberFormat="1" applyFont="1"/>
    <xf numFmtId="0" fontId="3" fillId="3" borderId="1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</cellXfs>
  <cellStyles count="6">
    <cellStyle name="Comma" xfId="5" xr:uid="{A253768F-7D99-431A-B9D4-3E3E580118BD}"/>
    <cellStyle name="Millares [0]" xfId="1" builtinId="6"/>
    <cellStyle name="Millares [0] 2" xfId="3" xr:uid="{BD1B0621-2586-4977-9C17-0EB2CD60E735}"/>
    <cellStyle name="Normal" xfId="0" builtinId="0"/>
    <cellStyle name="Normal 2 2" xfId="2" xr:uid="{6E47D6D4-9FFB-4D1E-A22C-FBECD8158E95}"/>
    <cellStyle name="Percent" xfId="4" xr:uid="{0229079D-A8DC-4E83-855E-4AFB8BC4C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9781-B45F-4B59-99E7-DAFA262B42CA}">
  <dimension ref="A1:C12"/>
  <sheetViews>
    <sheetView showGridLines="0" zoomScaleNormal="100" workbookViewId="0">
      <selection activeCell="A12" sqref="A12"/>
    </sheetView>
  </sheetViews>
  <sheetFormatPr baseColWidth="10" defaultColWidth="10.81640625" defaultRowHeight="13" x14ac:dyDescent="0.3"/>
  <cols>
    <col min="1" max="1" width="35.26953125" style="16" customWidth="1"/>
    <col min="2" max="2" width="13.1796875" style="16" customWidth="1"/>
    <col min="3" max="3" width="32.81640625" style="16" customWidth="1"/>
    <col min="4" max="16384" width="10.81640625" style="16"/>
  </cols>
  <sheetData>
    <row r="1" spans="1:3" x14ac:dyDescent="0.3">
      <c r="A1" s="15" t="s">
        <v>74</v>
      </c>
    </row>
    <row r="2" spans="1:3" x14ac:dyDescent="0.3">
      <c r="A2" s="15" t="s">
        <v>219</v>
      </c>
    </row>
    <row r="4" spans="1:3" x14ac:dyDescent="0.3">
      <c r="A4" s="124" t="s">
        <v>48</v>
      </c>
      <c r="B4" s="125" t="s">
        <v>50</v>
      </c>
      <c r="C4" s="126" t="s">
        <v>75</v>
      </c>
    </row>
    <row r="5" spans="1:3" ht="26" x14ac:dyDescent="0.3">
      <c r="A5" s="114" t="s">
        <v>221</v>
      </c>
      <c r="B5" s="117">
        <v>1.0199999999999987E-2</v>
      </c>
      <c r="C5" s="112" t="s">
        <v>222</v>
      </c>
    </row>
    <row r="6" spans="1:3" ht="26" x14ac:dyDescent="0.3">
      <c r="A6" s="115" t="s">
        <v>76</v>
      </c>
      <c r="B6" s="118">
        <v>9.6000000000000085E-2</v>
      </c>
      <c r="C6" s="113" t="s">
        <v>222</v>
      </c>
    </row>
    <row r="7" spans="1:3" ht="26" x14ac:dyDescent="0.3">
      <c r="A7" s="114" t="s">
        <v>220</v>
      </c>
      <c r="B7" s="119">
        <v>288</v>
      </c>
      <c r="C7" s="112" t="s">
        <v>223</v>
      </c>
    </row>
    <row r="8" spans="1:3" ht="26" x14ac:dyDescent="0.3">
      <c r="A8" s="115" t="s">
        <v>77</v>
      </c>
      <c r="B8" s="120">
        <v>286</v>
      </c>
      <c r="C8" s="113" t="s">
        <v>224</v>
      </c>
    </row>
    <row r="9" spans="1:3" ht="26" x14ac:dyDescent="0.3">
      <c r="A9" s="114" t="s">
        <v>78</v>
      </c>
      <c r="B9" s="121">
        <v>0.05</v>
      </c>
      <c r="C9" s="112" t="s">
        <v>79</v>
      </c>
    </row>
    <row r="10" spans="1:3" ht="39" x14ac:dyDescent="0.3">
      <c r="A10" s="115" t="s">
        <v>80</v>
      </c>
      <c r="B10" s="122">
        <v>0.25650000000000001</v>
      </c>
      <c r="C10" s="113" t="s">
        <v>79</v>
      </c>
    </row>
    <row r="11" spans="1:3" ht="26" x14ac:dyDescent="0.3">
      <c r="A11" s="116" t="s">
        <v>81</v>
      </c>
      <c r="B11" s="123">
        <v>0.33250000000000002</v>
      </c>
      <c r="C11" s="111" t="s">
        <v>79</v>
      </c>
    </row>
    <row r="12" spans="1:3" x14ac:dyDescent="0.3">
      <c r="A12" s="16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C4E4-4AA3-45A7-8AC6-F5DDF090E542}">
  <dimension ref="A1:H12"/>
  <sheetViews>
    <sheetView showGridLines="0" workbookViewId="0">
      <selection activeCell="D21" sqref="D21"/>
    </sheetView>
  </sheetViews>
  <sheetFormatPr baseColWidth="10" defaultColWidth="10.81640625" defaultRowHeight="13" x14ac:dyDescent="0.3"/>
  <cols>
    <col min="1" max="1" width="23.453125" style="16" customWidth="1"/>
    <col min="2" max="4" width="19.81640625" style="16" customWidth="1"/>
    <col min="5" max="16384" width="10.81640625" style="16"/>
  </cols>
  <sheetData>
    <row r="1" spans="1:8" x14ac:dyDescent="0.3">
      <c r="A1" s="15" t="s">
        <v>34</v>
      </c>
    </row>
    <row r="2" spans="1:8" x14ac:dyDescent="0.3">
      <c r="A2" s="15" t="s">
        <v>252</v>
      </c>
    </row>
    <row r="3" spans="1:8" x14ac:dyDescent="0.3">
      <c r="A3" s="16" t="s">
        <v>240</v>
      </c>
    </row>
    <row r="5" spans="1:8" x14ac:dyDescent="0.3">
      <c r="A5" s="163" t="s">
        <v>1</v>
      </c>
      <c r="B5" s="168" t="s">
        <v>25</v>
      </c>
      <c r="C5" s="173" t="s">
        <v>26</v>
      </c>
      <c r="D5" s="168" t="s">
        <v>17</v>
      </c>
    </row>
    <row r="6" spans="1:8" x14ac:dyDescent="0.3">
      <c r="A6" s="164"/>
      <c r="B6" s="169"/>
      <c r="C6" s="174"/>
      <c r="D6" s="169"/>
    </row>
    <row r="7" spans="1:8" x14ac:dyDescent="0.3">
      <c r="A7" s="166" t="s">
        <v>18</v>
      </c>
      <c r="B7" s="170">
        <v>106237.11662869509</v>
      </c>
      <c r="C7" s="175">
        <v>63897.949860972156</v>
      </c>
      <c r="D7" s="170">
        <v>42339.166767722934</v>
      </c>
      <c r="G7" s="38"/>
      <c r="H7" s="38"/>
    </row>
    <row r="8" spans="1:8" x14ac:dyDescent="0.3">
      <c r="A8" s="166" t="s">
        <v>19</v>
      </c>
      <c r="B8" s="170">
        <v>183926.1618458436</v>
      </c>
      <c r="C8" s="175">
        <v>99658.483220151276</v>
      </c>
      <c r="D8" s="170">
        <v>84267.678625692322</v>
      </c>
      <c r="G8" s="38"/>
      <c r="H8" s="38"/>
    </row>
    <row r="9" spans="1:8" x14ac:dyDescent="0.3">
      <c r="A9" s="166" t="s">
        <v>20</v>
      </c>
      <c r="B9" s="170">
        <v>183951.61492473941</v>
      </c>
      <c r="C9" s="175">
        <v>93228.963223012834</v>
      </c>
      <c r="D9" s="170">
        <v>90722.651701726572</v>
      </c>
      <c r="G9" s="38"/>
      <c r="H9" s="38"/>
    </row>
    <row r="10" spans="1:8" x14ac:dyDescent="0.3">
      <c r="A10" s="166" t="s">
        <v>21</v>
      </c>
      <c r="B10" s="170">
        <v>127254.14077652847</v>
      </c>
      <c r="C10" s="175">
        <v>113315.62367607838</v>
      </c>
      <c r="D10" s="170">
        <v>13938.517100450088</v>
      </c>
      <c r="G10" s="38"/>
      <c r="H10" s="38"/>
    </row>
    <row r="11" spans="1:8" x14ac:dyDescent="0.3">
      <c r="A11" s="192" t="s">
        <v>10</v>
      </c>
      <c r="B11" s="178">
        <v>601369.03417580656</v>
      </c>
      <c r="C11" s="193">
        <v>370101.01998021465</v>
      </c>
      <c r="D11" s="178">
        <v>231268.01419559191</v>
      </c>
    </row>
    <row r="12" spans="1:8" x14ac:dyDescent="0.3">
      <c r="A12" s="2" t="s">
        <v>14</v>
      </c>
    </row>
  </sheetData>
  <mergeCells count="4">
    <mergeCell ref="A5:A6"/>
    <mergeCell ref="D5:D6"/>
    <mergeCell ref="B5:B6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A097-2D53-4142-813F-F44783090EF5}">
  <dimension ref="A1:C15"/>
  <sheetViews>
    <sheetView showGridLines="0" workbookViewId="0">
      <selection activeCell="C6" sqref="C6"/>
    </sheetView>
  </sheetViews>
  <sheetFormatPr baseColWidth="10" defaultColWidth="10.81640625" defaultRowHeight="13" x14ac:dyDescent="0.3"/>
  <cols>
    <col min="1" max="1" width="37.453125" style="16" customWidth="1"/>
    <col min="2" max="3" width="22" style="16" customWidth="1"/>
    <col min="4" max="16384" width="10.81640625" style="16"/>
  </cols>
  <sheetData>
    <row r="1" spans="1:3" x14ac:dyDescent="0.3">
      <c r="A1" s="15" t="s">
        <v>42</v>
      </c>
    </row>
    <row r="2" spans="1:3" x14ac:dyDescent="0.3">
      <c r="A2" s="15" t="s">
        <v>253</v>
      </c>
    </row>
    <row r="3" spans="1:3" x14ac:dyDescent="0.3">
      <c r="A3" s="16" t="s">
        <v>270</v>
      </c>
    </row>
    <row r="5" spans="1:3" x14ac:dyDescent="0.3">
      <c r="A5" s="155" t="s">
        <v>35</v>
      </c>
      <c r="B5" s="125" t="s">
        <v>274</v>
      </c>
      <c r="C5" s="126" t="s">
        <v>275</v>
      </c>
    </row>
    <row r="6" spans="1:3" x14ac:dyDescent="0.3">
      <c r="A6" s="166" t="s">
        <v>36</v>
      </c>
      <c r="B6" s="191">
        <v>2425501.7489207685</v>
      </c>
      <c r="C6" s="189">
        <v>1.0079660956972347</v>
      </c>
    </row>
    <row r="7" spans="1:3" x14ac:dyDescent="0.3">
      <c r="A7" s="166" t="s">
        <v>37</v>
      </c>
      <c r="B7" s="191">
        <v>-27514.459072687663</v>
      </c>
      <c r="C7" s="189">
        <v>-1.1434187544518769E-2</v>
      </c>
    </row>
    <row r="8" spans="1:3" x14ac:dyDescent="0.3">
      <c r="A8" s="166" t="s">
        <v>38</v>
      </c>
      <c r="B8" s="191">
        <v>3990907.5232177521</v>
      </c>
      <c r="C8" s="189">
        <v>1.6585019888179533</v>
      </c>
    </row>
    <row r="9" spans="1:3" x14ac:dyDescent="0.3">
      <c r="A9" s="166" t="s">
        <v>39</v>
      </c>
      <c r="B9" s="191">
        <v>948133.36298938387</v>
      </c>
      <c r="C9" s="189">
        <v>0.39401591217896775</v>
      </c>
    </row>
    <row r="10" spans="1:3" x14ac:dyDescent="0.3">
      <c r="A10" s="167" t="s">
        <v>40</v>
      </c>
      <c r="B10" s="179">
        <v>7337028.1760552162</v>
      </c>
      <c r="C10" s="190">
        <v>3.0490498091496372</v>
      </c>
    </row>
    <row r="11" spans="1:3" x14ac:dyDescent="0.3">
      <c r="A11" s="16" t="s">
        <v>41</v>
      </c>
    </row>
    <row r="12" spans="1:3" x14ac:dyDescent="0.3">
      <c r="A12" s="16" t="s">
        <v>23</v>
      </c>
    </row>
    <row r="15" spans="1:3" x14ac:dyDescent="0.3">
      <c r="C15" s="2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83F5-887B-4B89-80E1-36088DF0EA29}">
  <dimension ref="A1:C9"/>
  <sheetViews>
    <sheetView showGridLines="0" workbookViewId="0">
      <selection activeCell="F17" sqref="F17"/>
    </sheetView>
  </sheetViews>
  <sheetFormatPr baseColWidth="10" defaultColWidth="10.81640625" defaultRowHeight="13" x14ac:dyDescent="0.3"/>
  <cols>
    <col min="1" max="1" width="34.81640625" style="16" customWidth="1"/>
    <col min="2" max="2" width="16.54296875" style="16" customWidth="1"/>
    <col min="3" max="3" width="16.90625" style="16" customWidth="1"/>
    <col min="4" max="16384" width="10.81640625" style="16"/>
  </cols>
  <sheetData>
    <row r="1" spans="1:3" x14ac:dyDescent="0.3">
      <c r="A1" s="15" t="s">
        <v>204</v>
      </c>
    </row>
    <row r="2" spans="1:3" x14ac:dyDescent="0.3">
      <c r="A2" s="15" t="s">
        <v>254</v>
      </c>
    </row>
    <row r="3" spans="1:3" x14ac:dyDescent="0.3">
      <c r="A3" s="16" t="s">
        <v>270</v>
      </c>
    </row>
    <row r="5" spans="1:3" x14ac:dyDescent="0.3">
      <c r="A5" s="155" t="s">
        <v>43</v>
      </c>
      <c r="B5" s="125" t="s">
        <v>274</v>
      </c>
      <c r="C5" s="126" t="s">
        <v>275</v>
      </c>
    </row>
    <row r="6" spans="1:3" x14ac:dyDescent="0.3">
      <c r="A6" s="194" t="s">
        <v>44</v>
      </c>
      <c r="B6" s="191">
        <v>-18497666.223839998</v>
      </c>
      <c r="C6" s="189">
        <v>-7.6870776990578342</v>
      </c>
    </row>
    <row r="7" spans="1:3" x14ac:dyDescent="0.3">
      <c r="A7" s="194" t="s">
        <v>45</v>
      </c>
      <c r="B7" s="191">
        <v>7337028.1760552172</v>
      </c>
      <c r="C7" s="189">
        <v>3.0490498091496372</v>
      </c>
    </row>
    <row r="8" spans="1:3" x14ac:dyDescent="0.3">
      <c r="A8" s="167" t="s">
        <v>46</v>
      </c>
      <c r="B8" s="179">
        <v>-25834694.399895214</v>
      </c>
      <c r="C8" s="190">
        <v>-10.736127508207471</v>
      </c>
    </row>
    <row r="9" spans="1:3" x14ac:dyDescent="0.3">
      <c r="A9" s="20" t="s">
        <v>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199B-8E8A-4D62-95EC-9428950DBE89}">
  <dimension ref="A1:C22"/>
  <sheetViews>
    <sheetView tabSelected="1" workbookViewId="0">
      <selection activeCell="C8" sqref="C8:C14"/>
    </sheetView>
  </sheetViews>
  <sheetFormatPr baseColWidth="10" defaultColWidth="11.453125" defaultRowHeight="13" x14ac:dyDescent="0.3"/>
  <cols>
    <col min="1" max="1" width="27" style="4" customWidth="1"/>
    <col min="2" max="2" width="55.26953125" style="4" customWidth="1"/>
    <col min="3" max="3" width="34.453125" style="4" customWidth="1"/>
    <col min="4" max="16384" width="11.453125" style="4"/>
  </cols>
  <sheetData>
    <row r="1" spans="1:3" x14ac:dyDescent="0.3">
      <c r="A1" s="3" t="s">
        <v>84</v>
      </c>
    </row>
    <row r="2" spans="1:3" x14ac:dyDescent="0.3">
      <c r="A2" s="3" t="s">
        <v>85</v>
      </c>
    </row>
    <row r="3" spans="1:3" x14ac:dyDescent="0.3">
      <c r="A3" s="5"/>
    </row>
    <row r="4" spans="1:3" ht="26" x14ac:dyDescent="0.3">
      <c r="A4" s="124" t="s">
        <v>86</v>
      </c>
      <c r="B4" s="146" t="s">
        <v>87</v>
      </c>
      <c r="C4" s="180" t="s">
        <v>88</v>
      </c>
    </row>
    <row r="5" spans="1:3" ht="26" x14ac:dyDescent="0.3">
      <c r="A5" s="166" t="s">
        <v>89</v>
      </c>
      <c r="B5" s="184" t="s">
        <v>89</v>
      </c>
      <c r="C5" s="211" t="s">
        <v>90</v>
      </c>
    </row>
    <row r="6" spans="1:3" ht="26" x14ac:dyDescent="0.3">
      <c r="A6" s="165" t="s">
        <v>91</v>
      </c>
      <c r="B6" s="162" t="s">
        <v>91</v>
      </c>
      <c r="C6" s="212" t="s">
        <v>92</v>
      </c>
    </row>
    <row r="7" spans="1:3" ht="26" x14ac:dyDescent="0.3">
      <c r="A7" s="166" t="s">
        <v>93</v>
      </c>
      <c r="B7" s="184" t="s">
        <v>94</v>
      </c>
      <c r="C7" s="211" t="s">
        <v>95</v>
      </c>
    </row>
    <row r="8" spans="1:3" x14ac:dyDescent="0.3">
      <c r="A8" s="181" t="s">
        <v>96</v>
      </c>
      <c r="B8" s="185" t="s">
        <v>97</v>
      </c>
      <c r="C8" s="213" t="s">
        <v>98</v>
      </c>
    </row>
    <row r="9" spans="1:3" ht="26" x14ac:dyDescent="0.3">
      <c r="A9" s="182"/>
      <c r="B9" s="184" t="s">
        <v>99</v>
      </c>
      <c r="C9" s="214"/>
    </row>
    <row r="10" spans="1:3" x14ac:dyDescent="0.3">
      <c r="A10" s="182"/>
      <c r="B10" s="184" t="s">
        <v>100</v>
      </c>
      <c r="C10" s="214"/>
    </row>
    <row r="11" spans="1:3" x14ac:dyDescent="0.3">
      <c r="A11" s="182"/>
      <c r="B11" s="184" t="s">
        <v>101</v>
      </c>
      <c r="C11" s="214"/>
    </row>
    <row r="12" spans="1:3" x14ac:dyDescent="0.3">
      <c r="A12" s="182"/>
      <c r="B12" s="184" t="s">
        <v>102</v>
      </c>
      <c r="C12" s="214"/>
    </row>
    <row r="13" spans="1:3" x14ac:dyDescent="0.3">
      <c r="A13" s="182"/>
      <c r="B13" s="186" t="s">
        <v>103</v>
      </c>
      <c r="C13" s="214"/>
    </row>
    <row r="14" spans="1:3" x14ac:dyDescent="0.3">
      <c r="A14" s="183"/>
      <c r="B14" s="187" t="s">
        <v>104</v>
      </c>
      <c r="C14" s="215"/>
    </row>
    <row r="15" spans="1:3" x14ac:dyDescent="0.3">
      <c r="A15" s="182" t="s">
        <v>105</v>
      </c>
      <c r="B15" s="184" t="s">
        <v>106</v>
      </c>
      <c r="C15" s="216" t="s">
        <v>107</v>
      </c>
    </row>
    <row r="16" spans="1:3" x14ac:dyDescent="0.3">
      <c r="A16" s="182"/>
      <c r="B16" s="184" t="s">
        <v>108</v>
      </c>
      <c r="C16" s="216"/>
    </row>
    <row r="17" spans="1:3" x14ac:dyDescent="0.3">
      <c r="A17" s="182"/>
      <c r="B17" s="184" t="s">
        <v>109</v>
      </c>
      <c r="C17" s="216"/>
    </row>
    <row r="18" spans="1:3" ht="26" x14ac:dyDescent="0.3">
      <c r="A18" s="165" t="s">
        <v>110</v>
      </c>
      <c r="B18" s="162" t="s">
        <v>111</v>
      </c>
      <c r="C18" s="212" t="s">
        <v>112</v>
      </c>
    </row>
    <row r="19" spans="1:3" x14ac:dyDescent="0.3">
      <c r="A19" s="182" t="s">
        <v>113</v>
      </c>
      <c r="B19" s="184" t="s">
        <v>114</v>
      </c>
      <c r="C19" s="217" t="s">
        <v>116</v>
      </c>
    </row>
    <row r="20" spans="1:3" x14ac:dyDescent="0.3">
      <c r="A20" s="182"/>
      <c r="B20" s="184" t="s">
        <v>115</v>
      </c>
      <c r="C20" s="218"/>
    </row>
    <row r="21" spans="1:3" x14ac:dyDescent="0.3">
      <c r="A21" s="183"/>
      <c r="B21" s="188" t="s">
        <v>117</v>
      </c>
      <c r="C21" s="219"/>
    </row>
    <row r="22" spans="1:3" x14ac:dyDescent="0.3">
      <c r="A22" s="4" t="s">
        <v>23</v>
      </c>
    </row>
  </sheetData>
  <mergeCells count="6">
    <mergeCell ref="A8:A14"/>
    <mergeCell ref="C8:C14"/>
    <mergeCell ref="A15:A17"/>
    <mergeCell ref="C15:C17"/>
    <mergeCell ref="A19:A21"/>
    <mergeCell ref="C19:C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EFC1-C268-41BE-A757-BC7868A6794F}">
  <dimension ref="A1:E29"/>
  <sheetViews>
    <sheetView topLeftCell="A4" workbookViewId="0">
      <selection activeCell="H26" sqref="H26"/>
    </sheetView>
  </sheetViews>
  <sheetFormatPr baseColWidth="10" defaultColWidth="11.453125" defaultRowHeight="13" x14ac:dyDescent="0.3"/>
  <cols>
    <col min="1" max="1" width="22.1796875" style="4" customWidth="1"/>
    <col min="2" max="5" width="11.81640625" style="4" bestFit="1" customWidth="1"/>
    <col min="6" max="16384" width="11.453125" style="4"/>
  </cols>
  <sheetData>
    <row r="1" spans="1:5" x14ac:dyDescent="0.3">
      <c r="A1" s="3" t="s">
        <v>118</v>
      </c>
    </row>
    <row r="2" spans="1:5" x14ac:dyDescent="0.3">
      <c r="A2" s="3" t="s">
        <v>256</v>
      </c>
    </row>
    <row r="3" spans="1:5" x14ac:dyDescent="0.3">
      <c r="A3" s="6" t="s">
        <v>119</v>
      </c>
    </row>
    <row r="4" spans="1:5" x14ac:dyDescent="0.3">
      <c r="A4" s="3"/>
    </row>
    <row r="5" spans="1:5" x14ac:dyDescent="0.3">
      <c r="A5" s="56" t="s">
        <v>120</v>
      </c>
      <c r="B5" s="59" t="s">
        <v>121</v>
      </c>
      <c r="C5" s="62" t="s">
        <v>122</v>
      </c>
      <c r="D5" s="59" t="s">
        <v>123</v>
      </c>
      <c r="E5" s="65" t="s">
        <v>257</v>
      </c>
    </row>
    <row r="6" spans="1:5" x14ac:dyDescent="0.3">
      <c r="A6" s="57">
        <v>2000</v>
      </c>
      <c r="B6" s="60">
        <v>40679938</v>
      </c>
      <c r="C6" s="63">
        <v>42094988.810000002</v>
      </c>
      <c r="D6" s="60">
        <v>42005194.286644906</v>
      </c>
      <c r="E6" s="66">
        <v>42215029.916778803</v>
      </c>
    </row>
    <row r="7" spans="1:5" x14ac:dyDescent="0.3">
      <c r="A7" s="57">
        <v>2001</v>
      </c>
      <c r="B7" s="60">
        <v>43657603</v>
      </c>
      <c r="C7" s="63">
        <v>45287944.57</v>
      </c>
      <c r="D7" s="60">
        <v>45067992.919380002</v>
      </c>
      <c r="E7" s="66">
        <v>45409054.801007397</v>
      </c>
    </row>
    <row r="8" spans="1:5" x14ac:dyDescent="0.3">
      <c r="A8" s="57">
        <v>2002</v>
      </c>
      <c r="B8" s="60">
        <v>46484933</v>
      </c>
      <c r="C8" s="63">
        <v>48328914.979999997</v>
      </c>
      <c r="D8" s="60">
        <v>48044478.8701199</v>
      </c>
      <c r="E8" s="66">
        <v>48428963.170132004</v>
      </c>
    </row>
    <row r="9" spans="1:5" x14ac:dyDescent="0.3">
      <c r="A9" s="57">
        <v>2003</v>
      </c>
      <c r="B9" s="60">
        <v>51156414.920000002</v>
      </c>
      <c r="C9" s="63">
        <v>52643473.740000002</v>
      </c>
      <c r="D9" s="60">
        <v>52299888.133072101</v>
      </c>
      <c r="E9" s="66">
        <v>52897338.900012299</v>
      </c>
    </row>
    <row r="10" spans="1:5" x14ac:dyDescent="0.3">
      <c r="A10" s="57">
        <v>2004</v>
      </c>
      <c r="B10" s="60">
        <v>58303211.240000002</v>
      </c>
      <c r="C10" s="63">
        <v>60546524.560000002</v>
      </c>
      <c r="D10" s="60">
        <v>60471710.758510597</v>
      </c>
      <c r="E10" s="66">
        <v>60391763.165277995</v>
      </c>
    </row>
    <row r="11" spans="1:5" x14ac:dyDescent="0.3">
      <c r="A11" s="57">
        <v>2005</v>
      </c>
      <c r="B11" s="60">
        <v>66192595.530000001</v>
      </c>
      <c r="C11" s="63">
        <v>68882767.620000005</v>
      </c>
      <c r="D11" s="60">
        <v>68831705.427037701</v>
      </c>
      <c r="E11" s="66">
        <v>68467939.844195798</v>
      </c>
    </row>
    <row r="12" spans="1:5" x14ac:dyDescent="0.3">
      <c r="A12" s="57">
        <v>2006</v>
      </c>
      <c r="B12" s="60">
        <v>77830576.609999999</v>
      </c>
      <c r="C12" s="63">
        <v>82018170.640000001</v>
      </c>
      <c r="D12" s="60">
        <v>82080219.853930399</v>
      </c>
      <c r="E12" s="66">
        <v>81577533.475732505</v>
      </c>
    </row>
    <row r="13" spans="1:5" x14ac:dyDescent="0.3">
      <c r="A13" s="57">
        <v>2007</v>
      </c>
      <c r="B13" s="60">
        <v>85849774</v>
      </c>
      <c r="C13" s="63">
        <v>90428771.040000007</v>
      </c>
      <c r="D13" s="60">
        <v>90702903.280006707</v>
      </c>
      <c r="E13" s="66">
        <v>90159479.205960199</v>
      </c>
    </row>
    <row r="14" spans="1:5" x14ac:dyDescent="0.3">
      <c r="A14" s="57">
        <v>2008</v>
      </c>
      <c r="B14" s="60">
        <v>89205487</v>
      </c>
      <c r="C14" s="63">
        <v>93847932.008135393</v>
      </c>
      <c r="D14" s="60">
        <v>93854108.40416041</v>
      </c>
      <c r="E14" s="66">
        <v>93867121.297655493</v>
      </c>
    </row>
    <row r="15" spans="1:5" x14ac:dyDescent="0.3">
      <c r="A15" s="57">
        <v>2009</v>
      </c>
      <c r="B15" s="60">
        <v>90219527</v>
      </c>
      <c r="C15" s="63">
        <v>96443760.9840395</v>
      </c>
      <c r="D15" s="60">
        <v>96686356.858733609</v>
      </c>
      <c r="E15" s="66">
        <v>96138477.277419999</v>
      </c>
    </row>
    <row r="16" spans="1:5" x14ac:dyDescent="0.3">
      <c r="A16" s="57">
        <v>2010</v>
      </c>
      <c r="B16" s="60">
        <v>103806380</v>
      </c>
      <c r="C16" s="63">
        <v>110998728.917933</v>
      </c>
      <c r="D16" s="60">
        <v>111508610.68002701</v>
      </c>
      <c r="E16" s="66">
        <v>110777866.879136</v>
      </c>
    </row>
    <row r="17" spans="1:5" x14ac:dyDescent="0.3">
      <c r="A17" s="57">
        <v>2011</v>
      </c>
      <c r="B17" s="60"/>
      <c r="C17" s="63">
        <v>121319461.77366801</v>
      </c>
      <c r="D17" s="60">
        <v>122006090.354937</v>
      </c>
      <c r="E17" s="66">
        <v>121509298.514008</v>
      </c>
    </row>
    <row r="18" spans="1:5" x14ac:dyDescent="0.3">
      <c r="A18" s="57">
        <v>2012</v>
      </c>
      <c r="B18" s="60"/>
      <c r="C18" s="63">
        <v>129027552.556674</v>
      </c>
      <c r="D18" s="60">
        <v>129947342.29703499</v>
      </c>
      <c r="E18" s="66">
        <v>129973394.04323401</v>
      </c>
    </row>
    <row r="19" spans="1:5" x14ac:dyDescent="0.3">
      <c r="A19" s="57">
        <v>2013</v>
      </c>
      <c r="B19" s="60"/>
      <c r="C19" s="63">
        <v>137229575.80147901</v>
      </c>
      <c r="D19" s="60">
        <v>137876215.76806998</v>
      </c>
      <c r="E19" s="66">
        <v>137309192.01246399</v>
      </c>
    </row>
    <row r="20" spans="1:5" x14ac:dyDescent="0.3">
      <c r="A20" s="57">
        <v>2014</v>
      </c>
      <c r="B20" s="60"/>
      <c r="C20" s="63">
        <v>147568108.33006099</v>
      </c>
      <c r="D20" s="60">
        <v>148599453.87498999</v>
      </c>
      <c r="E20" s="66">
        <v>147951290.03592899</v>
      </c>
    </row>
    <row r="21" spans="1:5" x14ac:dyDescent="0.3">
      <c r="A21" s="57">
        <v>2015</v>
      </c>
      <c r="B21" s="60"/>
      <c r="C21" s="63">
        <v>157510720.86424899</v>
      </c>
      <c r="D21" s="60">
        <v>159553348.30983001</v>
      </c>
      <c r="E21" s="66">
        <v>158622902.851973</v>
      </c>
    </row>
    <row r="22" spans="1:5" x14ac:dyDescent="0.3">
      <c r="A22" s="57">
        <v>2016</v>
      </c>
      <c r="B22" s="60"/>
      <c r="C22" s="63"/>
      <c r="D22" s="60">
        <v>169537387.72237</v>
      </c>
      <c r="E22" s="66">
        <v>168764687.91665098</v>
      </c>
    </row>
    <row r="23" spans="1:5" x14ac:dyDescent="0.3">
      <c r="A23" s="57">
        <v>2017</v>
      </c>
      <c r="B23" s="60"/>
      <c r="C23" s="63"/>
      <c r="D23" s="60">
        <v>179749461.24661002</v>
      </c>
      <c r="E23" s="66">
        <v>179314910.106058</v>
      </c>
    </row>
    <row r="24" spans="1:5" x14ac:dyDescent="0.3">
      <c r="A24" s="57">
        <v>2018</v>
      </c>
      <c r="B24" s="60"/>
      <c r="C24" s="63"/>
      <c r="D24" s="60">
        <v>190825823.09878999</v>
      </c>
      <c r="E24" s="66">
        <v>189434867.40991199</v>
      </c>
    </row>
    <row r="25" spans="1:5" x14ac:dyDescent="0.3">
      <c r="A25" s="57">
        <v>2019</v>
      </c>
      <c r="B25" s="60"/>
      <c r="C25" s="63"/>
      <c r="D25" s="69">
        <v>196379332.65217</v>
      </c>
      <c r="E25" s="67">
        <v>195816484.57781699</v>
      </c>
    </row>
    <row r="26" spans="1:5" x14ac:dyDescent="0.3">
      <c r="A26" s="57">
        <v>2020</v>
      </c>
      <c r="B26" s="60"/>
      <c r="C26" s="63"/>
      <c r="D26" s="69">
        <v>200512436.23719001</v>
      </c>
      <c r="E26" s="67">
        <v>200343720.63362101</v>
      </c>
    </row>
    <row r="27" spans="1:5" x14ac:dyDescent="0.3">
      <c r="A27" s="58">
        <v>2021</v>
      </c>
      <c r="B27" s="61"/>
      <c r="C27" s="64"/>
      <c r="D27" s="70"/>
      <c r="E27" s="68">
        <v>240633267.25716901</v>
      </c>
    </row>
    <row r="28" spans="1:5" x14ac:dyDescent="0.3">
      <c r="A28" s="97" t="s">
        <v>124</v>
      </c>
      <c r="B28" s="97"/>
      <c r="C28" s="97"/>
      <c r="D28" s="97"/>
      <c r="E28" s="97"/>
    </row>
    <row r="29" spans="1:5" x14ac:dyDescent="0.3">
      <c r="A29" s="7" t="s">
        <v>125</v>
      </c>
    </row>
  </sheetData>
  <mergeCells count="1">
    <mergeCell ref="A28:E2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72F1-69DA-4214-BFDD-0FEDB398798D}">
  <dimension ref="A1:H60"/>
  <sheetViews>
    <sheetView workbookViewId="0">
      <selection activeCell="H20" sqref="H20"/>
    </sheetView>
  </sheetViews>
  <sheetFormatPr baseColWidth="10" defaultColWidth="11.453125" defaultRowHeight="13" x14ac:dyDescent="0.3"/>
  <cols>
    <col min="1" max="1" width="3.1796875" style="4" customWidth="1"/>
    <col min="2" max="2" width="6.1796875" style="4" customWidth="1"/>
    <col min="3" max="3" width="11.453125" style="4"/>
    <col min="4" max="4" width="21" style="4" customWidth="1"/>
    <col min="5" max="16384" width="11.453125" style="4"/>
  </cols>
  <sheetData>
    <row r="1" spans="1:8" x14ac:dyDescent="0.3">
      <c r="A1" s="3" t="s">
        <v>126</v>
      </c>
    </row>
    <row r="2" spans="1:8" x14ac:dyDescent="0.3">
      <c r="A2" s="3" t="s">
        <v>258</v>
      </c>
      <c r="F2" s="55"/>
      <c r="G2" s="13"/>
      <c r="H2" s="13"/>
    </row>
    <row r="3" spans="1:8" x14ac:dyDescent="0.3">
      <c r="A3" s="36" t="s">
        <v>218</v>
      </c>
    </row>
    <row r="4" spans="1:8" x14ac:dyDescent="0.3">
      <c r="A4" s="6" t="s">
        <v>240</v>
      </c>
    </row>
    <row r="5" spans="1:8" x14ac:dyDescent="0.3">
      <c r="A5" s="8"/>
    </row>
    <row r="6" spans="1:8" x14ac:dyDescent="0.3">
      <c r="A6" s="100" t="s">
        <v>127</v>
      </c>
      <c r="B6" s="101"/>
      <c r="C6" s="101"/>
      <c r="D6" s="101"/>
      <c r="E6" s="102"/>
    </row>
    <row r="7" spans="1:8" x14ac:dyDescent="0.3">
      <c r="A7" s="98" t="s">
        <v>128</v>
      </c>
      <c r="B7" s="99"/>
      <c r="C7" s="22"/>
      <c r="D7" s="34"/>
      <c r="E7" s="43">
        <v>57871037.122819997</v>
      </c>
      <c r="F7" s="9"/>
      <c r="G7" s="9"/>
    </row>
    <row r="8" spans="1:8" x14ac:dyDescent="0.3">
      <c r="A8" s="42"/>
      <c r="B8" s="103" t="s">
        <v>129</v>
      </c>
      <c r="C8" s="103"/>
      <c r="D8" s="103"/>
      <c r="E8" s="44">
        <v>45283764.884000003</v>
      </c>
      <c r="G8" s="9"/>
    </row>
    <row r="9" spans="1:8" x14ac:dyDescent="0.3">
      <c r="A9" s="93"/>
      <c r="B9" s="94"/>
      <c r="C9" s="106" t="s">
        <v>130</v>
      </c>
      <c r="D9" s="106"/>
      <c r="E9" s="96">
        <v>2879866.326776979</v>
      </c>
      <c r="G9" s="9"/>
    </row>
    <row r="10" spans="1:8" x14ac:dyDescent="0.3">
      <c r="A10" s="93"/>
      <c r="B10" s="94"/>
      <c r="C10" s="106" t="s">
        <v>131</v>
      </c>
      <c r="D10" s="106"/>
      <c r="E10" s="96">
        <v>42403898.557223022</v>
      </c>
      <c r="G10" s="9"/>
    </row>
    <row r="11" spans="1:8" x14ac:dyDescent="0.3">
      <c r="A11" s="42"/>
      <c r="B11" s="103" t="s">
        <v>132</v>
      </c>
      <c r="C11" s="103"/>
      <c r="D11" s="35"/>
      <c r="E11" s="44">
        <v>4404895.2006200003</v>
      </c>
      <c r="G11" s="9"/>
    </row>
    <row r="12" spans="1:8" x14ac:dyDescent="0.3">
      <c r="A12" s="42"/>
      <c r="B12" s="103" t="s">
        <v>133</v>
      </c>
      <c r="C12" s="103"/>
      <c r="D12" s="103"/>
      <c r="E12" s="44">
        <v>2815089.62</v>
      </c>
      <c r="G12" s="9"/>
    </row>
    <row r="13" spans="1:8" x14ac:dyDescent="0.3">
      <c r="A13" s="42"/>
      <c r="B13" s="103" t="s">
        <v>134</v>
      </c>
      <c r="C13" s="103"/>
      <c r="D13" s="35"/>
      <c r="E13" s="44">
        <v>99376.815000000002</v>
      </c>
      <c r="G13" s="9"/>
    </row>
    <row r="14" spans="1:8" x14ac:dyDescent="0.3">
      <c r="A14" s="42"/>
      <c r="B14" s="103" t="s">
        <v>135</v>
      </c>
      <c r="C14" s="103"/>
      <c r="D14" s="103"/>
      <c r="E14" s="44">
        <v>540962.95692999999</v>
      </c>
      <c r="G14" s="9"/>
    </row>
    <row r="15" spans="1:8" x14ac:dyDescent="0.3">
      <c r="A15" s="42"/>
      <c r="B15" s="103" t="s">
        <v>136</v>
      </c>
      <c r="C15" s="103"/>
      <c r="D15" s="103"/>
      <c r="E15" s="44">
        <v>1285099.1446</v>
      </c>
      <c r="G15" s="9"/>
    </row>
    <row r="16" spans="1:8" x14ac:dyDescent="0.3">
      <c r="A16" s="42"/>
      <c r="B16" s="103" t="s">
        <v>137</v>
      </c>
      <c r="C16" s="103"/>
      <c r="D16" s="35"/>
      <c r="E16" s="44">
        <v>3441848.5016700001</v>
      </c>
      <c r="F16" s="9"/>
      <c r="G16" s="9"/>
    </row>
    <row r="17" spans="1:7" x14ac:dyDescent="0.3">
      <c r="A17" s="98" t="s">
        <v>138</v>
      </c>
      <c r="B17" s="99"/>
      <c r="C17" s="22"/>
      <c r="D17" s="34"/>
      <c r="E17" s="45">
        <v>68419611.201130003</v>
      </c>
      <c r="G17" s="9"/>
    </row>
    <row r="18" spans="1:7" x14ac:dyDescent="0.3">
      <c r="A18" s="42"/>
      <c r="B18" s="103" t="s">
        <v>139</v>
      </c>
      <c r="C18" s="103"/>
      <c r="D18" s="35"/>
      <c r="E18" s="44">
        <v>11659532.01189</v>
      </c>
      <c r="F18" s="9"/>
      <c r="G18" s="9"/>
    </row>
    <row r="19" spans="1:7" x14ac:dyDescent="0.3">
      <c r="A19" s="42"/>
      <c r="B19" s="103" t="s">
        <v>140</v>
      </c>
      <c r="C19" s="103"/>
      <c r="D19" s="103"/>
      <c r="E19" s="44">
        <v>4785411.1086299997</v>
      </c>
      <c r="F19" s="9"/>
      <c r="G19" s="9"/>
    </row>
    <row r="20" spans="1:7" x14ac:dyDescent="0.3">
      <c r="A20" s="42"/>
      <c r="B20" s="103" t="s">
        <v>141</v>
      </c>
      <c r="C20" s="103"/>
      <c r="D20" s="35"/>
      <c r="E20" s="44">
        <v>2057883.7836099998</v>
      </c>
      <c r="F20" s="9"/>
      <c r="G20" s="9"/>
    </row>
    <row r="21" spans="1:7" x14ac:dyDescent="0.3">
      <c r="A21" s="42"/>
      <c r="B21" s="103" t="s">
        <v>142</v>
      </c>
      <c r="C21" s="103"/>
      <c r="D21" s="103"/>
      <c r="E21" s="44">
        <v>40464811.230319999</v>
      </c>
      <c r="F21" s="9"/>
      <c r="G21" s="9"/>
    </row>
    <row r="22" spans="1:7" x14ac:dyDescent="0.3">
      <c r="A22" s="42"/>
      <c r="B22" s="103" t="s">
        <v>143</v>
      </c>
      <c r="C22" s="103"/>
      <c r="D22" s="103"/>
      <c r="E22" s="44">
        <v>9298744.38607</v>
      </c>
      <c r="F22" s="9"/>
      <c r="G22" s="9"/>
    </row>
    <row r="23" spans="1:7" x14ac:dyDescent="0.3">
      <c r="A23" s="42"/>
      <c r="B23" s="103" t="s">
        <v>9</v>
      </c>
      <c r="C23" s="103"/>
      <c r="D23" s="35"/>
      <c r="E23" s="44">
        <v>153228.68060999998</v>
      </c>
      <c r="F23" s="9"/>
      <c r="G23" s="9"/>
    </row>
    <row r="24" spans="1:7" x14ac:dyDescent="0.3">
      <c r="A24" s="98" t="s">
        <v>144</v>
      </c>
      <c r="B24" s="99"/>
      <c r="C24" s="99"/>
      <c r="D24" s="99"/>
      <c r="E24" s="46">
        <v>-10548574.078310005</v>
      </c>
      <c r="G24" s="9"/>
    </row>
    <row r="25" spans="1:7" x14ac:dyDescent="0.3">
      <c r="A25" s="100" t="s">
        <v>145</v>
      </c>
      <c r="B25" s="101"/>
      <c r="C25" s="101"/>
      <c r="D25" s="101"/>
      <c r="E25" s="102"/>
      <c r="G25" s="9"/>
    </row>
    <row r="26" spans="1:7" x14ac:dyDescent="0.3">
      <c r="A26" s="98" t="s">
        <v>146</v>
      </c>
      <c r="B26" s="99"/>
      <c r="C26" s="99"/>
      <c r="D26" s="99"/>
      <c r="E26" s="43">
        <v>7949092.1455300003</v>
      </c>
      <c r="G26" s="9"/>
    </row>
    <row r="27" spans="1:7" x14ac:dyDescent="0.3">
      <c r="A27" s="42"/>
      <c r="B27" s="103" t="s">
        <v>147</v>
      </c>
      <c r="C27" s="103"/>
      <c r="D27" s="103"/>
      <c r="E27" s="44">
        <v>11103.269119999999</v>
      </c>
      <c r="F27" s="9"/>
      <c r="G27" s="9"/>
    </row>
    <row r="28" spans="1:7" x14ac:dyDescent="0.3">
      <c r="A28" s="42"/>
      <c r="B28" s="103" t="s">
        <v>148</v>
      </c>
      <c r="C28" s="103"/>
      <c r="D28" s="35"/>
      <c r="E28" s="44">
        <v>4295035.9875600003</v>
      </c>
      <c r="G28" s="9"/>
    </row>
    <row r="29" spans="1:7" x14ac:dyDescent="0.3">
      <c r="A29" s="42"/>
      <c r="B29" s="103" t="s">
        <v>149</v>
      </c>
      <c r="C29" s="103"/>
      <c r="D29" s="103"/>
      <c r="E29" s="44">
        <v>3665159.4270900004</v>
      </c>
      <c r="G29" s="9"/>
    </row>
    <row r="30" spans="1:7" x14ac:dyDescent="0.3">
      <c r="A30" s="98" t="s">
        <v>150</v>
      </c>
      <c r="B30" s="99"/>
      <c r="C30" s="99"/>
      <c r="D30" s="34"/>
      <c r="E30" s="45">
        <v>57882140.391939998</v>
      </c>
      <c r="G30" s="9"/>
    </row>
    <row r="31" spans="1:7" x14ac:dyDescent="0.3">
      <c r="A31" s="98" t="s">
        <v>151</v>
      </c>
      <c r="B31" s="99"/>
      <c r="C31" s="99"/>
      <c r="D31" s="34"/>
      <c r="E31" s="45">
        <v>76379806.615780011</v>
      </c>
      <c r="G31" s="9"/>
    </row>
    <row r="32" spans="1:7" x14ac:dyDescent="0.3">
      <c r="A32" s="104" t="s">
        <v>152</v>
      </c>
      <c r="B32" s="105"/>
      <c r="C32" s="105"/>
      <c r="D32" s="105"/>
      <c r="E32" s="46">
        <v>-18497666.223840013</v>
      </c>
      <c r="G32" s="9"/>
    </row>
    <row r="33" spans="1:7" x14ac:dyDescent="0.3">
      <c r="A33" s="7"/>
      <c r="G33" s="9"/>
    </row>
    <row r="34" spans="1:7" x14ac:dyDescent="0.3">
      <c r="A34" s="100" t="s">
        <v>153</v>
      </c>
      <c r="B34" s="101"/>
      <c r="C34" s="101"/>
      <c r="D34" s="101"/>
      <c r="E34" s="102"/>
      <c r="F34" s="21"/>
      <c r="G34" s="9"/>
    </row>
    <row r="35" spans="1:7" x14ac:dyDescent="0.3">
      <c r="A35" s="98" t="s">
        <v>154</v>
      </c>
      <c r="B35" s="99"/>
      <c r="C35" s="99"/>
      <c r="D35" s="99"/>
      <c r="E35" s="48">
        <v>-3960905.7556100022</v>
      </c>
      <c r="G35" s="9"/>
    </row>
    <row r="36" spans="1:7" x14ac:dyDescent="0.3">
      <c r="A36" s="51" t="s">
        <v>155</v>
      </c>
      <c r="B36" s="37"/>
      <c r="C36" s="22"/>
      <c r="D36" s="35"/>
      <c r="E36" s="44">
        <v>255158.66274000006</v>
      </c>
      <c r="G36" s="9"/>
    </row>
    <row r="37" spans="1:7" x14ac:dyDescent="0.3">
      <c r="A37" s="51"/>
      <c r="B37" s="23" t="s">
        <v>156</v>
      </c>
      <c r="C37" s="37"/>
      <c r="D37" s="37"/>
      <c r="E37" s="44">
        <v>1929906.08336</v>
      </c>
      <c r="G37" s="9"/>
    </row>
    <row r="38" spans="1:7" x14ac:dyDescent="0.3">
      <c r="A38" s="51"/>
      <c r="B38" s="23" t="s">
        <v>157</v>
      </c>
      <c r="C38" s="37"/>
      <c r="D38" s="37"/>
      <c r="E38" s="44">
        <v>1674747.42062</v>
      </c>
      <c r="G38" s="9"/>
    </row>
    <row r="39" spans="1:7" x14ac:dyDescent="0.3">
      <c r="A39" s="51" t="s">
        <v>158</v>
      </c>
      <c r="B39" s="37"/>
      <c r="C39" s="37"/>
      <c r="D39" s="35"/>
      <c r="E39" s="44">
        <v>-4879380.7766900007</v>
      </c>
      <c r="G39" s="9"/>
    </row>
    <row r="40" spans="1:7" x14ac:dyDescent="0.3">
      <c r="A40" s="51"/>
      <c r="B40" s="23" t="s">
        <v>159</v>
      </c>
      <c r="C40" s="37"/>
      <c r="D40" s="37"/>
      <c r="E40" s="44">
        <v>5429433.2246199995</v>
      </c>
      <c r="G40" s="9"/>
    </row>
    <row r="41" spans="1:7" x14ac:dyDescent="0.3">
      <c r="A41" s="51"/>
      <c r="B41" s="23" t="s">
        <v>160</v>
      </c>
      <c r="C41" s="37"/>
      <c r="D41" s="37"/>
      <c r="E41" s="44">
        <v>10308814.00131</v>
      </c>
      <c r="G41" s="9"/>
    </row>
    <row r="42" spans="1:7" x14ac:dyDescent="0.3">
      <c r="A42" s="51" t="s">
        <v>208</v>
      </c>
      <c r="B42" s="23"/>
      <c r="C42" s="37"/>
      <c r="D42" s="37"/>
      <c r="E42" s="44">
        <v>143962.24977999931</v>
      </c>
      <c r="G42" s="9"/>
    </row>
    <row r="43" spans="1:7" x14ac:dyDescent="0.3">
      <c r="A43" s="51" t="s">
        <v>209</v>
      </c>
      <c r="B43" s="23"/>
      <c r="C43" s="37"/>
      <c r="D43" s="37"/>
      <c r="E43" s="44">
        <v>519354.10855999985</v>
      </c>
      <c r="G43" s="9"/>
    </row>
    <row r="44" spans="1:7" x14ac:dyDescent="0.3">
      <c r="A44" s="51" t="s">
        <v>212</v>
      </c>
      <c r="B44" s="37"/>
      <c r="C44" s="37"/>
      <c r="D44" s="35"/>
      <c r="E44" s="47">
        <v>0</v>
      </c>
      <c r="G44" s="9"/>
    </row>
    <row r="45" spans="1:7" x14ac:dyDescent="0.3">
      <c r="A45" s="51" t="s">
        <v>211</v>
      </c>
      <c r="B45" s="22"/>
      <c r="C45" s="22"/>
      <c r="D45" s="35"/>
      <c r="E45" s="47">
        <v>0</v>
      </c>
      <c r="G45" s="9"/>
    </row>
    <row r="46" spans="1:7" x14ac:dyDescent="0.3">
      <c r="A46" s="51" t="s">
        <v>210</v>
      </c>
      <c r="B46" s="37"/>
      <c r="C46" s="37"/>
      <c r="D46" s="35"/>
      <c r="E46" s="44">
        <v>0</v>
      </c>
      <c r="G46" s="9"/>
    </row>
    <row r="47" spans="1:7" x14ac:dyDescent="0.3">
      <c r="A47" s="98" t="s">
        <v>161</v>
      </c>
      <c r="B47" s="99"/>
      <c r="C47" s="99"/>
      <c r="D47" s="99"/>
      <c r="E47" s="48">
        <v>14536760.46823</v>
      </c>
      <c r="G47" s="9"/>
    </row>
    <row r="48" spans="1:7" x14ac:dyDescent="0.3">
      <c r="A48" s="42" t="s">
        <v>162</v>
      </c>
      <c r="B48" s="37"/>
      <c r="C48" s="37"/>
      <c r="D48" s="37"/>
      <c r="E48" s="49">
        <v>11645466.04984</v>
      </c>
      <c r="G48" s="9"/>
    </row>
    <row r="49" spans="1:7" x14ac:dyDescent="0.3">
      <c r="A49" s="42" t="s">
        <v>163</v>
      </c>
      <c r="B49" s="37"/>
      <c r="C49" s="37"/>
      <c r="D49" s="35"/>
      <c r="E49" s="49">
        <v>12058392.1527</v>
      </c>
      <c r="G49" s="9"/>
    </row>
    <row r="50" spans="1:7" x14ac:dyDescent="0.3">
      <c r="A50" s="42" t="s">
        <v>164</v>
      </c>
      <c r="B50" s="22"/>
      <c r="C50" s="35"/>
      <c r="D50" s="35"/>
      <c r="E50" s="49">
        <v>412926.10285999998</v>
      </c>
      <c r="G50" s="9"/>
    </row>
    <row r="51" spans="1:7" x14ac:dyDescent="0.3">
      <c r="A51" s="42" t="s">
        <v>165</v>
      </c>
      <c r="B51" s="22"/>
      <c r="C51" s="35"/>
      <c r="D51" s="35"/>
      <c r="E51" s="49">
        <v>3222080.4059600001</v>
      </c>
      <c r="G51" s="9"/>
    </row>
    <row r="52" spans="1:7" x14ac:dyDescent="0.3">
      <c r="A52" s="42" t="s">
        <v>163</v>
      </c>
      <c r="B52" s="37"/>
      <c r="C52" s="37"/>
      <c r="D52" s="35"/>
      <c r="E52" s="49">
        <v>10944813.523</v>
      </c>
      <c r="G52" s="9"/>
    </row>
    <row r="53" spans="1:7" x14ac:dyDescent="0.3">
      <c r="A53" s="42" t="s">
        <v>164</v>
      </c>
      <c r="B53" s="37"/>
      <c r="C53" s="37"/>
      <c r="D53" s="37"/>
      <c r="E53" s="49">
        <v>7722733.1170399999</v>
      </c>
      <c r="G53" s="9"/>
    </row>
    <row r="54" spans="1:7" x14ac:dyDescent="0.3">
      <c r="A54" s="42" t="s">
        <v>166</v>
      </c>
      <c r="B54" s="37"/>
      <c r="C54" s="37"/>
      <c r="D54" s="35"/>
      <c r="E54" s="49">
        <v>-330785.98757</v>
      </c>
      <c r="G54" s="9"/>
    </row>
    <row r="55" spans="1:7" x14ac:dyDescent="0.3">
      <c r="A55" s="52" t="s">
        <v>167</v>
      </c>
      <c r="B55" s="53"/>
      <c r="C55" s="53"/>
      <c r="D55" s="54"/>
      <c r="E55" s="50">
        <v>-18497666.223840002</v>
      </c>
      <c r="G55" s="9"/>
    </row>
    <row r="56" spans="1:7" x14ac:dyDescent="0.3">
      <c r="A56" s="6" t="s">
        <v>168</v>
      </c>
      <c r="B56" s="6" t="s">
        <v>169</v>
      </c>
    </row>
    <row r="57" spans="1:7" x14ac:dyDescent="0.3">
      <c r="A57" s="6" t="s">
        <v>170</v>
      </c>
      <c r="B57" s="6" t="s">
        <v>171</v>
      </c>
    </row>
    <row r="58" spans="1:7" x14ac:dyDescent="0.3">
      <c r="A58" s="6" t="s">
        <v>172</v>
      </c>
      <c r="B58" s="6" t="s">
        <v>173</v>
      </c>
    </row>
    <row r="59" spans="1:7" x14ac:dyDescent="0.3">
      <c r="A59" s="6" t="s">
        <v>174</v>
      </c>
      <c r="B59" s="6" t="s">
        <v>175</v>
      </c>
    </row>
    <row r="60" spans="1:7" x14ac:dyDescent="0.3">
      <c r="A60" s="13" t="s">
        <v>23</v>
      </c>
    </row>
  </sheetData>
  <mergeCells count="30">
    <mergeCell ref="B11:C11"/>
    <mergeCell ref="A6:E6"/>
    <mergeCell ref="A7:B7"/>
    <mergeCell ref="B8:D8"/>
    <mergeCell ref="C9:D9"/>
    <mergeCell ref="C10:D10"/>
    <mergeCell ref="B23:C23"/>
    <mergeCell ref="B12:D12"/>
    <mergeCell ref="B13:C13"/>
    <mergeCell ref="B14:D14"/>
    <mergeCell ref="B15:D15"/>
    <mergeCell ref="B16:C16"/>
    <mergeCell ref="A17:B17"/>
    <mergeCell ref="B18:C18"/>
    <mergeCell ref="B19:D19"/>
    <mergeCell ref="B20:C20"/>
    <mergeCell ref="B21:D21"/>
    <mergeCell ref="B22:D22"/>
    <mergeCell ref="A47:D47"/>
    <mergeCell ref="A24:D24"/>
    <mergeCell ref="A25:E25"/>
    <mergeCell ref="A26:D26"/>
    <mergeCell ref="B27:D27"/>
    <mergeCell ref="B28:C28"/>
    <mergeCell ref="B29:D29"/>
    <mergeCell ref="A30:C30"/>
    <mergeCell ref="A31:C31"/>
    <mergeCell ref="A32:D32"/>
    <mergeCell ref="A34:E34"/>
    <mergeCell ref="A35:D3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8460-E6DC-47AF-A6B5-1EF597EF515B}">
  <dimension ref="A1:F33"/>
  <sheetViews>
    <sheetView zoomScaleNormal="100" workbookViewId="0">
      <selection activeCell="B36" sqref="B36"/>
    </sheetView>
  </sheetViews>
  <sheetFormatPr baseColWidth="10" defaultColWidth="11.453125" defaultRowHeight="13" x14ac:dyDescent="0.3"/>
  <cols>
    <col min="1" max="1" width="44.81640625" style="4" customWidth="1"/>
    <col min="2" max="16384" width="11.453125" style="4"/>
  </cols>
  <sheetData>
    <row r="1" spans="1:6" ht="12.75" customHeight="1" x14ac:dyDescent="0.3">
      <c r="A1" s="92" t="s">
        <v>259</v>
      </c>
    </row>
    <row r="2" spans="1:6" ht="14.5" x14ac:dyDescent="0.3">
      <c r="A2" s="3" t="s">
        <v>260</v>
      </c>
    </row>
    <row r="3" spans="1:6" x14ac:dyDescent="0.3">
      <c r="A3" s="6" t="s">
        <v>240</v>
      </c>
    </row>
    <row r="4" spans="1:6" x14ac:dyDescent="0.3">
      <c r="A4" s="8"/>
    </row>
    <row r="5" spans="1:6" ht="26" x14ac:dyDescent="0.3">
      <c r="A5" s="73"/>
      <c r="B5" s="75" t="s">
        <v>18</v>
      </c>
      <c r="C5" s="74" t="s">
        <v>19</v>
      </c>
      <c r="D5" s="75" t="s">
        <v>20</v>
      </c>
      <c r="E5" s="74" t="s">
        <v>21</v>
      </c>
      <c r="F5" s="75" t="s">
        <v>176</v>
      </c>
    </row>
    <row r="6" spans="1:6" x14ac:dyDescent="0.3">
      <c r="A6" s="71" t="s">
        <v>177</v>
      </c>
      <c r="B6" s="48">
        <v>3685997.1070000003</v>
      </c>
      <c r="C6" s="32">
        <v>4944323.9349999968</v>
      </c>
      <c r="D6" s="48">
        <v>4425361.33</v>
      </c>
      <c r="E6" s="32">
        <v>5786066.4249999998</v>
      </c>
      <c r="F6" s="48">
        <v>18841748.796999995</v>
      </c>
    </row>
    <row r="7" spans="1:6" x14ac:dyDescent="0.3">
      <c r="A7" s="71" t="s">
        <v>178</v>
      </c>
      <c r="B7" s="48">
        <v>-239812.98800000001</v>
      </c>
      <c r="C7" s="32">
        <v>598476.41199999675</v>
      </c>
      <c r="D7" s="48">
        <v>-635540.37399999984</v>
      </c>
      <c r="E7" s="32">
        <v>-124136.91299999999</v>
      </c>
      <c r="F7" s="48">
        <v>-401013.86300000548</v>
      </c>
    </row>
    <row r="8" spans="1:6" x14ac:dyDescent="0.3">
      <c r="A8" s="42" t="s">
        <v>179</v>
      </c>
      <c r="B8" s="49">
        <v>21859.654000000002</v>
      </c>
      <c r="C8" s="24">
        <v>8996985.186999999</v>
      </c>
      <c r="D8" s="49">
        <v>67406.304999999993</v>
      </c>
      <c r="E8" s="24">
        <v>68529.61</v>
      </c>
      <c r="F8" s="49">
        <v>9154780.7559999973</v>
      </c>
    </row>
    <row r="9" spans="1:6" x14ac:dyDescent="0.3">
      <c r="A9" s="42" t="s">
        <v>180</v>
      </c>
      <c r="B9" s="49">
        <v>-261672.64200000002</v>
      </c>
      <c r="C9" s="24">
        <v>-8398508.7750000022</v>
      </c>
      <c r="D9" s="49">
        <v>-702946.67899999977</v>
      </c>
      <c r="E9" s="24">
        <v>-192666.52299999999</v>
      </c>
      <c r="F9" s="49">
        <v>-9555794.6190000027</v>
      </c>
    </row>
    <row r="10" spans="1:6" x14ac:dyDescent="0.3">
      <c r="A10" s="71" t="s">
        <v>181</v>
      </c>
      <c r="B10" s="48">
        <v>1566878.5490000001</v>
      </c>
      <c r="C10" s="32">
        <v>1693445.9539999999</v>
      </c>
      <c r="D10" s="48">
        <v>2085094.5889999999</v>
      </c>
      <c r="E10" s="32">
        <v>2494363.9890000001</v>
      </c>
      <c r="F10" s="48">
        <v>7839783.0810000002</v>
      </c>
    </row>
    <row r="11" spans="1:6" x14ac:dyDescent="0.3">
      <c r="A11" s="71" t="s">
        <v>182</v>
      </c>
      <c r="B11" s="48">
        <v>2358931.5460000001</v>
      </c>
      <c r="C11" s="32">
        <v>2652401.5690000001</v>
      </c>
      <c r="D11" s="48">
        <v>2975807.1149999998</v>
      </c>
      <c r="E11" s="32">
        <v>3415839.3489999999</v>
      </c>
      <c r="F11" s="48">
        <v>11402979.579</v>
      </c>
    </row>
    <row r="12" spans="1:6" x14ac:dyDescent="0.3">
      <c r="A12" s="71"/>
      <c r="B12" s="76"/>
      <c r="C12" s="35"/>
      <c r="D12" s="76"/>
      <c r="E12" s="35"/>
      <c r="F12" s="76"/>
    </row>
    <row r="13" spans="1:6" x14ac:dyDescent="0.3">
      <c r="A13" s="71" t="s">
        <v>183</v>
      </c>
      <c r="B13" s="48">
        <v>5307061.203999999</v>
      </c>
      <c r="C13" s="32">
        <v>5066811.9659999991</v>
      </c>
      <c r="D13" s="48">
        <v>5923889.1050000004</v>
      </c>
      <c r="E13" s="32">
        <v>6488172.4730000012</v>
      </c>
      <c r="F13" s="48">
        <v>22785934.748</v>
      </c>
    </row>
    <row r="14" spans="1:6" x14ac:dyDescent="0.3">
      <c r="A14" s="42" t="s">
        <v>184</v>
      </c>
      <c r="B14" s="49">
        <v>7332948.6549999993</v>
      </c>
      <c r="C14" s="24">
        <v>7236191.6009999998</v>
      </c>
      <c r="D14" s="49">
        <v>8200052.8100000005</v>
      </c>
      <c r="E14" s="24">
        <v>8745394.8830000013</v>
      </c>
      <c r="F14" s="49">
        <v>31514587.949000001</v>
      </c>
    </row>
    <row r="15" spans="1:6" x14ac:dyDescent="0.3">
      <c r="A15" s="42" t="s">
        <v>185</v>
      </c>
      <c r="B15" s="49">
        <v>-90200.597999999998</v>
      </c>
      <c r="C15" s="24">
        <v>-87969.364999999991</v>
      </c>
      <c r="D15" s="49">
        <v>-89706.103999999992</v>
      </c>
      <c r="E15" s="24">
        <v>-110440.16099999999</v>
      </c>
      <c r="F15" s="49">
        <v>-378316.228</v>
      </c>
    </row>
    <row r="16" spans="1:6" x14ac:dyDescent="0.3">
      <c r="A16" s="42" t="s">
        <v>186</v>
      </c>
      <c r="B16" s="49">
        <v>-1935686.8530000001</v>
      </c>
      <c r="C16" s="24">
        <v>-2081410.2700000003</v>
      </c>
      <c r="D16" s="49">
        <v>-2186457.6009999998</v>
      </c>
      <c r="E16" s="24">
        <v>-2146782.2489999998</v>
      </c>
      <c r="F16" s="49">
        <v>-8350336.9730000002</v>
      </c>
    </row>
    <row r="17" spans="1:6" x14ac:dyDescent="0.3">
      <c r="A17" s="71"/>
      <c r="B17" s="76"/>
      <c r="C17" s="35"/>
      <c r="D17" s="76"/>
      <c r="E17" s="35"/>
      <c r="F17" s="76"/>
    </row>
    <row r="18" spans="1:6" x14ac:dyDescent="0.3">
      <c r="A18" s="71" t="s">
        <v>187</v>
      </c>
      <c r="B18" s="48">
        <v>718001.66800000006</v>
      </c>
      <c r="C18" s="32">
        <v>645152.022</v>
      </c>
      <c r="D18" s="48">
        <v>698215.17299999995</v>
      </c>
      <c r="E18" s="32">
        <v>657438.41200000001</v>
      </c>
      <c r="F18" s="48">
        <v>2718807.2750000004</v>
      </c>
    </row>
    <row r="19" spans="1:6" x14ac:dyDescent="0.3">
      <c r="A19" s="42" t="s">
        <v>188</v>
      </c>
      <c r="B19" s="49">
        <v>319064.96000000002</v>
      </c>
      <c r="C19" s="24">
        <v>301091.576</v>
      </c>
      <c r="D19" s="49">
        <v>270706.58499999996</v>
      </c>
      <c r="E19" s="24">
        <v>311105.33999999997</v>
      </c>
      <c r="F19" s="49">
        <v>1201968.4610000001</v>
      </c>
    </row>
    <row r="20" spans="1:6" x14ac:dyDescent="0.3">
      <c r="A20" s="42" t="s">
        <v>189</v>
      </c>
      <c r="B20" s="49">
        <v>398936.70799999998</v>
      </c>
      <c r="C20" s="24">
        <v>344060.446</v>
      </c>
      <c r="D20" s="49">
        <v>418538.57400000002</v>
      </c>
      <c r="E20" s="24">
        <v>346335.86600000004</v>
      </c>
      <c r="F20" s="49">
        <v>1507871.594</v>
      </c>
    </row>
    <row r="21" spans="1:6" x14ac:dyDescent="0.3">
      <c r="A21" s="42" t="s">
        <v>190</v>
      </c>
      <c r="B21" s="77">
        <v>0</v>
      </c>
      <c r="C21" s="25">
        <v>0</v>
      </c>
      <c r="D21" s="49">
        <v>8970.0139999999992</v>
      </c>
      <c r="E21" s="25">
        <v>-2.7940000000000005</v>
      </c>
      <c r="F21" s="49">
        <v>8967.2199999999993</v>
      </c>
    </row>
    <row r="22" spans="1:6" x14ac:dyDescent="0.3">
      <c r="A22" s="71"/>
      <c r="B22" s="78"/>
      <c r="C22" s="34"/>
      <c r="D22" s="78"/>
      <c r="E22" s="34"/>
      <c r="F22" s="78"/>
    </row>
    <row r="23" spans="1:6" x14ac:dyDescent="0.3">
      <c r="A23" s="71" t="s">
        <v>191</v>
      </c>
      <c r="B23" s="48">
        <v>123446.508</v>
      </c>
      <c r="C23" s="32">
        <v>145478.641</v>
      </c>
      <c r="D23" s="48">
        <v>168727.47099999999</v>
      </c>
      <c r="E23" s="32">
        <v>153163.16100000002</v>
      </c>
      <c r="F23" s="48">
        <v>590815.78099999996</v>
      </c>
    </row>
    <row r="24" spans="1:6" x14ac:dyDescent="0.3">
      <c r="A24" s="71"/>
      <c r="B24" s="78"/>
      <c r="C24" s="34"/>
      <c r="D24" s="78"/>
      <c r="E24" s="34"/>
      <c r="F24" s="78"/>
    </row>
    <row r="25" spans="1:6" x14ac:dyDescent="0.3">
      <c r="A25" s="71" t="s">
        <v>192</v>
      </c>
      <c r="B25" s="48">
        <v>95853.260000000009</v>
      </c>
      <c r="C25" s="32">
        <v>110580.804</v>
      </c>
      <c r="D25" s="48">
        <v>123789.74099999999</v>
      </c>
      <c r="E25" s="32">
        <v>137903.745</v>
      </c>
      <c r="F25" s="48">
        <v>468127.55</v>
      </c>
    </row>
    <row r="26" spans="1:6" x14ac:dyDescent="0.3">
      <c r="A26" s="71"/>
      <c r="B26" s="78"/>
      <c r="C26" s="34"/>
      <c r="D26" s="78"/>
      <c r="E26" s="34"/>
      <c r="F26" s="78"/>
    </row>
    <row r="27" spans="1:6" x14ac:dyDescent="0.3">
      <c r="A27" s="72" t="s">
        <v>193</v>
      </c>
      <c r="B27" s="48">
        <v>-121347.00899999996</v>
      </c>
      <c r="C27" s="32">
        <v>78670.728000000003</v>
      </c>
      <c r="D27" s="48">
        <v>-96937.81600000005</v>
      </c>
      <c r="E27" s="32">
        <v>17944.783000000054</v>
      </c>
      <c r="F27" s="48">
        <v>-121669.31399999978</v>
      </c>
    </row>
    <row r="28" spans="1:6" x14ac:dyDescent="0.3">
      <c r="A28" s="42" t="s">
        <v>194</v>
      </c>
      <c r="B28" s="49">
        <v>-306684.35299999994</v>
      </c>
      <c r="C28" s="24">
        <v>-275736.75</v>
      </c>
      <c r="D28" s="49">
        <v>-301763.04700000002</v>
      </c>
      <c r="E28" s="24">
        <v>-388280.16700000002</v>
      </c>
      <c r="F28" s="49">
        <v>-1272464.3169999998</v>
      </c>
    </row>
    <row r="29" spans="1:6" x14ac:dyDescent="0.3">
      <c r="A29" s="42" t="s">
        <v>195</v>
      </c>
      <c r="B29" s="49">
        <v>185337.34399999998</v>
      </c>
      <c r="C29" s="24">
        <v>354407.478</v>
      </c>
      <c r="D29" s="49">
        <v>204825.23099999997</v>
      </c>
      <c r="E29" s="24">
        <v>406224.95000000007</v>
      </c>
      <c r="F29" s="49">
        <v>1150795.003</v>
      </c>
    </row>
    <row r="30" spans="1:6" x14ac:dyDescent="0.3">
      <c r="A30" s="71"/>
      <c r="B30" s="78"/>
      <c r="C30" s="34"/>
      <c r="D30" s="78"/>
      <c r="E30" s="34"/>
      <c r="F30" s="78"/>
    </row>
    <row r="31" spans="1:6" x14ac:dyDescent="0.3">
      <c r="A31" s="204" t="s">
        <v>196</v>
      </c>
      <c r="B31" s="205">
        <v>9809012.737999998</v>
      </c>
      <c r="C31" s="206">
        <v>10991018.095999997</v>
      </c>
      <c r="D31" s="205">
        <v>11243045.004000003</v>
      </c>
      <c r="E31" s="206">
        <v>13240688.999000002</v>
      </c>
      <c r="F31" s="205">
        <v>45283764.83699999</v>
      </c>
    </row>
    <row r="32" spans="1:6" x14ac:dyDescent="0.3">
      <c r="A32" s="14" t="s">
        <v>261</v>
      </c>
    </row>
    <row r="33" spans="1:1" x14ac:dyDescent="0.3">
      <c r="A33" s="4" t="s">
        <v>23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62DE-7962-48EA-995A-0825C26C1B88}">
  <dimension ref="A1:H34"/>
  <sheetViews>
    <sheetView zoomScaleNormal="100" workbookViewId="0">
      <selection activeCell="K16" sqref="K16"/>
    </sheetView>
  </sheetViews>
  <sheetFormatPr baseColWidth="10" defaultColWidth="11.453125" defaultRowHeight="13" x14ac:dyDescent="0.3"/>
  <cols>
    <col min="1" max="1" width="2.7265625" style="4" customWidth="1"/>
    <col min="2" max="2" width="4" style="4" customWidth="1"/>
    <col min="3" max="3" width="44.26953125" style="4" bestFit="1" customWidth="1"/>
    <col min="4" max="16384" width="11.453125" style="4"/>
  </cols>
  <sheetData>
    <row r="1" spans="1:8" x14ac:dyDescent="0.3">
      <c r="A1" s="36" t="s">
        <v>213</v>
      </c>
    </row>
    <row r="2" spans="1:8" ht="11.25" customHeight="1" x14ac:dyDescent="0.3">
      <c r="A2" s="11" t="s">
        <v>265</v>
      </c>
    </row>
    <row r="3" spans="1:8" x14ac:dyDescent="0.3">
      <c r="A3" s="10" t="s">
        <v>218</v>
      </c>
    </row>
    <row r="4" spans="1:8" x14ac:dyDescent="0.3">
      <c r="A4" s="10" t="s">
        <v>240</v>
      </c>
    </row>
    <row r="5" spans="1:8" x14ac:dyDescent="0.3">
      <c r="A5" s="7"/>
    </row>
    <row r="6" spans="1:8" ht="26" x14ac:dyDescent="0.3">
      <c r="A6" s="83"/>
      <c r="B6" s="84"/>
      <c r="C6" s="84"/>
      <c r="D6" s="75" t="s">
        <v>18</v>
      </c>
      <c r="E6" s="74" t="s">
        <v>19</v>
      </c>
      <c r="F6" s="75" t="s">
        <v>20</v>
      </c>
      <c r="G6" s="74" t="s">
        <v>21</v>
      </c>
      <c r="H6" s="75" t="s">
        <v>176</v>
      </c>
    </row>
    <row r="7" spans="1:8" x14ac:dyDescent="0.3">
      <c r="A7" s="42"/>
      <c r="B7" s="22"/>
      <c r="C7" s="35"/>
      <c r="D7" s="85"/>
      <c r="E7" s="82"/>
      <c r="F7" s="85"/>
      <c r="G7" s="82"/>
      <c r="H7" s="85"/>
    </row>
    <row r="8" spans="1:8" x14ac:dyDescent="0.3">
      <c r="A8" s="98" t="s">
        <v>197</v>
      </c>
      <c r="B8" s="99"/>
      <c r="C8" s="99"/>
      <c r="D8" s="48">
        <v>559652.82499999995</v>
      </c>
      <c r="E8" s="32">
        <v>558075.40100000007</v>
      </c>
      <c r="F8" s="48">
        <v>572866.951</v>
      </c>
      <c r="G8" s="32">
        <v>612965.37199999997</v>
      </c>
      <c r="H8" s="48">
        <f>+SUM(D8:G8)</f>
        <v>2303560.5490000001</v>
      </c>
    </row>
    <row r="9" spans="1:8" x14ac:dyDescent="0.3">
      <c r="A9" s="42"/>
      <c r="B9" s="22"/>
      <c r="C9" s="35"/>
      <c r="D9" s="77"/>
      <c r="E9" s="25"/>
      <c r="F9" s="77"/>
      <c r="G9" s="25"/>
      <c r="H9" s="77"/>
    </row>
    <row r="10" spans="1:8" x14ac:dyDescent="0.3">
      <c r="A10" s="202"/>
      <c r="B10" s="203"/>
      <c r="C10" s="203"/>
      <c r="D10" s="196"/>
      <c r="E10" s="197"/>
      <c r="F10" s="196"/>
      <c r="G10" s="197"/>
      <c r="H10" s="196"/>
    </row>
    <row r="11" spans="1:8" x14ac:dyDescent="0.3">
      <c r="A11" s="98" t="s">
        <v>264</v>
      </c>
      <c r="B11" s="99"/>
      <c r="C11" s="99"/>
      <c r="D11" s="48">
        <v>443270.21017430833</v>
      </c>
      <c r="E11" s="32">
        <v>1017204.9162939701</v>
      </c>
      <c r="F11" s="48">
        <v>764429.12435815251</v>
      </c>
      <c r="G11" s="32">
        <v>654962.07595054794</v>
      </c>
      <c r="H11" s="48">
        <f t="shared" ref="H11:H21" si="0">+SUM(D11:G11)</f>
        <v>2879866.326776979</v>
      </c>
    </row>
    <row r="12" spans="1:8" x14ac:dyDescent="0.3">
      <c r="A12" s="42"/>
      <c r="B12" s="103" t="s">
        <v>198</v>
      </c>
      <c r="C12" s="103"/>
      <c r="D12" s="49">
        <v>278600.23350610497</v>
      </c>
      <c r="E12" s="24">
        <v>645039.42811135028</v>
      </c>
      <c r="F12" s="49">
        <v>463505.98781104438</v>
      </c>
      <c r="G12" s="24">
        <v>417518.6524961227</v>
      </c>
      <c r="H12" s="49">
        <f t="shared" si="0"/>
        <v>1804664.3019246224</v>
      </c>
    </row>
    <row r="13" spans="1:8" x14ac:dyDescent="0.3">
      <c r="A13" s="42"/>
      <c r="B13" s="22"/>
      <c r="C13" s="95" t="s">
        <v>199</v>
      </c>
      <c r="D13" s="86">
        <v>285272.49616516539</v>
      </c>
      <c r="E13" s="26">
        <v>423104.70657849254</v>
      </c>
      <c r="F13" s="86">
        <v>467100.94635683461</v>
      </c>
      <c r="G13" s="26">
        <v>447373.58627655869</v>
      </c>
      <c r="H13" s="49">
        <f t="shared" si="0"/>
        <v>1622851.7353770512</v>
      </c>
    </row>
    <row r="14" spans="1:8" x14ac:dyDescent="0.3">
      <c r="A14" s="42"/>
      <c r="B14" s="22"/>
      <c r="C14" s="95" t="s">
        <v>200</v>
      </c>
      <c r="D14" s="86">
        <v>-6672.2626590603986</v>
      </c>
      <c r="E14" s="26">
        <v>-1053008.9160663404</v>
      </c>
      <c r="F14" s="86">
        <v>-3594.9585457901999</v>
      </c>
      <c r="G14" s="26">
        <v>-29854.933780435997</v>
      </c>
      <c r="H14" s="49">
        <f t="shared" si="0"/>
        <v>-1093131.0710516269</v>
      </c>
    </row>
    <row r="15" spans="1:8" x14ac:dyDescent="0.3">
      <c r="A15" s="42"/>
      <c r="B15" s="22"/>
      <c r="C15" s="95" t="s">
        <v>201</v>
      </c>
      <c r="D15" s="87">
        <v>0</v>
      </c>
      <c r="E15" s="26">
        <v>1274943.6375991981</v>
      </c>
      <c r="F15" s="87">
        <v>0</v>
      </c>
      <c r="G15" s="29">
        <v>0</v>
      </c>
      <c r="H15" s="49">
        <f t="shared" si="0"/>
        <v>1274943.6375991981</v>
      </c>
    </row>
    <row r="16" spans="1:8" x14ac:dyDescent="0.3">
      <c r="A16" s="42"/>
      <c r="B16" s="22"/>
      <c r="C16" s="95"/>
      <c r="D16" s="87"/>
      <c r="E16" s="26"/>
      <c r="F16" s="87"/>
      <c r="G16" s="29"/>
      <c r="H16" s="86"/>
    </row>
    <row r="17" spans="1:8" x14ac:dyDescent="0.3">
      <c r="A17" s="42"/>
      <c r="B17" s="103" t="s">
        <v>202</v>
      </c>
      <c r="C17" s="103"/>
      <c r="D17" s="49">
        <v>58432.860039508232</v>
      </c>
      <c r="E17" s="24">
        <v>188239.3263367762</v>
      </c>
      <c r="F17" s="49">
        <v>116971.52162236875</v>
      </c>
      <c r="G17" s="24">
        <v>110189.2826778967</v>
      </c>
      <c r="H17" s="49">
        <f t="shared" si="0"/>
        <v>473832.99067654985</v>
      </c>
    </row>
    <row r="18" spans="1:8" x14ac:dyDescent="0.3">
      <c r="A18" s="42"/>
      <c r="B18" s="22"/>
      <c r="C18" s="95" t="s">
        <v>199</v>
      </c>
      <c r="D18" s="86">
        <v>58432.860039508232</v>
      </c>
      <c r="E18" s="26">
        <v>100617.13266792281</v>
      </c>
      <c r="F18" s="86">
        <v>116971.52162236875</v>
      </c>
      <c r="G18" s="26">
        <v>110189.2826778967</v>
      </c>
      <c r="H18" s="49">
        <f t="shared" si="0"/>
        <v>386210.79700769647</v>
      </c>
    </row>
    <row r="19" spans="1:8" x14ac:dyDescent="0.3">
      <c r="A19" s="42"/>
      <c r="B19" s="22"/>
      <c r="C19" s="95" t="s">
        <v>200</v>
      </c>
      <c r="D19" s="87">
        <v>0</v>
      </c>
      <c r="E19" s="26">
        <v>-184679.436487689</v>
      </c>
      <c r="F19" s="87">
        <v>0</v>
      </c>
      <c r="G19" s="29">
        <v>0</v>
      </c>
      <c r="H19" s="49">
        <f t="shared" si="0"/>
        <v>-184679.436487689</v>
      </c>
    </row>
    <row r="20" spans="1:8" x14ac:dyDescent="0.3">
      <c r="A20" s="42"/>
      <c r="B20" s="22"/>
      <c r="C20" s="95" t="s">
        <v>201</v>
      </c>
      <c r="D20" s="87">
        <v>0</v>
      </c>
      <c r="E20" s="26">
        <v>272301.63015654241</v>
      </c>
      <c r="F20" s="87">
        <v>0</v>
      </c>
      <c r="G20" s="29">
        <v>0</v>
      </c>
      <c r="H20" s="49">
        <f t="shared" si="0"/>
        <v>272301.63015654241</v>
      </c>
    </row>
    <row r="21" spans="1:8" x14ac:dyDescent="0.3">
      <c r="A21" s="42"/>
      <c r="B21" s="103" t="s">
        <v>203</v>
      </c>
      <c r="C21" s="103"/>
      <c r="D21" s="49">
        <v>106237.11662869509</v>
      </c>
      <c r="E21" s="24">
        <v>183926.1618458436</v>
      </c>
      <c r="F21" s="49">
        <v>183951.61492473941</v>
      </c>
      <c r="G21" s="24">
        <v>127254.14077652847</v>
      </c>
      <c r="H21" s="49">
        <f t="shared" si="0"/>
        <v>601369.03417580656</v>
      </c>
    </row>
    <row r="22" spans="1:8" x14ac:dyDescent="0.3">
      <c r="A22" s="198"/>
      <c r="B22" s="201"/>
      <c r="C22" s="201"/>
      <c r="D22" s="199"/>
      <c r="E22" s="200"/>
      <c r="F22" s="199"/>
      <c r="G22" s="200"/>
      <c r="H22" s="199"/>
    </row>
    <row r="23" spans="1:8" x14ac:dyDescent="0.3">
      <c r="A23" s="42"/>
      <c r="B23" s="41"/>
      <c r="C23" s="41"/>
      <c r="D23" s="49"/>
      <c r="E23" s="24"/>
      <c r="F23" s="49"/>
      <c r="G23" s="24"/>
      <c r="H23" s="49"/>
    </row>
    <row r="24" spans="1:8" x14ac:dyDescent="0.3">
      <c r="A24" s="107" t="s">
        <v>207</v>
      </c>
      <c r="B24" s="108"/>
      <c r="C24" s="108"/>
      <c r="D24" s="88">
        <v>160104.93544999999</v>
      </c>
      <c r="E24" s="31">
        <v>1857676.9460047144</v>
      </c>
      <c r="F24" s="88">
        <v>-235420.70081499999</v>
      </c>
      <c r="G24" s="31">
        <v>41581.122048999998</v>
      </c>
      <c r="H24" s="88">
        <v>1823942.3026887143</v>
      </c>
    </row>
    <row r="25" spans="1:8" x14ac:dyDescent="0.3">
      <c r="A25" s="79"/>
      <c r="B25" s="109" t="s">
        <v>214</v>
      </c>
      <c r="C25" s="109"/>
      <c r="D25" s="89">
        <v>0</v>
      </c>
      <c r="E25" s="27">
        <v>1743284.3170067144</v>
      </c>
      <c r="F25" s="89">
        <v>0</v>
      </c>
      <c r="G25" s="27">
        <v>0</v>
      </c>
      <c r="H25" s="89">
        <v>1743284.3170067144</v>
      </c>
    </row>
    <row r="26" spans="1:8" x14ac:dyDescent="0.3">
      <c r="A26" s="79"/>
      <c r="B26" s="22"/>
      <c r="C26" s="30" t="s">
        <v>262</v>
      </c>
      <c r="D26" s="90">
        <v>0</v>
      </c>
      <c r="E26" s="28">
        <v>1743284.3170067144</v>
      </c>
      <c r="F26" s="90">
        <v>0</v>
      </c>
      <c r="G26" s="28">
        <v>0</v>
      </c>
      <c r="H26" s="90">
        <v>1743284.3170067144</v>
      </c>
    </row>
    <row r="27" spans="1:8" x14ac:dyDescent="0.3">
      <c r="A27" s="79"/>
      <c r="B27" s="22"/>
      <c r="C27" s="30"/>
      <c r="D27" s="90"/>
      <c r="E27" s="28"/>
      <c r="F27" s="90"/>
      <c r="G27" s="28"/>
      <c r="H27" s="90"/>
    </row>
    <row r="28" spans="1:8" x14ac:dyDescent="0.3">
      <c r="A28" s="79"/>
      <c r="B28" s="109" t="s">
        <v>215</v>
      </c>
      <c r="C28" s="109"/>
      <c r="D28" s="89">
        <v>160104.93544999999</v>
      </c>
      <c r="E28" s="27">
        <v>114392.628998</v>
      </c>
      <c r="F28" s="89">
        <v>-235420.70081499999</v>
      </c>
      <c r="G28" s="27">
        <v>41581.122048999998</v>
      </c>
      <c r="H28" s="89">
        <v>80657.985682000028</v>
      </c>
    </row>
    <row r="29" spans="1:8" x14ac:dyDescent="0.3">
      <c r="A29" s="79"/>
      <c r="B29" s="22"/>
      <c r="C29" s="30" t="s">
        <v>216</v>
      </c>
      <c r="D29" s="90">
        <v>158420.94355199998</v>
      </c>
      <c r="E29" s="28">
        <v>113912.91881</v>
      </c>
      <c r="F29" s="90">
        <v>-3377.2041270000027</v>
      </c>
      <c r="G29" s="28">
        <v>31469.306584999998</v>
      </c>
      <c r="H29" s="90">
        <v>300425.96481999999</v>
      </c>
    </row>
    <row r="30" spans="1:8" x14ac:dyDescent="0.3">
      <c r="A30" s="79"/>
      <c r="B30" s="22"/>
      <c r="C30" s="30" t="s">
        <v>217</v>
      </c>
      <c r="D30" s="90">
        <v>1054.040837</v>
      </c>
      <c r="E30" s="28">
        <v>129.25660399999998</v>
      </c>
      <c r="F30" s="90">
        <v>92.697816000000003</v>
      </c>
      <c r="G30" s="28">
        <v>1.2123789999999999</v>
      </c>
      <c r="H30" s="90">
        <v>1277.2076359999999</v>
      </c>
    </row>
    <row r="31" spans="1:8" x14ac:dyDescent="0.3">
      <c r="A31" s="79"/>
      <c r="B31" s="22"/>
      <c r="C31" s="30" t="s">
        <v>263</v>
      </c>
      <c r="D31" s="90">
        <v>629.95106099999998</v>
      </c>
      <c r="E31" s="28">
        <v>350.45358399999998</v>
      </c>
      <c r="F31" s="90">
        <v>-232136.19450399998</v>
      </c>
      <c r="G31" s="28">
        <v>10110.603084999999</v>
      </c>
      <c r="H31" s="90">
        <v>-221045.18677399997</v>
      </c>
    </row>
    <row r="32" spans="1:8" x14ac:dyDescent="0.3">
      <c r="A32" s="80"/>
      <c r="B32" s="81"/>
      <c r="C32" s="81"/>
      <c r="D32" s="91"/>
      <c r="E32" s="81"/>
      <c r="F32" s="91"/>
      <c r="G32" s="81"/>
      <c r="H32" s="91"/>
    </row>
    <row r="33" spans="1:1" x14ac:dyDescent="0.3">
      <c r="A33" s="12" t="s">
        <v>266</v>
      </c>
    </row>
    <row r="34" spans="1:1" x14ac:dyDescent="0.3">
      <c r="A34" s="12" t="s">
        <v>23</v>
      </c>
    </row>
  </sheetData>
  <mergeCells count="8">
    <mergeCell ref="A24:C24"/>
    <mergeCell ref="B25:C25"/>
    <mergeCell ref="B28:C28"/>
    <mergeCell ref="A8:C8"/>
    <mergeCell ref="A11:C11"/>
    <mergeCell ref="B12:C12"/>
    <mergeCell ref="B17:C17"/>
    <mergeCell ref="B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8ACE-AED6-4032-8646-61806460AA2B}">
  <dimension ref="A1:H38"/>
  <sheetViews>
    <sheetView showGridLines="0" zoomScaleNormal="100" workbookViewId="0">
      <selection activeCell="I18" sqref="I18"/>
    </sheetView>
  </sheetViews>
  <sheetFormatPr baseColWidth="10" defaultColWidth="10.81640625" defaultRowHeight="13" x14ac:dyDescent="0.3"/>
  <cols>
    <col min="1" max="1" width="53.54296875" style="16" customWidth="1"/>
    <col min="2" max="2" width="31.453125" style="16" customWidth="1"/>
    <col min="3" max="3" width="14.81640625" style="16" customWidth="1"/>
    <col min="4" max="16384" width="10.81640625" style="16"/>
  </cols>
  <sheetData>
    <row r="1" spans="1:8" x14ac:dyDescent="0.3">
      <c r="A1" s="15" t="s">
        <v>47</v>
      </c>
    </row>
    <row r="2" spans="1:8" x14ac:dyDescent="0.3">
      <c r="A2" s="15" t="s">
        <v>225</v>
      </c>
    </row>
    <row r="4" spans="1:8" x14ac:dyDescent="0.3">
      <c r="A4" s="124" t="s">
        <v>48</v>
      </c>
      <c r="B4" s="125" t="s">
        <v>49</v>
      </c>
      <c r="C4" s="126" t="s">
        <v>50</v>
      </c>
    </row>
    <row r="5" spans="1:8" x14ac:dyDescent="0.3">
      <c r="A5" s="114" t="s">
        <v>51</v>
      </c>
      <c r="B5" s="136" t="s">
        <v>226</v>
      </c>
      <c r="C5" s="142">
        <v>0.11668224701614278</v>
      </c>
    </row>
    <row r="6" spans="1:8" x14ac:dyDescent="0.3">
      <c r="A6" s="114" t="s">
        <v>52</v>
      </c>
      <c r="B6" s="137"/>
      <c r="C6" s="143"/>
    </row>
    <row r="7" spans="1:8" x14ac:dyDescent="0.3">
      <c r="A7" s="133" t="s">
        <v>53</v>
      </c>
      <c r="B7" s="136" t="s">
        <v>226</v>
      </c>
      <c r="C7" s="134">
        <v>4.5245683825913652E-2</v>
      </c>
    </row>
    <row r="8" spans="1:8" x14ac:dyDescent="0.3">
      <c r="A8" s="116" t="s">
        <v>54</v>
      </c>
      <c r="B8" s="137"/>
      <c r="C8" s="135"/>
    </row>
    <row r="9" spans="1:8" x14ac:dyDescent="0.3">
      <c r="A9" s="133" t="s">
        <v>55</v>
      </c>
      <c r="B9" s="138" t="s">
        <v>227</v>
      </c>
      <c r="C9" s="131">
        <v>724.28682539682495</v>
      </c>
    </row>
    <row r="10" spans="1:8" x14ac:dyDescent="0.3">
      <c r="A10" s="114" t="s">
        <v>56</v>
      </c>
      <c r="B10" s="139" t="s">
        <v>228</v>
      </c>
      <c r="C10" s="127">
        <v>715.42344262295057</v>
      </c>
    </row>
    <row r="11" spans="1:8" x14ac:dyDescent="0.3">
      <c r="A11" s="114"/>
      <c r="B11" s="139" t="s">
        <v>229</v>
      </c>
      <c r="C11" s="127">
        <v>771.43156249999993</v>
      </c>
    </row>
    <row r="12" spans="1:8" x14ac:dyDescent="0.3">
      <c r="A12" s="114"/>
      <c r="B12" s="140" t="s">
        <v>230</v>
      </c>
      <c r="C12" s="132">
        <v>825.41435483870987</v>
      </c>
    </row>
    <row r="13" spans="1:8" x14ac:dyDescent="0.3">
      <c r="A13" s="114"/>
      <c r="B13" s="139" t="s">
        <v>226</v>
      </c>
      <c r="C13" s="127">
        <v>759.27283999999997</v>
      </c>
    </row>
    <row r="14" spans="1:8" x14ac:dyDescent="0.3">
      <c r="A14" s="116"/>
      <c r="B14" s="140" t="s">
        <v>231</v>
      </c>
      <c r="C14" s="132">
        <v>828.06645123026465</v>
      </c>
      <c r="H14" s="38"/>
    </row>
    <row r="15" spans="1:8" x14ac:dyDescent="0.3">
      <c r="A15" s="114" t="s">
        <v>57</v>
      </c>
      <c r="B15" s="139" t="s">
        <v>227</v>
      </c>
      <c r="C15" s="127">
        <v>385.71885996016243</v>
      </c>
      <c r="H15" s="38"/>
    </row>
    <row r="16" spans="1:8" x14ac:dyDescent="0.3">
      <c r="A16" s="114" t="s">
        <v>58</v>
      </c>
      <c r="B16" s="139" t="s">
        <v>228</v>
      </c>
      <c r="C16" s="127">
        <v>439.96985063396517</v>
      </c>
      <c r="H16" s="38"/>
    </row>
    <row r="17" spans="1:8" x14ac:dyDescent="0.3">
      <c r="A17" s="114"/>
      <c r="B17" s="139" t="s">
        <v>229</v>
      </c>
      <c r="C17" s="127">
        <v>425.09956148587742</v>
      </c>
      <c r="F17" s="39"/>
      <c r="H17" s="38"/>
    </row>
    <row r="18" spans="1:8" x14ac:dyDescent="0.3">
      <c r="A18" s="114"/>
      <c r="B18" s="139" t="s">
        <v>230</v>
      </c>
      <c r="C18" s="127">
        <v>439.94609546661377</v>
      </c>
    </row>
    <row r="19" spans="1:8" x14ac:dyDescent="0.3">
      <c r="A19" s="114"/>
      <c r="B19" s="138" t="s">
        <v>226</v>
      </c>
      <c r="C19" s="131">
        <v>422.63427143323099</v>
      </c>
    </row>
    <row r="20" spans="1:8" x14ac:dyDescent="0.3">
      <c r="A20" s="114"/>
      <c r="B20" s="139" t="s">
        <v>231</v>
      </c>
      <c r="C20" s="127">
        <v>280.34855723944202</v>
      </c>
    </row>
    <row r="21" spans="1:8" x14ac:dyDescent="0.3">
      <c r="A21" s="133" t="s">
        <v>59</v>
      </c>
      <c r="B21" s="138" t="s">
        <v>227</v>
      </c>
      <c r="C21" s="131">
        <v>97.718859960162433</v>
      </c>
    </row>
    <row r="22" spans="1:8" x14ac:dyDescent="0.3">
      <c r="A22" s="114" t="s">
        <v>60</v>
      </c>
      <c r="B22" s="139" t="s">
        <v>228</v>
      </c>
      <c r="C22" s="127">
        <v>151.96985063396517</v>
      </c>
    </row>
    <row r="23" spans="1:8" x14ac:dyDescent="0.3">
      <c r="A23" s="114" t="s">
        <v>61</v>
      </c>
      <c r="B23" s="139" t="s">
        <v>229</v>
      </c>
      <c r="C23" s="127">
        <v>137.09956148587742</v>
      </c>
    </row>
    <row r="24" spans="1:8" x14ac:dyDescent="0.3">
      <c r="A24" s="116"/>
      <c r="B24" s="140" t="s">
        <v>230</v>
      </c>
      <c r="C24" s="132">
        <v>151.94609546661377</v>
      </c>
    </row>
    <row r="25" spans="1:8" x14ac:dyDescent="0.3">
      <c r="A25" s="133" t="s">
        <v>62</v>
      </c>
      <c r="B25" s="138" t="s">
        <v>232</v>
      </c>
      <c r="C25" s="131">
        <v>363.93599999999998</v>
      </c>
    </row>
    <row r="26" spans="1:8" x14ac:dyDescent="0.3">
      <c r="A26" s="114" t="s">
        <v>63</v>
      </c>
      <c r="B26" s="139" t="s">
        <v>233</v>
      </c>
      <c r="C26" s="127">
        <v>392.363</v>
      </c>
    </row>
    <row r="27" spans="1:8" x14ac:dyDescent="0.3">
      <c r="A27" s="114"/>
      <c r="B27" s="139" t="s">
        <v>234</v>
      </c>
      <c r="C27" s="127">
        <v>377.46199999999999</v>
      </c>
      <c r="G27" s="40"/>
    </row>
    <row r="28" spans="1:8" x14ac:dyDescent="0.3">
      <c r="A28" s="116"/>
      <c r="B28" s="140" t="s">
        <v>235</v>
      </c>
      <c r="C28" s="132">
        <v>461.12</v>
      </c>
      <c r="G28" s="40"/>
    </row>
    <row r="29" spans="1:8" x14ac:dyDescent="0.3">
      <c r="A29" s="114" t="s">
        <v>64</v>
      </c>
      <c r="B29" s="138" t="s">
        <v>232</v>
      </c>
      <c r="C29" s="131">
        <v>699.99999749660492</v>
      </c>
    </row>
    <row r="30" spans="1:8" x14ac:dyDescent="0.3">
      <c r="A30" s="114" t="s">
        <v>63</v>
      </c>
      <c r="B30" s="139" t="s">
        <v>233</v>
      </c>
      <c r="C30" s="127">
        <v>709.80000448226929</v>
      </c>
    </row>
    <row r="31" spans="1:8" x14ac:dyDescent="0.3">
      <c r="A31" s="114"/>
      <c r="B31" s="139" t="s">
        <v>234</v>
      </c>
      <c r="C31" s="127">
        <v>681.60000061988831</v>
      </c>
    </row>
    <row r="32" spans="1:8" x14ac:dyDescent="0.3">
      <c r="A32" s="114"/>
      <c r="B32" s="140" t="s">
        <v>235</v>
      </c>
      <c r="C32" s="132">
        <v>699.20000541210175</v>
      </c>
    </row>
    <row r="33" spans="1:3" x14ac:dyDescent="0.3">
      <c r="A33" s="114"/>
      <c r="B33" s="139" t="s">
        <v>236</v>
      </c>
      <c r="C33" s="127">
        <v>2790.6000080108643</v>
      </c>
    </row>
    <row r="34" spans="1:3" x14ac:dyDescent="0.3">
      <c r="A34" s="114"/>
      <c r="B34" s="139">
        <v>2020</v>
      </c>
      <c r="C34" s="127">
        <v>2983.100014269352</v>
      </c>
    </row>
    <row r="35" spans="1:3" ht="26" x14ac:dyDescent="0.3">
      <c r="A35" s="115" t="s">
        <v>267</v>
      </c>
      <c r="B35" s="141" t="s">
        <v>237</v>
      </c>
      <c r="C35" s="130">
        <v>0.79200000000000004</v>
      </c>
    </row>
    <row r="36" spans="1:3" x14ac:dyDescent="0.3">
      <c r="A36" s="144" t="s">
        <v>66</v>
      </c>
      <c r="B36" s="139" t="s">
        <v>236</v>
      </c>
      <c r="C36" s="128">
        <v>16452.3263946347</v>
      </c>
    </row>
    <row r="37" spans="1:3" x14ac:dyDescent="0.3">
      <c r="A37" s="145"/>
      <c r="B37" s="140" t="s">
        <v>65</v>
      </c>
      <c r="C37" s="129">
        <v>19693.783570607899</v>
      </c>
    </row>
    <row r="38" spans="1:3" x14ac:dyDescent="0.3">
      <c r="A38" s="16" t="s">
        <v>238</v>
      </c>
    </row>
  </sheetData>
  <mergeCells count="5">
    <mergeCell ref="B5:B6"/>
    <mergeCell ref="C5:C6"/>
    <mergeCell ref="B7:B8"/>
    <mergeCell ref="C7:C8"/>
    <mergeCell ref="A36:A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12720-BB8A-4FA3-8929-E8E823845920}">
  <dimension ref="A1:F6"/>
  <sheetViews>
    <sheetView showGridLines="0" workbookViewId="0">
      <selection activeCell="D16" sqref="D16"/>
    </sheetView>
  </sheetViews>
  <sheetFormatPr baseColWidth="10" defaultColWidth="10.81640625" defaultRowHeight="13" x14ac:dyDescent="0.3"/>
  <cols>
    <col min="1" max="1" width="19.7265625" style="16" customWidth="1"/>
    <col min="2" max="16384" width="10.81640625" style="16"/>
  </cols>
  <sheetData>
    <row r="1" spans="1:6" x14ac:dyDescent="0.3">
      <c r="A1" s="15" t="s">
        <v>67</v>
      </c>
    </row>
    <row r="2" spans="1:6" x14ac:dyDescent="0.3">
      <c r="A2" s="15" t="s">
        <v>68</v>
      </c>
    </row>
    <row r="4" spans="1:6" ht="26" x14ac:dyDescent="0.3">
      <c r="A4" s="146" t="s">
        <v>69</v>
      </c>
      <c r="B4" s="125" t="s">
        <v>70</v>
      </c>
      <c r="C4" s="125" t="s">
        <v>71</v>
      </c>
      <c r="D4" s="125" t="s">
        <v>7</v>
      </c>
      <c r="E4" s="125" t="s">
        <v>72</v>
      </c>
      <c r="F4" s="125" t="s">
        <v>9</v>
      </c>
    </row>
    <row r="5" spans="1:6" x14ac:dyDescent="0.3">
      <c r="A5" s="148" t="s">
        <v>73</v>
      </c>
      <c r="B5" s="147">
        <v>1.63</v>
      </c>
      <c r="C5" s="147">
        <v>1.82</v>
      </c>
      <c r="D5" s="147">
        <v>2.39</v>
      </c>
      <c r="E5" s="147">
        <v>1.04</v>
      </c>
      <c r="F5" s="147">
        <v>1</v>
      </c>
    </row>
    <row r="6" spans="1:6" x14ac:dyDescent="0.3">
      <c r="A6" s="16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CB9D-CAFA-4B62-9F3B-6E9B13F6D45D}">
  <dimension ref="A1:H14"/>
  <sheetViews>
    <sheetView showGridLines="0" workbookViewId="0">
      <selection activeCell="B17" sqref="B17"/>
    </sheetView>
  </sheetViews>
  <sheetFormatPr baseColWidth="10" defaultColWidth="10.81640625" defaultRowHeight="13" x14ac:dyDescent="0.3"/>
  <cols>
    <col min="1" max="1" width="28.453125" style="16" customWidth="1"/>
    <col min="2" max="4" width="16" style="16" customWidth="1"/>
    <col min="5" max="16384" width="10.81640625" style="16"/>
  </cols>
  <sheetData>
    <row r="1" spans="1:8" x14ac:dyDescent="0.3">
      <c r="A1" s="15" t="s">
        <v>0</v>
      </c>
    </row>
    <row r="2" spans="1:8" x14ac:dyDescent="0.3">
      <c r="A2" s="15" t="s">
        <v>239</v>
      </c>
    </row>
    <row r="3" spans="1:8" x14ac:dyDescent="0.3">
      <c r="A3" s="16" t="s">
        <v>240</v>
      </c>
    </row>
    <row r="5" spans="1:8" ht="26.5" customHeight="1" x14ac:dyDescent="0.3">
      <c r="A5" s="149" t="s">
        <v>1</v>
      </c>
      <c r="B5" s="149" t="s">
        <v>2</v>
      </c>
      <c r="C5" s="149" t="s">
        <v>3</v>
      </c>
      <c r="D5" s="149" t="s">
        <v>4</v>
      </c>
      <c r="E5" s="17"/>
    </row>
    <row r="6" spans="1:8" x14ac:dyDescent="0.3">
      <c r="A6" s="149"/>
      <c r="B6" s="149"/>
      <c r="C6" s="149"/>
      <c r="D6" s="149"/>
      <c r="E6" s="17"/>
    </row>
    <row r="7" spans="1:8" x14ac:dyDescent="0.3">
      <c r="A7" s="148" t="s">
        <v>5</v>
      </c>
      <c r="B7" s="151">
        <v>7607535.4879999971</v>
      </c>
      <c r="C7" s="151">
        <v>-1243097.9677755842</v>
      </c>
      <c r="D7" s="151">
        <v>8850633.4557755813</v>
      </c>
      <c r="E7" s="17"/>
      <c r="F7" s="38"/>
      <c r="G7" s="38"/>
      <c r="H7" s="38"/>
    </row>
    <row r="8" spans="1:8" ht="26" x14ac:dyDescent="0.3">
      <c r="A8" s="148" t="s">
        <v>268</v>
      </c>
      <c r="B8" s="151">
        <v>-8277984.1100000022</v>
      </c>
      <c r="C8" s="151">
        <v>4233255.7844223743</v>
      </c>
      <c r="D8" s="151">
        <v>-12511239.894422377</v>
      </c>
      <c r="E8" s="17"/>
      <c r="F8" s="38"/>
      <c r="G8" s="38"/>
      <c r="H8" s="38"/>
    </row>
    <row r="9" spans="1:8" ht="26" x14ac:dyDescent="0.3">
      <c r="A9" s="148" t="s">
        <v>6</v>
      </c>
      <c r="B9" s="151">
        <v>7238414.0469999993</v>
      </c>
      <c r="C9" s="151">
        <v>-134935.5272109285</v>
      </c>
      <c r="D9" s="151">
        <v>7373349.5742109278</v>
      </c>
      <c r="E9" s="17"/>
      <c r="F9" s="38"/>
      <c r="G9" s="38"/>
      <c r="H9" s="38"/>
    </row>
    <row r="10" spans="1:8" x14ac:dyDescent="0.3">
      <c r="A10" s="148" t="s">
        <v>7</v>
      </c>
      <c r="B10" s="151">
        <v>9393917.0470000003</v>
      </c>
      <c r="C10" s="151">
        <v>-230630.47488899902</v>
      </c>
      <c r="D10" s="151">
        <v>9624547.5218889993</v>
      </c>
      <c r="E10" s="17"/>
      <c r="F10" s="38"/>
      <c r="G10" s="38"/>
      <c r="H10" s="38"/>
    </row>
    <row r="11" spans="1:8" x14ac:dyDescent="0.3">
      <c r="A11" s="148" t="s">
        <v>8</v>
      </c>
      <c r="B11" s="151">
        <v>26563685.354000002</v>
      </c>
      <c r="C11" s="151">
        <v>-200331.09262889251</v>
      </c>
      <c r="D11" s="151">
        <v>26764016.446628895</v>
      </c>
      <c r="E11" s="17"/>
      <c r="F11" s="38"/>
      <c r="G11" s="38"/>
      <c r="H11" s="38"/>
    </row>
    <row r="12" spans="1:8" x14ac:dyDescent="0.3">
      <c r="A12" s="148" t="s">
        <v>9</v>
      </c>
      <c r="B12" s="151">
        <v>-121669.31399999962</v>
      </c>
      <c r="C12" s="151">
        <v>1241.0270027999941</v>
      </c>
      <c r="D12" s="151">
        <v>-122910.34100279961</v>
      </c>
      <c r="E12" s="17"/>
      <c r="F12" s="38"/>
      <c r="G12" s="38"/>
      <c r="H12" s="38"/>
    </row>
    <row r="13" spans="1:8" ht="16.399999999999999" customHeight="1" x14ac:dyDescent="0.3">
      <c r="A13" s="150" t="s">
        <v>10</v>
      </c>
      <c r="B13" s="152">
        <v>42403898.511999995</v>
      </c>
      <c r="C13" s="152">
        <v>2425501.7489207685</v>
      </c>
      <c r="D13" s="152">
        <v>39978396.763079226</v>
      </c>
      <c r="E13" s="17"/>
      <c r="F13" s="38"/>
      <c r="G13" s="38"/>
      <c r="H13" s="38"/>
    </row>
    <row r="14" spans="1:8" x14ac:dyDescent="0.3">
      <c r="A14" s="1" t="s">
        <v>14</v>
      </c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D968-2A67-4E9B-9558-6CEDDE235693}">
  <dimension ref="A1:C24"/>
  <sheetViews>
    <sheetView showGridLines="0" workbookViewId="0">
      <selection activeCell="B20" sqref="B20"/>
    </sheetView>
  </sheetViews>
  <sheetFormatPr baseColWidth="10" defaultColWidth="10.81640625" defaultRowHeight="13" x14ac:dyDescent="0.3"/>
  <cols>
    <col min="1" max="1" width="68.7265625" style="16" customWidth="1"/>
    <col min="2" max="2" width="29.81640625" style="16" customWidth="1"/>
    <col min="3" max="16384" width="10.81640625" style="16"/>
  </cols>
  <sheetData>
    <row r="1" spans="1:3" x14ac:dyDescent="0.3">
      <c r="A1" s="15" t="s">
        <v>11</v>
      </c>
    </row>
    <row r="2" spans="1:3" x14ac:dyDescent="0.3">
      <c r="A2" s="15" t="s">
        <v>207</v>
      </c>
    </row>
    <row r="3" spans="1:3" x14ac:dyDescent="0.3">
      <c r="A3" s="15" t="s">
        <v>241</v>
      </c>
    </row>
    <row r="4" spans="1:3" x14ac:dyDescent="0.3">
      <c r="A4" s="16" t="s">
        <v>240</v>
      </c>
    </row>
    <row r="6" spans="1:3" x14ac:dyDescent="0.3">
      <c r="A6" s="155" t="s">
        <v>82</v>
      </c>
      <c r="B6" s="125" t="s">
        <v>1</v>
      </c>
      <c r="C6" s="126" t="s">
        <v>83</v>
      </c>
    </row>
    <row r="7" spans="1:3" x14ac:dyDescent="0.3">
      <c r="A7" s="194" t="s">
        <v>205</v>
      </c>
      <c r="B7" s="208" t="s">
        <v>262</v>
      </c>
      <c r="C7" s="207">
        <v>1648831.5171987144</v>
      </c>
    </row>
    <row r="8" spans="1:3" x14ac:dyDescent="0.3">
      <c r="A8" s="194" t="s">
        <v>242</v>
      </c>
      <c r="B8" s="208" t="s">
        <v>262</v>
      </c>
      <c r="C8" s="207">
        <v>94452.799807999996</v>
      </c>
    </row>
    <row r="9" spans="1:3" x14ac:dyDescent="0.3">
      <c r="A9" s="194" t="s">
        <v>206</v>
      </c>
      <c r="B9" s="208" t="s">
        <v>8</v>
      </c>
      <c r="C9" s="207">
        <v>323928.95711599989</v>
      </c>
    </row>
    <row r="10" spans="1:3" x14ac:dyDescent="0.3">
      <c r="A10" s="194" t="s">
        <v>272</v>
      </c>
      <c r="B10" s="208" t="s">
        <v>8</v>
      </c>
      <c r="C10" s="207">
        <v>-221045.186774</v>
      </c>
    </row>
    <row r="11" spans="1:3" x14ac:dyDescent="0.3">
      <c r="A11" s="194" t="s">
        <v>244</v>
      </c>
      <c r="B11" s="208" t="s">
        <v>8</v>
      </c>
      <c r="C11" s="207">
        <v>-23502.992296000004</v>
      </c>
    </row>
    <row r="12" spans="1:3" x14ac:dyDescent="0.3">
      <c r="A12" s="194" t="s">
        <v>271</v>
      </c>
      <c r="B12" s="208" t="s">
        <v>8</v>
      </c>
      <c r="C12" s="207">
        <v>1277.2076360000001</v>
      </c>
    </row>
    <row r="13" spans="1:3" x14ac:dyDescent="0.3">
      <c r="A13" s="167" t="s">
        <v>10</v>
      </c>
      <c r="B13" s="150" t="s">
        <v>243</v>
      </c>
      <c r="C13" s="154">
        <v>1823942.3026887141</v>
      </c>
    </row>
    <row r="14" spans="1:3" ht="13" customHeight="1" x14ac:dyDescent="0.3">
      <c r="A14" s="209" t="s">
        <v>273</v>
      </c>
      <c r="B14" s="209"/>
      <c r="C14" s="209"/>
    </row>
    <row r="15" spans="1:3" x14ac:dyDescent="0.3">
      <c r="A15" s="209"/>
      <c r="B15" s="209"/>
      <c r="C15" s="209"/>
    </row>
    <row r="16" spans="1:3" x14ac:dyDescent="0.3">
      <c r="A16" s="195" t="s">
        <v>23</v>
      </c>
    </row>
    <row r="17" spans="2:2" x14ac:dyDescent="0.3">
      <c r="B17" s="110"/>
    </row>
    <row r="18" spans="2:2" x14ac:dyDescent="0.3">
      <c r="B18" s="110"/>
    </row>
    <row r="19" spans="2:2" x14ac:dyDescent="0.3">
      <c r="B19" s="110"/>
    </row>
    <row r="20" spans="2:2" x14ac:dyDescent="0.3">
      <c r="B20" s="110"/>
    </row>
    <row r="21" spans="2:2" x14ac:dyDescent="0.3">
      <c r="B21" s="110"/>
    </row>
    <row r="22" spans="2:2" x14ac:dyDescent="0.3">
      <c r="B22" s="110"/>
    </row>
    <row r="23" spans="2:2" x14ac:dyDescent="0.3">
      <c r="B23" s="110"/>
    </row>
    <row r="24" spans="2:2" x14ac:dyDescent="0.3">
      <c r="B24" s="110"/>
    </row>
  </sheetData>
  <mergeCells count="1">
    <mergeCell ref="A14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1119-0BB9-4EB2-9E1D-1B038ACBFD40}">
  <dimension ref="A1:C10"/>
  <sheetViews>
    <sheetView showGridLines="0" workbookViewId="0">
      <selection activeCell="C23" sqref="C23"/>
    </sheetView>
  </sheetViews>
  <sheetFormatPr baseColWidth="10" defaultColWidth="10.81640625" defaultRowHeight="13" x14ac:dyDescent="0.3"/>
  <cols>
    <col min="1" max="3" width="18.453125" style="16" customWidth="1"/>
    <col min="4" max="16384" width="10.81640625" style="16"/>
  </cols>
  <sheetData>
    <row r="1" spans="1:3" x14ac:dyDescent="0.3">
      <c r="A1" s="15" t="s">
        <v>15</v>
      </c>
    </row>
    <row r="2" spans="1:3" x14ac:dyDescent="0.3">
      <c r="A2" s="15" t="s">
        <v>245</v>
      </c>
    </row>
    <row r="3" spans="1:3" x14ac:dyDescent="0.3">
      <c r="A3" s="16" t="s">
        <v>240</v>
      </c>
    </row>
    <row r="5" spans="1:3" ht="26" x14ac:dyDescent="0.3">
      <c r="A5" s="125" t="s">
        <v>12</v>
      </c>
      <c r="B5" s="125" t="s">
        <v>3</v>
      </c>
      <c r="C5" s="125" t="s">
        <v>13</v>
      </c>
    </row>
    <row r="6" spans="1:3" x14ac:dyDescent="0.3">
      <c r="A6" s="153">
        <v>2303560.5490000001</v>
      </c>
      <c r="B6" s="153">
        <v>-27514.459072687663</v>
      </c>
      <c r="C6" s="153">
        <v>2331075.0080726878</v>
      </c>
    </row>
    <row r="7" spans="1:3" x14ac:dyDescent="0.3">
      <c r="A7" s="1" t="s">
        <v>14</v>
      </c>
    </row>
    <row r="10" spans="1:3" x14ac:dyDescent="0.3">
      <c r="B10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6FA9-678D-469E-A4D0-8FF1C14675EE}">
  <dimension ref="A1:G12"/>
  <sheetViews>
    <sheetView showGridLines="0" workbookViewId="0">
      <selection activeCell="H15" sqref="H15"/>
    </sheetView>
  </sheetViews>
  <sheetFormatPr baseColWidth="10" defaultColWidth="10.81640625" defaultRowHeight="13" x14ac:dyDescent="0.3"/>
  <cols>
    <col min="1" max="4" width="21.1796875" style="16" customWidth="1"/>
    <col min="5" max="16384" width="10.81640625" style="16"/>
  </cols>
  <sheetData>
    <row r="1" spans="1:7" x14ac:dyDescent="0.3">
      <c r="A1" s="15" t="s">
        <v>24</v>
      </c>
    </row>
    <row r="2" spans="1:7" x14ac:dyDescent="0.3">
      <c r="A2" s="15" t="s">
        <v>246</v>
      </c>
    </row>
    <row r="3" spans="1:7" x14ac:dyDescent="0.3">
      <c r="A3" s="16" t="s">
        <v>240</v>
      </c>
    </row>
    <row r="5" spans="1:7" ht="26" x14ac:dyDescent="0.3">
      <c r="A5" s="155" t="s">
        <v>16</v>
      </c>
      <c r="B5" s="125" t="s">
        <v>12</v>
      </c>
      <c r="C5" s="158" t="s">
        <v>3</v>
      </c>
      <c r="D5" s="125" t="s">
        <v>17</v>
      </c>
    </row>
    <row r="6" spans="1:7" x14ac:dyDescent="0.3">
      <c r="A6" s="156" t="s">
        <v>18</v>
      </c>
      <c r="B6" s="159">
        <v>253443.647</v>
      </c>
      <c r="C6" s="160">
        <v>755594.20828088885</v>
      </c>
      <c r="D6" s="159">
        <v>-502150.56128088885</v>
      </c>
      <c r="G6" s="38"/>
    </row>
    <row r="7" spans="1:7" x14ac:dyDescent="0.3">
      <c r="A7" s="156" t="s">
        <v>19</v>
      </c>
      <c r="B7" s="159">
        <v>877997.33200000005</v>
      </c>
      <c r="C7" s="160">
        <v>1004697.3330720046</v>
      </c>
      <c r="D7" s="159">
        <v>-126700.00107200455</v>
      </c>
      <c r="G7" s="38"/>
    </row>
    <row r="8" spans="1:7" x14ac:dyDescent="0.3">
      <c r="A8" s="156" t="s">
        <v>20</v>
      </c>
      <c r="B8" s="159">
        <v>855624.61899999995</v>
      </c>
      <c r="C8" s="160">
        <v>774063.23154792993</v>
      </c>
      <c r="D8" s="159">
        <v>81561.387452070019</v>
      </c>
      <c r="G8" s="38"/>
    </row>
    <row r="9" spans="1:7" x14ac:dyDescent="0.3">
      <c r="A9" s="156" t="s">
        <v>21</v>
      </c>
      <c r="B9" s="159">
        <v>2417830.0279999999</v>
      </c>
      <c r="C9" s="160">
        <v>1456552.7503169291</v>
      </c>
      <c r="D9" s="159">
        <v>961277.27768307086</v>
      </c>
      <c r="G9" s="38"/>
    </row>
    <row r="10" spans="1:7" x14ac:dyDescent="0.3">
      <c r="A10" s="157" t="s">
        <v>10</v>
      </c>
      <c r="B10" s="152">
        <v>4404895.6260000002</v>
      </c>
      <c r="C10" s="161">
        <v>3990907.5232177526</v>
      </c>
      <c r="D10" s="152">
        <v>413988.10278224759</v>
      </c>
      <c r="G10" s="38"/>
    </row>
    <row r="11" spans="1:7" x14ac:dyDescent="0.3">
      <c r="A11" s="18" t="s">
        <v>22</v>
      </c>
    </row>
    <row r="12" spans="1:7" x14ac:dyDescent="0.3">
      <c r="A12" s="18" t="s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020E-E0C4-4542-AEB3-1D57FE49095B}">
  <dimension ref="A1:D10"/>
  <sheetViews>
    <sheetView showGridLines="0" workbookViewId="0">
      <selection activeCell="A17" sqref="A17"/>
    </sheetView>
  </sheetViews>
  <sheetFormatPr baseColWidth="10" defaultColWidth="10.81640625" defaultRowHeight="13" x14ac:dyDescent="0.3"/>
  <cols>
    <col min="1" max="1" width="33.90625" style="16" customWidth="1"/>
    <col min="2" max="4" width="23.81640625" style="16" customWidth="1"/>
    <col min="5" max="16384" width="10.81640625" style="16"/>
  </cols>
  <sheetData>
    <row r="1" spans="1:4" x14ac:dyDescent="0.3">
      <c r="A1" s="15" t="s">
        <v>27</v>
      </c>
    </row>
    <row r="2" spans="1:4" x14ac:dyDescent="0.3">
      <c r="A2" s="15" t="s">
        <v>247</v>
      </c>
    </row>
    <row r="3" spans="1:4" x14ac:dyDescent="0.3">
      <c r="A3" s="16" t="s">
        <v>240</v>
      </c>
    </row>
    <row r="5" spans="1:4" ht="26" x14ac:dyDescent="0.3">
      <c r="A5" s="155" t="s">
        <v>1</v>
      </c>
      <c r="B5" s="125" t="s">
        <v>25</v>
      </c>
      <c r="C5" s="158" t="s">
        <v>26</v>
      </c>
      <c r="D5" s="125" t="s">
        <v>17</v>
      </c>
    </row>
    <row r="6" spans="1:4" x14ac:dyDescent="0.3">
      <c r="A6" s="166" t="s">
        <v>248</v>
      </c>
      <c r="B6" s="159">
        <v>272301.63032158936</v>
      </c>
      <c r="C6" s="160">
        <v>-15388.363256403827</v>
      </c>
      <c r="D6" s="159">
        <v>287689.99357799318</v>
      </c>
    </row>
    <row r="7" spans="1:4" x14ac:dyDescent="0.3">
      <c r="A7" s="166" t="s">
        <v>249</v>
      </c>
      <c r="B7" s="159">
        <v>386210.79743106093</v>
      </c>
      <c r="C7" s="160">
        <v>123031.2183520894</v>
      </c>
      <c r="D7" s="159">
        <v>263179.57907897152</v>
      </c>
    </row>
    <row r="8" spans="1:4" x14ac:dyDescent="0.3">
      <c r="A8" s="166" t="s">
        <v>269</v>
      </c>
      <c r="B8" s="159">
        <v>-184679.43681835232</v>
      </c>
      <c r="C8" s="160">
        <v>3722.8843854530132</v>
      </c>
      <c r="D8" s="159">
        <v>-188402.32120380533</v>
      </c>
    </row>
    <row r="9" spans="1:4" x14ac:dyDescent="0.3">
      <c r="A9" s="167" t="s">
        <v>10</v>
      </c>
      <c r="B9" s="152">
        <v>473832.99093429802</v>
      </c>
      <c r="C9" s="161">
        <v>111365.73948113859</v>
      </c>
      <c r="D9" s="152">
        <v>362467.25145315932</v>
      </c>
    </row>
    <row r="10" spans="1:4" x14ac:dyDescent="0.3">
      <c r="A10" s="18" t="s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797ED-12A8-483A-BBC1-7316B66215C9}">
  <dimension ref="A1:H19"/>
  <sheetViews>
    <sheetView showGridLines="0" workbookViewId="0">
      <selection activeCell="B17" sqref="B17"/>
    </sheetView>
  </sheetViews>
  <sheetFormatPr baseColWidth="10" defaultColWidth="10.81640625" defaultRowHeight="13" x14ac:dyDescent="0.3"/>
  <cols>
    <col min="1" max="1" width="40.54296875" style="16" customWidth="1"/>
    <col min="2" max="2" width="14.90625" style="16" customWidth="1"/>
    <col min="3" max="4" width="14.1796875" style="16" customWidth="1"/>
    <col min="5" max="16384" width="10.81640625" style="16"/>
  </cols>
  <sheetData>
    <row r="1" spans="1:8" x14ac:dyDescent="0.3">
      <c r="A1" s="15" t="s">
        <v>33</v>
      </c>
    </row>
    <row r="2" spans="1:8" x14ac:dyDescent="0.3">
      <c r="A2" s="15" t="s">
        <v>251</v>
      </c>
    </row>
    <row r="3" spans="1:8" x14ac:dyDescent="0.3">
      <c r="A3" s="16" t="s">
        <v>240</v>
      </c>
    </row>
    <row r="5" spans="1:8" x14ac:dyDescent="0.3">
      <c r="A5" s="163" t="s">
        <v>1</v>
      </c>
      <c r="B5" s="168" t="s">
        <v>25</v>
      </c>
      <c r="C5" s="173" t="s">
        <v>26</v>
      </c>
      <c r="D5" s="168" t="s">
        <v>17</v>
      </c>
    </row>
    <row r="6" spans="1:8" ht="25" customHeight="1" x14ac:dyDescent="0.3">
      <c r="A6" s="164"/>
      <c r="B6" s="169"/>
      <c r="C6" s="174"/>
      <c r="D6" s="169"/>
    </row>
    <row r="7" spans="1:8" x14ac:dyDescent="0.3">
      <c r="A7" s="156" t="s">
        <v>28</v>
      </c>
      <c r="B7" s="170">
        <v>285272.49616516539</v>
      </c>
      <c r="C7" s="175">
        <v>72271.558373186344</v>
      </c>
      <c r="D7" s="170">
        <v>213000.93779197906</v>
      </c>
    </row>
    <row r="8" spans="1:8" x14ac:dyDescent="0.3">
      <c r="A8" s="156" t="s">
        <v>29</v>
      </c>
      <c r="B8" s="170">
        <v>423104.70657849254</v>
      </c>
      <c r="C8" s="175">
        <v>146144.46641880271</v>
      </c>
      <c r="D8" s="170">
        <v>276960.2401596898</v>
      </c>
    </row>
    <row r="9" spans="1:8" x14ac:dyDescent="0.3">
      <c r="A9" s="156" t="s">
        <v>30</v>
      </c>
      <c r="B9" s="170">
        <v>467100.94635683461</v>
      </c>
      <c r="C9" s="175">
        <v>150645.49747197959</v>
      </c>
      <c r="D9" s="170">
        <v>316455.44888485502</v>
      </c>
    </row>
    <row r="10" spans="1:8" x14ac:dyDescent="0.3">
      <c r="A10" s="156" t="s">
        <v>31</v>
      </c>
      <c r="B10" s="170">
        <v>447373.58627655869</v>
      </c>
      <c r="C10" s="175">
        <v>154511.36025544727</v>
      </c>
      <c r="D10" s="170">
        <v>292862.22602111142</v>
      </c>
    </row>
    <row r="11" spans="1:8" x14ac:dyDescent="0.3">
      <c r="A11" s="165" t="s">
        <v>255</v>
      </c>
      <c r="B11" s="171">
        <v>1274943.6379633034</v>
      </c>
      <c r="C11" s="176">
        <v>-78942.303505351141</v>
      </c>
      <c r="D11" s="171">
        <v>1353885.9414686544</v>
      </c>
    </row>
    <row r="12" spans="1:8" x14ac:dyDescent="0.3">
      <c r="A12" s="166" t="s">
        <v>250</v>
      </c>
      <c r="B12" s="170">
        <v>-1093131.0713962433</v>
      </c>
      <c r="C12" s="175">
        <v>22036.024513965811</v>
      </c>
      <c r="D12" s="170">
        <v>-1115167.095910209</v>
      </c>
    </row>
    <row r="13" spans="1:8" x14ac:dyDescent="0.3">
      <c r="A13" s="167" t="s">
        <v>10</v>
      </c>
      <c r="B13" s="172">
        <v>1804664.301944111</v>
      </c>
      <c r="C13" s="177">
        <v>466666.60352803062</v>
      </c>
      <c r="D13" s="172">
        <v>1337997.6984160806</v>
      </c>
      <c r="F13" s="33"/>
    </row>
    <row r="14" spans="1:8" x14ac:dyDescent="0.3">
      <c r="A14" s="19" t="s">
        <v>32</v>
      </c>
    </row>
    <row r="15" spans="1:8" x14ac:dyDescent="0.3">
      <c r="A15" s="18" t="s">
        <v>23</v>
      </c>
    </row>
    <row r="16" spans="1:8" x14ac:dyDescent="0.3">
      <c r="G16" s="38"/>
      <c r="H16" s="38"/>
    </row>
    <row r="17" spans="7:8" x14ac:dyDescent="0.3">
      <c r="G17" s="38"/>
      <c r="H17" s="38"/>
    </row>
    <row r="18" spans="7:8" x14ac:dyDescent="0.3">
      <c r="G18" s="38"/>
      <c r="H18" s="38"/>
    </row>
    <row r="19" spans="7:8" x14ac:dyDescent="0.3">
      <c r="G19" s="38"/>
      <c r="H19" s="38"/>
    </row>
  </sheetData>
  <mergeCells count="4">
    <mergeCell ref="A5:A6"/>
    <mergeCell ref="D5:D6"/>
    <mergeCell ref="B5:B6"/>
    <mergeCell ref="C5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2" ma:contentTypeDescription="Crear nuevo documento." ma:contentTypeScope="" ma:versionID="ecc8466f6e3ed6de4f335dd8420751a0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288ef0b338df75550cf1cc7df94c7dae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F1E337-624E-4D4A-BCEE-39B0AA29847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a29962c2-db64-44b6-bb40-607f45c46189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909D4DA-DEA7-4A61-B047-8D00DB586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3EC30-60B2-47BC-BFC3-1E86BF50D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C II.1</vt:lpstr>
      <vt:lpstr>C II.2</vt:lpstr>
      <vt:lpstr>C II.3</vt:lpstr>
      <vt:lpstr>C II.4</vt:lpstr>
      <vt:lpstr>C II.5</vt:lpstr>
      <vt:lpstr>C II.6</vt:lpstr>
      <vt:lpstr>C II.7</vt:lpstr>
      <vt:lpstr>C II.8</vt:lpstr>
      <vt:lpstr>C II.9</vt:lpstr>
      <vt:lpstr>C II.10</vt:lpstr>
      <vt:lpstr>C II.11</vt:lpstr>
      <vt:lpstr>C II.12</vt:lpstr>
      <vt:lpstr>C A.1</vt:lpstr>
      <vt:lpstr>C A.2</vt:lpstr>
      <vt:lpstr>C A.3</vt:lpstr>
      <vt:lpstr>C A.4.1</vt:lpstr>
      <vt:lpstr>C A.4.2</vt:lpstr>
      <vt:lpstr>'C A.3'!_ftn1</vt:lpstr>
      <vt:lpstr>'C A.3'!_ftnref1</vt:lpstr>
      <vt:lpstr>'C II.1'!_ftnref1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Javiera V.</cp:lastModifiedBy>
  <dcterms:created xsi:type="dcterms:W3CDTF">2021-05-11T18:57:11Z</dcterms:created>
  <dcterms:modified xsi:type="dcterms:W3CDTF">2022-06-06T20:36:44Z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</Properties>
</file>