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I" sheetId="1" r:id="rId1"/>
  </sheets>
  <externalReferences>
    <externalReference r:id="rId4"/>
  </externalReferences>
  <definedNames>
    <definedName name="_xlnm.Print_Area" localSheetId="0">'GORE I'!$A$1:$E$114</definedName>
    <definedName name="CONAMA">'[1]Prog x u. tecnica'!#REF!</definedName>
    <definedName name="D._AGUAS">'[1]Prog x u. tecnica'!#REF!</definedName>
    <definedName name="D.ARQUITE">'[1]Prog x u. tecnica'!#REF!</definedName>
    <definedName name="D.O.H.">'[1]Prog x u. tecnica'!#REF!</definedName>
    <definedName name="D.O.P.">'[1]Prog x u. tecnica'!#REF!</definedName>
    <definedName name="GORE">'[1]Prog x u. tecnica'!#REF!</definedName>
    <definedName name="JUNJI">'[1]Prog x u. tecnica'!#REF!</definedName>
    <definedName name="MUNICIPALIDAD_DE_ALTO_HOSPICIO">'[1]Prog x u. tecnica'!#REF!</definedName>
    <definedName name="MUNICIPALIDAD_DE_CAMIÑA">'[1]Prog x u. tecnica'!#REF!</definedName>
    <definedName name="MUNICIPALIDAD_DE_COLCHANE">'[1]Prog x u. tecnica'!#REF!</definedName>
    <definedName name="MUNICIPALIDAD_DE_GENERAL_LAGOS">'[1]Prog x u. tecnica'!#REF!</definedName>
    <definedName name="MUNICIPALIDAD_DE_HUARA">'[1]Prog x u. tecnica'!#REF!</definedName>
    <definedName name="MUNICIPALIDAD_DE_IQUIQUE">'[1]Prog x u. tecnica'!#REF!</definedName>
    <definedName name="MUNICIPALIDAD_DE_PICA">'[1]Prog x u. tecnica'!#REF!</definedName>
    <definedName name="MUNICIPALIDAD_DE_POZO_ALMONTE">'[1]Prog x u. tecnica'!#REF!</definedName>
    <definedName name="MUNICIPALIDAD_DE_PUTRE">'[1]Prog x u. tecnica'!#REF!</definedName>
    <definedName name="S.S._ARICA">'[1]Prog x u. tecnica'!#REF!</definedName>
    <definedName name="S.S._IQUIQUE">'[1]Prog x u. tecnica'!#REF!</definedName>
    <definedName name="SEREMI_AGRICULTURA">'[1]Prog x u. tecnica'!#REF!</definedName>
    <definedName name="SEREMI_VIVIENDA_I_REGION">'[1]Prog x u. tecnica'!#REF!</definedName>
    <definedName name="SERNATUR">'[1]Prog x u. tecnica'!#REF!</definedName>
    <definedName name="SERPLAC">'[1]Prog x u. tecnica'!#REF!</definedName>
    <definedName name="SERVICIO_MEDICO_LEGAL">'[1]Prog x u. tecnica'!#REF!</definedName>
    <definedName name="SERVICIO_NACIONAL_DE_PESCA_I_REGION">'[1]Prog x u. tecnica'!#REF!</definedName>
    <definedName name="SERVIU">'[1]Prog x u. tecnica'!#REF!</definedName>
    <definedName name="Total_general">'[1]Prog x u. tecnica'!#REF!</definedName>
    <definedName name="TOTALES">'[1]PROGRAMA DE CAJA'!$A$11:$G$61</definedName>
    <definedName name="UNAP">'[1]Prog x u. tecnica'!#REF!</definedName>
    <definedName name="UTA_UNAP">'[1]Prog x u. tecnica'!#REF!</definedName>
  </definedNames>
  <calcPr fullCalcOnLoad="1"/>
</workbook>
</file>

<file path=xl/sharedStrings.xml><?xml version="1.0" encoding="utf-8"?>
<sst xmlns="http://schemas.openxmlformats.org/spreadsheetml/2006/main" count="206" uniqueCount="123">
  <si>
    <t>Listado de Proyectos y/o Programas correspondientes al Subtítulo 31</t>
  </si>
  <si>
    <t>Cifras en miles de $</t>
  </si>
  <si>
    <t>Código BIP</t>
  </si>
  <si>
    <t>Nombre de Proyecto</t>
  </si>
  <si>
    <t>Monto Identificado</t>
  </si>
  <si>
    <t>Etapa *</t>
  </si>
  <si>
    <t>Plazo de Ejecución **</t>
  </si>
  <si>
    <t>TOTAL IDENTIFICADO</t>
  </si>
  <si>
    <t>SALDO POR IDENTIFICAR</t>
  </si>
  <si>
    <t>TOTAL 31.01; 31.02; 31.03</t>
  </si>
  <si>
    <t xml:space="preserve">* En Proceso de Licitación, Licitado,  Adjudicado o En Ejecución </t>
  </si>
  <si>
    <t>** Fecha de inicio y término</t>
  </si>
  <si>
    <t>EN EJECUCION</t>
  </si>
  <si>
    <t>LICITACION</t>
  </si>
  <si>
    <t>EJECUCION</t>
  </si>
  <si>
    <t>31.01</t>
  </si>
  <si>
    <t>31.02</t>
  </si>
  <si>
    <t>31.03</t>
  </si>
  <si>
    <t xml:space="preserve">EN EJECUCION </t>
  </si>
  <si>
    <t>LEVANTAMIENTO INFORMACION PARA CONTROL AMBIENTAL DE BAHÍA SAN JORGE</t>
  </si>
  <si>
    <t>INVESTIGACION PRODUCCION DE HIDROGENO A PARTIR DE ENERGIA SOLAR</t>
  </si>
  <si>
    <t>ACTUALIZACION ESTUDIO RED ASISTENCIAL, II REGION</t>
  </si>
  <si>
    <t>MEJORAMIENTO Y EQUIPAMIENTO TEATRO MUNICIPAL, ANTOFAGASTA</t>
  </si>
  <si>
    <t>MEJORAMIENTO PLAZA DE ARMAS MEJILLONES</t>
  </si>
  <si>
    <t>MEJORAMIENTO Y EQUIPAMIENTO ESCUELA JUAN LOPEZ, ANTOFAGASTA</t>
  </si>
  <si>
    <t>AMPLIACION Y MEJORAMIENTO ESCUELA ECUADOR, ANTOFAGASTA</t>
  </si>
  <si>
    <t>CONSTRUCCION ESCUELA BASICA ANEXO ESCUELA PRESIDENTE BALMACEDA D-48</t>
  </si>
  <si>
    <t>AMPLIACION SERVICIO MEDICO LEGAL DE ANTOFAGASTA</t>
  </si>
  <si>
    <t>MEJORAMIENTO CONSTRUCCION SEGUNDA CALZADA AVDA. P. AGUIRRE CERDA</t>
  </si>
  <si>
    <t>CONSTRUCCION Y AMPLIACION CENTRO ABIERTO JAVIERA CARRERA</t>
  </si>
  <si>
    <t>AMPLIACION LICEO MARTA NAREA, ANTOFAGASTA</t>
  </si>
  <si>
    <t>CONSTRUCCION URBANIZACION DEL LOTEO BARRILES, TOCOPILLA</t>
  </si>
  <si>
    <t>CONSTRUCCION CALZADAS CALLE HAMBURGO ENTRE INDEPENDENCIA Y COQUIMBO</t>
  </si>
  <si>
    <t>REPOSICION Y CONSTRUCCION COMPLEJO DEPORTIVO ALEMANIA, CALAMA</t>
  </si>
  <si>
    <t>CONSTRUCCION GIMNASIO MENOR CHIU CHIU</t>
  </si>
  <si>
    <t>MEJORAMIENTO EJE BALMACEDA</t>
  </si>
  <si>
    <t>AMPLIACION Y MEJORAMIENTO LICEO DOMINGO HERRERA, ANTOFAGASTA</t>
  </si>
  <si>
    <t>AMPLIACION LICEO B-8 FRANCISCO DE AGUIRRE, CALAMA</t>
  </si>
  <si>
    <t>CONSTRUCCION COMPLEJO DEPORTIVO LATRILLE</t>
  </si>
  <si>
    <t>AMPLIACION LICEO A-27 JORGE ALESANDRI R. CALAMA</t>
  </si>
  <si>
    <t>HABILITACION PARQUE TUMISA-SAN PEDRO DE ATACAMA</t>
  </si>
  <si>
    <t>CONSTRUCCION DE LA URBANIZACION FINCA SAN JUAN, CALAMA</t>
  </si>
  <si>
    <t>REPOSICION ACERAS Y REMODELACION, CALLE 21 DE MAYO, 2° ETAPA</t>
  </si>
  <si>
    <t>NORMALIZACION LICEO C 21 JUAN CORTES MONROY CORTES</t>
  </si>
  <si>
    <t>MEJORAMIENTO EJE IRARRAZABAL ENTRE P.A.C. Y AVDA. BONILLA , AFTA</t>
  </si>
  <si>
    <t>AMPLIACION Y MEJORAMIENTO ESCUELA DE PARVULOS BLCA. NIEVES ANTOFAGASTA</t>
  </si>
  <si>
    <t>REPOSICION CUARTEL 3ª CIA BOMBEROS Y COE MEJILLONES</t>
  </si>
  <si>
    <t>REPOSICION ALUMBRADO PUBLICO ANTOFAGASTA, II ETAPA</t>
  </si>
  <si>
    <t>ADQUISICION LABORATORIOS MULTEMEDIALES LICEOS DE ANTOFAGASTA</t>
  </si>
  <si>
    <t>EQUIPAMIENTO SALAS MULTIMEDIA NIVEL PREBASICO MUNICIPALIZADO, AFTA.</t>
  </si>
  <si>
    <t>CONSTRUCCION ALIMENTADORA AGUA POTABLE SECTORES HUASCAR Y COLOSO</t>
  </si>
  <si>
    <t>MEJORAMIENTO ESCUELA ALONDRA ROJAS BARRIO DE TALTAL</t>
  </si>
  <si>
    <t>CONSTRUCCION CUBIERTA DE PATIO, TALLERES Y OTROS ESCUELA E-105, TALTAL</t>
  </si>
  <si>
    <t>CONSTRUCCION DE PISCINA TECHADA GIMNASIO SAN PEDRO DE ATACAMA</t>
  </si>
  <si>
    <t>CONSTRUCCION ACERAS EN PRINCIPALES CALLES DE OLLAGUE</t>
  </si>
  <si>
    <t>AMPLIACION Y MEJORAMIENTO GIMNASIO MUNICIPAL DE OLLAGUE</t>
  </si>
  <si>
    <t>CONSTRUCCION CONSULTORIO SALUD MENTAL, CALAMA</t>
  </si>
  <si>
    <t>31-06-11</t>
  </si>
  <si>
    <t>CONSTRUCCION CONSULTORIO SALUD MENTAL Y FAMILIAR ANTOFAGASTA</t>
  </si>
  <si>
    <t>CONSTRUCCION PASEO MONUMENTOS NACIONALES, MARIA ELENA</t>
  </si>
  <si>
    <t xml:space="preserve">CONSTRUCCION CASA DE ACOGIDA PARA MUJERES VICTIMAS DE LA VIF, EL LOA </t>
  </si>
  <si>
    <t>CONSTRUCCION SISTEMA DE APR LOCALIDAD DE RIO GRANDE</t>
  </si>
  <si>
    <t>MEJORAMIENTO SISTEMA DE AGUA POTABLE LOCALIDAD DE PEINE S.P.A.</t>
  </si>
  <si>
    <t>CONSTRUCCION VEREDAS NUEVOS ASENTAMIENTOS SAN PEDRO DE ATACAMA</t>
  </si>
  <si>
    <t>CONSTRUCCION EJE IQUIQUE - EL YODO ENTRE SARGENTO ALDEA Y N. TIRADO</t>
  </si>
  <si>
    <t>INSTALACION SISTEMA DE AGUA POTABLE RURAL CALETA PAPOSO</t>
  </si>
  <si>
    <t>CONSTRUCCION CENTRO RECREACIONAL Y DEPORTIVO VILLA ESPERANZA ANTOF.</t>
  </si>
  <si>
    <t>REPOSICION CENTRO INTEGRAL DE VIOLENCIA INTRAFAMILIAR DE EL LOA</t>
  </si>
  <si>
    <t>REPOSICION IGLESIA SAN FRANCISCO JAVIER TALTAL</t>
  </si>
  <si>
    <t>REP0SICION BIBLIOTECA MUNICIPAL, TALTAL</t>
  </si>
  <si>
    <t>CONSTRUCCION CONEXIÓN SANITARIA TOPATER-PEUCO</t>
  </si>
  <si>
    <t>CONSTRUCCION PISCINA SEMIOLIMPICA LOC. BAQUEDANO</t>
  </si>
  <si>
    <t>EQUIPAMIENTO LICEO A-16, ANTOFAGASTA</t>
  </si>
  <si>
    <t>EQUIPAMIENTO LICEOS A-12, A-14, A-15, A-17, A-22, A-26 Y A-33, AFTA.</t>
  </si>
  <si>
    <t>EQUIPAMIENTO LICEOS B-8, B-9, B-10, A-25, Y A-27, CALAMA</t>
  </si>
  <si>
    <t>EQUIPAMIENTO LIC. TP TOCOP., TALTAL, S.P.ATACAMA, MEJILLONES, M. ELENA</t>
  </si>
  <si>
    <t>CONSTRUCION PARQUE CIENTIFICO Y TECNOLÓGICO DE ANTOFAGASTA</t>
  </si>
  <si>
    <t>REPOSICION EDIFICIO CONSISTORIAL, TOCOPILLA</t>
  </si>
  <si>
    <t>REPOSICION ESCUELA ESPECIAL BUGANVILIAS-COANIL</t>
  </si>
  <si>
    <t>REPOSICION EDIFICIO MUNICIPAL, MARIA ELENA</t>
  </si>
  <si>
    <t>MEJORAMIENTO DIVERSOS ESPACIOS PUBLICOS COMUNA DE TOCOPILLA</t>
  </si>
  <si>
    <t>REPOSICION PLANTA DE TRATAMIENTO AGUAS SERVIDAS, COLOSO</t>
  </si>
  <si>
    <t>REPOSICION 4ª COMISARIA CARABINEROS, TOCOPILLA</t>
  </si>
  <si>
    <t>CONSTRUCCION PAVIMENTO ACCESO SECTOR LAS TRES MARIAS TOCOPILLA</t>
  </si>
  <si>
    <t>CONSTRUCCION ALCANTARILLADO LOCALIDAD DE SOCAIRE</t>
  </si>
  <si>
    <t>CONSTRUCCION DEL PASEO GRANADEROS DE LA CIUDDA DE CALAMA</t>
  </si>
  <si>
    <t>PREPARACION</t>
  </si>
  <si>
    <t>CONSERVACION VIAS URBANAS, ANTOFAGASTA 2009</t>
  </si>
  <si>
    <t>MEJORAMIENTO EDIFICIO ANTIGUO HOSPITAL MEJILLONES(URGENCIA Y HOPS.)</t>
  </si>
  <si>
    <t>MEJORAMIENTO COMPLEJO DEPORTIVO 23 DE MARZO</t>
  </si>
  <si>
    <t>REPOSICION ESTADIO MUNICIPAL DE MARIA ELENA</t>
  </si>
  <si>
    <t>CONSTRUCCION INSTITUTO DE REHABILITACIÓN INFANTIL CALAMA</t>
  </si>
  <si>
    <t>REPOSICION ACERAS SECTOR CENTRO ANTOFAGASTA IV ETAPA</t>
  </si>
  <si>
    <t>CONSERVACION LICEO B-2, DOMINGO LATRILLE, TOCOPILLA</t>
  </si>
  <si>
    <t>REPOSICION DEPENDENCIAS OFICINA PROVINCIAL DE VIALIDAD</t>
  </si>
  <si>
    <t>HABILITACION RECINTOS DE INSTALACION UNIDAD PACIENTES CRITICOS</t>
  </si>
  <si>
    <t>MEJORAMIENTO INTEGRAL SISTEMA DE AGUA POTABLE SAN PEDRO DE ATACAMA</t>
  </si>
  <si>
    <t>MEJORAMIENTO DEL SUELO SECTOR TRES MARIAS TOCOPILLA</t>
  </si>
  <si>
    <t>MEJORAMIENTO PLAYA CABEZAL SUR, TALTAL</t>
  </si>
  <si>
    <t>CONSTRUCCION PAVIMENTACION MACROURBANIZACION PUERTO SECO, CALAMA</t>
  </si>
  <si>
    <t>CONSTRUCCION NUEVA ADUCCION SECTOR COVADONGA TOCOPILLA</t>
  </si>
  <si>
    <t>MEJORAMIENTO REDES Y GENERACION SISTEMA ELECTRICO SPA</t>
  </si>
  <si>
    <t>CONSTRUCCION OBRAS DE SANEAMIENTO SANITARIO EL HUASCAR ANTOFAGASTA</t>
  </si>
  <si>
    <t>RESTAURACION TEMPLO SAN PEDRO DE ATACAMA</t>
  </si>
  <si>
    <t>CONSERVACION CARPETA AVDA BALMACEDA ENTRE ECUADOR-HERNAN CORTES</t>
  </si>
  <si>
    <t>SENEAMIENTO REGULARIZACION FAENAS DE LA PEQUEÑA Y MICROMINERIA</t>
  </si>
  <si>
    <t>Ministerio del Interior - Gobierno Regional Región I Tarapacá</t>
  </si>
  <si>
    <t>HABILITACION BIBLIOTECA REGIONAL EN EL EDIFICIO EX-CORREOS DE AFTA</t>
  </si>
  <si>
    <t>CONSTRUCCION INFRAESTRUCTURA PORTUARIA CALETA HORNITO, MEJILLONES</t>
  </si>
  <si>
    <t>RESTAURACION MUELLE SALITRERO MELBOURNE Y CLARCK</t>
  </si>
  <si>
    <t>MEJORAMIENTO BORDE COSTERO ANTOFAGASTA, EL CABLE-BALNEARIO MUNICIPAL</t>
  </si>
  <si>
    <t>CONSTRUCCION EDIFICIO CONSISTORIAL MEJILLONES</t>
  </si>
  <si>
    <t>CONSTRUCCION AV. CIRCUNVALCION, ANTOFAGASTA</t>
  </si>
  <si>
    <t>HABILITACION RELLENO SANITARIO, PROVINCIA DE TOCOPILLA</t>
  </si>
  <si>
    <t>CONSTRUCCION OBRAS DE PROTECCION POB. RENE SCHNEIDER ANTOFAGASTA</t>
  </si>
  <si>
    <t>CONSTRUCCION PLAYA ARTIFICIAL SECTOR EL SALITRE, TOCOPILLA</t>
  </si>
  <si>
    <t>REPOSICION CENTRO DE LA MUJER MANANTIAL DE TOCOPILLA</t>
  </si>
  <si>
    <t>REPOSICION MUSEO ARQUEOLOGICO G. LE PAIGE SPA</t>
  </si>
  <si>
    <t>PROCESO DE LICITACION</t>
  </si>
  <si>
    <t>PROCESO  DE LICITACION</t>
  </si>
  <si>
    <t>ADJUDICACION</t>
  </si>
  <si>
    <t>JULIO.2011</t>
  </si>
  <si>
    <t>EN PROCESO DE LICITACION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</si>
</sst>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([$€]* #,##0.00_);_([$€]* \(#,##0.00\);_([$€]* &quot;-&quot;??_);_(@_)"/>
    <numFmt numFmtId="166" formatCode="_-* #,##0\ _€_-;\-* #,##0\ _€_-;_-* &quot;-&quot;\ _€_-;_-@_-"/>
    <numFmt numFmtId="167" formatCode="_-* #,##0.00\ _€_-;\-* #,##0.00\ _€_-;_-* &quot;-&quot;??\ _€_-;_-@_-"/>
    <numFmt numFmtId="168" formatCode="General_)"/>
    <numFmt numFmtId="169" formatCode="dd/mm/yyyy;@"/>
    <numFmt numFmtId="170" formatCode="[$-C0A]d\-mmm\-yy;@"/>
    <numFmt numFmtId="171" formatCode="dd/mm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5" fontId="2" fillId="30" borderId="0" applyFont="0" applyFill="0" applyBorder="0" applyAlignment="0" applyProtection="0"/>
    <xf numFmtId="165" fontId="2" fillId="30" borderId="0" applyFont="0" applyFill="0" applyBorder="0" applyAlignment="0" applyProtection="0"/>
    <xf numFmtId="165" fontId="2" fillId="30" borderId="0" applyFont="0" applyFill="0" applyBorder="0" applyAlignment="0" applyProtection="0"/>
    <xf numFmtId="165" fontId="2" fillId="30" borderId="0" applyFont="0" applyFill="0" applyBorder="0" applyAlignment="0" applyProtection="0"/>
    <xf numFmtId="165" fontId="2" fillId="30" borderId="0" applyFont="0" applyFill="0" applyBorder="0" applyAlignment="0" applyProtection="0"/>
    <xf numFmtId="165" fontId="2" fillId="30" borderId="0" applyFont="0" applyFill="0" applyBorder="0" applyAlignment="0" applyProtection="0"/>
    <xf numFmtId="0" fontId="3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168" fontId="3" fillId="0" borderId="0">
      <alignment/>
      <protection/>
    </xf>
    <xf numFmtId="0" fontId="2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16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 vertical="center"/>
    </xf>
    <xf numFmtId="169" fontId="0" fillId="0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43" fillId="0" borderId="0" xfId="0" applyFont="1" applyAlignment="1">
      <alignment horizontal="center"/>
    </xf>
    <xf numFmtId="0" fontId="40" fillId="0" borderId="12" xfId="0" applyFont="1" applyBorder="1" applyAlignment="1">
      <alignment horizontal="right" vertical="center"/>
    </xf>
    <xf numFmtId="0" fontId="40" fillId="0" borderId="13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40" fillId="0" borderId="15" xfId="0" applyFont="1" applyBorder="1" applyAlignment="1">
      <alignment horizontal="right" vertical="center"/>
    </xf>
    <xf numFmtId="3" fontId="40" fillId="0" borderId="16" xfId="0" applyNumberFormat="1" applyFont="1" applyBorder="1" applyAlignment="1">
      <alignment horizontal="right" vertical="center"/>
    </xf>
    <xf numFmtId="0" fontId="40" fillId="0" borderId="11" xfId="0" applyFont="1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1" fillId="34" borderId="17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42" fillId="0" borderId="0" xfId="0" applyFont="1" applyAlignment="1">
      <alignment/>
    </xf>
    <xf numFmtId="3" fontId="40" fillId="0" borderId="11" xfId="0" applyNumberFormat="1" applyFont="1" applyBorder="1" applyAlignment="1">
      <alignment horizontal="right" vertical="center"/>
    </xf>
    <xf numFmtId="0" fontId="23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169" fontId="0" fillId="37" borderId="10" xfId="0" applyNumberFormat="1" applyFill="1" applyBorder="1" applyAlignment="1">
      <alignment horizontal="center" vertical="center"/>
    </xf>
    <xf numFmtId="0" fontId="24" fillId="0" borderId="21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14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</cellXfs>
  <cellStyles count="12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Euro 4" xfId="49"/>
    <cellStyle name="Euro 4 2" xfId="50"/>
    <cellStyle name="Incorrecto" xfId="51"/>
    <cellStyle name="Comma" xfId="52"/>
    <cellStyle name="Comma [0]" xfId="53"/>
    <cellStyle name="Millares [0] 2" xfId="54"/>
    <cellStyle name="Millares [0] 2 2" xfId="55"/>
    <cellStyle name="Millares [0] 3" xfId="56"/>
    <cellStyle name="Millares [0] 4" xfId="57"/>
    <cellStyle name="Millares 10" xfId="58"/>
    <cellStyle name="Millares 10 2" xfId="59"/>
    <cellStyle name="Millares 11" xfId="60"/>
    <cellStyle name="Millares 11 2" xfId="61"/>
    <cellStyle name="Millares 12" xfId="62"/>
    <cellStyle name="Millares 12 2" xfId="63"/>
    <cellStyle name="Millares 13" xfId="64"/>
    <cellStyle name="Millares 13 2" xfId="65"/>
    <cellStyle name="Millares 14" xfId="66"/>
    <cellStyle name="Millares 14 2" xfId="67"/>
    <cellStyle name="Millares 15" xfId="68"/>
    <cellStyle name="Millares 15 2" xfId="69"/>
    <cellStyle name="Millares 16" xfId="70"/>
    <cellStyle name="Millares 17" xfId="71"/>
    <cellStyle name="Millares 18" xfId="72"/>
    <cellStyle name="Millares 19" xfId="73"/>
    <cellStyle name="Millares 2" xfId="74"/>
    <cellStyle name="Millares 2 2" xfId="75"/>
    <cellStyle name="Millares 20" xfId="76"/>
    <cellStyle name="Millares 20 2" xfId="77"/>
    <cellStyle name="Millares 21" xfId="78"/>
    <cellStyle name="Millares 21 2" xfId="79"/>
    <cellStyle name="Millares 22" xfId="80"/>
    <cellStyle name="Millares 22 2" xfId="81"/>
    <cellStyle name="Millares 23" xfId="82"/>
    <cellStyle name="Millares 23 2" xfId="83"/>
    <cellStyle name="Millares 24" xfId="84"/>
    <cellStyle name="Millares 24 2" xfId="85"/>
    <cellStyle name="Millares 25" xfId="86"/>
    <cellStyle name="Millares 25 2" xfId="87"/>
    <cellStyle name="Millares 26" xfId="88"/>
    <cellStyle name="Millares 26 2" xfId="89"/>
    <cellStyle name="Millares 27" xfId="90"/>
    <cellStyle name="Millares 27 2" xfId="91"/>
    <cellStyle name="Millares 28" xfId="92"/>
    <cellStyle name="Millares 28 2" xfId="93"/>
    <cellStyle name="Millares 29" xfId="94"/>
    <cellStyle name="Millares 3" xfId="95"/>
    <cellStyle name="Millares 3 2" xfId="96"/>
    <cellStyle name="Millares 30" xfId="97"/>
    <cellStyle name="Millares 31" xfId="98"/>
    <cellStyle name="Millares 32" xfId="99"/>
    <cellStyle name="Millares 33" xfId="100"/>
    <cellStyle name="Millares 34" xfId="101"/>
    <cellStyle name="Millares 35" xfId="102"/>
    <cellStyle name="Millares 36" xfId="103"/>
    <cellStyle name="Millares 37" xfId="104"/>
    <cellStyle name="Millares 38" xfId="105"/>
    <cellStyle name="Millares 39" xfId="106"/>
    <cellStyle name="Millares 4" xfId="107"/>
    <cellStyle name="Millares 4 2" xfId="108"/>
    <cellStyle name="Millares 40" xfId="109"/>
    <cellStyle name="Millares 41" xfId="110"/>
    <cellStyle name="Millares 42" xfId="111"/>
    <cellStyle name="Millares 5" xfId="112"/>
    <cellStyle name="Millares 5 2" xfId="113"/>
    <cellStyle name="Millares 6" xfId="114"/>
    <cellStyle name="Millares 6 2" xfId="115"/>
    <cellStyle name="Millares 7" xfId="116"/>
    <cellStyle name="Millares 7 2" xfId="117"/>
    <cellStyle name="Millares 8" xfId="118"/>
    <cellStyle name="Millares 8 2" xfId="119"/>
    <cellStyle name="Millares 9" xfId="120"/>
    <cellStyle name="Millares 9 2" xfId="121"/>
    <cellStyle name="Currency" xfId="122"/>
    <cellStyle name="Currency [0]" xfId="123"/>
    <cellStyle name="Neutral" xfId="124"/>
    <cellStyle name="Normal 2" xfId="125"/>
    <cellStyle name="Normal 3" xfId="126"/>
    <cellStyle name="Normal 4" xfId="127"/>
    <cellStyle name="Notas" xfId="128"/>
    <cellStyle name="Percent" xfId="129"/>
    <cellStyle name="Porcentual 2" xfId="130"/>
    <cellStyle name="Porcentual 2 2" xfId="131"/>
    <cellStyle name="Porcentual 3" xfId="132"/>
    <cellStyle name="Porcentual 4" xfId="133"/>
    <cellStyle name="Salida" xfId="134"/>
    <cellStyle name="Texto de advertencia" xfId="135"/>
    <cellStyle name="Texto explicativo" xfId="136"/>
    <cellStyle name="Título" xfId="137"/>
    <cellStyle name="Título 1" xfId="138"/>
    <cellStyle name="Título 2" xfId="139"/>
    <cellStyle name="Título 3" xfId="140"/>
    <cellStyle name="Total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rol%202011\PROGRAMA%20DE%20CAJA%20FNDR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 x u. tecnica"/>
      <sheetName val="Prog x Estado u. tecnica"/>
      <sheetName val="Inf Comuna estado"/>
      <sheetName val="Inf U_Tecnica Estado"/>
      <sheetName val="Inf comuna x Rate"/>
      <sheetName val="PROGRAMA DE CAJA"/>
      <sheetName val="Prog x comuna"/>
      <sheetName val="prog x profesional"/>
      <sheetName val="Prog x estado"/>
      <sheetName val="Prog xCOMUNA"/>
      <sheetName val="Prog x PROFS"/>
      <sheetName val="Prog x prof"/>
      <sheetName val="x Estado"/>
    </sheetNames>
    <sheetDataSet>
      <sheetData sheetId="5">
        <row r="11">
          <cell r="A11" t="str">
            <v>UNID_TEC</v>
          </cell>
          <cell r="B11" t="str">
            <v>PRIMER TIRMESTRE</v>
          </cell>
          <cell r="C11" t="str">
            <v>SEGUNDO TRIMESTRE</v>
          </cell>
          <cell r="D11" t="str">
            <v>TERCER TRIMESTRE</v>
          </cell>
          <cell r="E11" t="str">
            <v>CUARTO TRIMESTRE</v>
          </cell>
          <cell r="F11" t="str">
            <v>GAS_PROG-</v>
          </cell>
          <cell r="G11" t="str">
            <v>TOT_ASIG VIG-</v>
          </cell>
        </row>
        <row r="12">
          <cell r="A12" t="str">
            <v>CHILE DEPORTES</v>
          </cell>
          <cell r="B12">
            <v>69388.305</v>
          </cell>
          <cell r="C12">
            <v>0</v>
          </cell>
          <cell r="D12">
            <v>0</v>
          </cell>
          <cell r="E12">
            <v>69389</v>
          </cell>
          <cell r="F12">
            <v>138777.305</v>
          </cell>
          <cell r="G12">
            <v>138777.305</v>
          </cell>
        </row>
        <row r="13">
          <cell r="A13" t="str">
            <v>CONAF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CONAMA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CORFO</v>
          </cell>
          <cell r="B15">
            <v>0</v>
          </cell>
          <cell r="C15">
            <v>162000</v>
          </cell>
          <cell r="D15">
            <v>52091</v>
          </cell>
          <cell r="E15">
            <v>0</v>
          </cell>
          <cell r="F15">
            <v>214091</v>
          </cell>
          <cell r="G15">
            <v>214091</v>
          </cell>
        </row>
        <row r="16">
          <cell r="A16" t="str">
            <v>D. VIALIDAD</v>
          </cell>
          <cell r="B16">
            <v>133880</v>
          </cell>
          <cell r="C16">
            <v>241881</v>
          </cell>
          <cell r="D16">
            <v>52326</v>
          </cell>
          <cell r="E16">
            <v>0</v>
          </cell>
          <cell r="F16">
            <v>428087</v>
          </cell>
          <cell r="G16">
            <v>428087</v>
          </cell>
        </row>
        <row r="17">
          <cell r="A17" t="str">
            <v>D.O.H.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D.O.P.</v>
          </cell>
          <cell r="B18">
            <v>82235.51</v>
          </cell>
          <cell r="C18">
            <v>159335.16999999998</v>
          </cell>
          <cell r="D18">
            <v>378775.5</v>
          </cell>
          <cell r="E18">
            <v>192585.82</v>
          </cell>
          <cell r="F18">
            <v>544519</v>
          </cell>
          <cell r="G18">
            <v>544519</v>
          </cell>
        </row>
        <row r="19">
          <cell r="A19" t="str">
            <v>GORE</v>
          </cell>
          <cell r="B19">
            <v>1300360.5096666669</v>
          </cell>
          <cell r="C19">
            <v>1228688.5329999998</v>
          </cell>
          <cell r="D19">
            <v>2100904.3</v>
          </cell>
          <cell r="E19">
            <v>899089.3470000001</v>
          </cell>
          <cell r="F19">
            <v>4155286.6896666666</v>
          </cell>
          <cell r="G19">
            <v>4154422.767</v>
          </cell>
        </row>
        <row r="20">
          <cell r="A20" t="str">
            <v>JUNJI</v>
          </cell>
          <cell r="B20">
            <v>2028.7969999999623</v>
          </cell>
          <cell r="C20">
            <v>0</v>
          </cell>
          <cell r="D20">
            <v>0</v>
          </cell>
          <cell r="E20">
            <v>4469</v>
          </cell>
          <cell r="F20">
            <v>2028.7969999999623</v>
          </cell>
          <cell r="G20">
            <v>2028.7969999999623</v>
          </cell>
        </row>
        <row r="21">
          <cell r="A21" t="str">
            <v>MUNICIPALIDAD DE ALTO HOSPICIO</v>
          </cell>
          <cell r="B21">
            <v>770524.4986666667</v>
          </cell>
          <cell r="C21">
            <v>354481.6666666667</v>
          </cell>
          <cell r="D21">
            <v>12442.667</v>
          </cell>
          <cell r="E21">
            <v>150000</v>
          </cell>
          <cell r="F21">
            <v>1287448.8323333333</v>
          </cell>
          <cell r="G21">
            <v>1287448.832</v>
          </cell>
        </row>
        <row r="22">
          <cell r="A22" t="str">
            <v>MUNICIPALIDAD DE ARICA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MUNICIPALIDAD DE CAMARONES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MUNICIPALIDAD DE CAMIÑA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MUNICIPALIDAD DE COLCHANE</v>
          </cell>
          <cell r="B25">
            <v>0</v>
          </cell>
          <cell r="C25">
            <v>145462.125</v>
          </cell>
          <cell r="D25">
            <v>145462.125</v>
          </cell>
          <cell r="E25">
            <v>145462.125</v>
          </cell>
          <cell r="F25">
            <v>196200</v>
          </cell>
          <cell r="G25">
            <v>196200</v>
          </cell>
        </row>
        <row r="26">
          <cell r="A26" t="str">
            <v>MUNICIPALIDAD DE GENERAL LAGOS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MUNICIPALIDAD DE HUARA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MUNICIPALIDAD DE IQUIQUE</v>
          </cell>
          <cell r="B28">
            <v>728956.645</v>
          </cell>
          <cell r="C28">
            <v>477589.25</v>
          </cell>
          <cell r="D28">
            <v>510384.75</v>
          </cell>
          <cell r="E28">
            <v>411775.725</v>
          </cell>
          <cell r="F28">
            <v>1167898.62</v>
          </cell>
          <cell r="G28">
            <v>1167409</v>
          </cell>
        </row>
        <row r="29">
          <cell r="A29" t="str">
            <v>MUNICIPALIDAD DE PICA</v>
          </cell>
          <cell r="B29">
            <v>24923</v>
          </cell>
          <cell r="C29">
            <v>412098.6</v>
          </cell>
          <cell r="D29">
            <v>198577.80000000002</v>
          </cell>
          <cell r="E29">
            <v>66192.6</v>
          </cell>
          <cell r="F29">
            <v>370829</v>
          </cell>
          <cell r="G29">
            <v>370829</v>
          </cell>
        </row>
        <row r="30">
          <cell r="A30" t="str">
            <v>MUNICIPALIDAD DE POZO ALMONTE</v>
          </cell>
          <cell r="B30">
            <v>72634.226</v>
          </cell>
          <cell r="C30">
            <v>273805.6</v>
          </cell>
          <cell r="D30">
            <v>467941.4</v>
          </cell>
          <cell r="E30">
            <v>355551</v>
          </cell>
          <cell r="F30">
            <v>218503.226</v>
          </cell>
          <cell r="G30">
            <v>218503.226</v>
          </cell>
        </row>
        <row r="31">
          <cell r="A31" t="str">
            <v>MUNICIPALIDAD DE PUTRE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S.S. ARICA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S.S. IQUIQUE</v>
          </cell>
          <cell r="B33">
            <v>1395591.19</v>
          </cell>
          <cell r="C33">
            <v>128972</v>
          </cell>
          <cell r="D33">
            <v>0</v>
          </cell>
          <cell r="E33">
            <v>7795.386000000003</v>
          </cell>
          <cell r="F33">
            <v>1532358.576</v>
          </cell>
          <cell r="G33">
            <v>1350839.642</v>
          </cell>
        </row>
        <row r="34">
          <cell r="A34" t="str">
            <v>SEREMI AGRICULTURA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SEREMI VIVIENDA I REGION</v>
          </cell>
          <cell r="B35">
            <v>0</v>
          </cell>
          <cell r="C35">
            <v>57200</v>
          </cell>
          <cell r="D35">
            <v>110389.5</v>
          </cell>
          <cell r="E35">
            <v>39212.5</v>
          </cell>
          <cell r="F35">
            <v>206802</v>
          </cell>
          <cell r="G35">
            <v>206802</v>
          </cell>
        </row>
        <row r="36">
          <cell r="A36" t="str">
            <v>SERNATUR</v>
          </cell>
          <cell r="B36">
            <v>115938.00033333333</v>
          </cell>
          <cell r="C36">
            <v>0</v>
          </cell>
          <cell r="D36">
            <v>130000</v>
          </cell>
          <cell r="E36">
            <v>6718.294</v>
          </cell>
          <cell r="F36">
            <v>252656.29433333332</v>
          </cell>
          <cell r="G36">
            <v>252656.294</v>
          </cell>
        </row>
        <row r="37">
          <cell r="A37" t="str">
            <v>SERPLAC</v>
          </cell>
          <cell r="B37">
            <v>0</v>
          </cell>
          <cell r="C37">
            <v>0</v>
          </cell>
          <cell r="D37">
            <v>0</v>
          </cell>
          <cell r="E37">
            <v>9150</v>
          </cell>
          <cell r="F37">
            <v>9150</v>
          </cell>
          <cell r="G37">
            <v>9150</v>
          </cell>
        </row>
        <row r="38">
          <cell r="A38" t="str">
            <v>SERVICIO AGRICOLA GANADERO I REGION</v>
          </cell>
          <cell r="B38">
            <v>21345.5</v>
          </cell>
          <cell r="C38">
            <v>16685</v>
          </cell>
          <cell r="D38">
            <v>0</v>
          </cell>
          <cell r="E38">
            <v>0</v>
          </cell>
          <cell r="F38">
            <v>38030.5</v>
          </cell>
          <cell r="G38">
            <v>36383.5</v>
          </cell>
        </row>
        <row r="39">
          <cell r="A39" t="str">
            <v>SERVICIO MEDICO LEGAL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SERVICIO NACIONAL DE PESCA I REGION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SERVIU</v>
          </cell>
          <cell r="B41">
            <v>0</v>
          </cell>
          <cell r="C41">
            <v>0</v>
          </cell>
          <cell r="D41">
            <v>1000</v>
          </cell>
          <cell r="E41">
            <v>476170.687</v>
          </cell>
          <cell r="F41">
            <v>100020.687</v>
          </cell>
          <cell r="G41">
            <v>100020.687</v>
          </cell>
        </row>
        <row r="42">
          <cell r="A42" t="str">
            <v>UNAP</v>
          </cell>
          <cell r="B42">
            <v>93210</v>
          </cell>
          <cell r="C42">
            <v>126180</v>
          </cell>
          <cell r="D42">
            <v>84770</v>
          </cell>
          <cell r="E42">
            <v>84770</v>
          </cell>
          <cell r="F42">
            <v>388930</v>
          </cell>
          <cell r="G42">
            <v>388930</v>
          </cell>
        </row>
        <row r="43">
          <cell r="A43" t="str">
            <v>UTA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UTA-UNAP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D. ARQUITECTURA</v>
          </cell>
          <cell r="B45">
            <v>641808.426</v>
          </cell>
          <cell r="C45">
            <v>1165284.5666666667</v>
          </cell>
          <cell r="D45">
            <v>1533452.367</v>
          </cell>
          <cell r="E45">
            <v>1555112.566</v>
          </cell>
          <cell r="F45">
            <v>3672740.925666667</v>
          </cell>
          <cell r="G45">
            <v>3672740.926</v>
          </cell>
        </row>
        <row r="46">
          <cell r="A46" t="str">
            <v>SERNAGEOMIN</v>
          </cell>
          <cell r="B46">
            <v>2</v>
          </cell>
          <cell r="C46">
            <v>0</v>
          </cell>
          <cell r="D46">
            <v>0</v>
          </cell>
          <cell r="E46">
            <v>0</v>
          </cell>
          <cell r="F46">
            <v>2</v>
          </cell>
          <cell r="G46">
            <v>2</v>
          </cell>
        </row>
        <row r="47">
          <cell r="A47" t="str">
            <v>SERCOTEC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FOSIS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CONICYT</v>
          </cell>
          <cell r="B49">
            <v>0</v>
          </cell>
          <cell r="C49">
            <v>200000</v>
          </cell>
          <cell r="D49">
            <v>0</v>
          </cell>
          <cell r="E49">
            <v>0</v>
          </cell>
          <cell r="F49">
            <v>200000</v>
          </cell>
          <cell r="G49">
            <v>200000</v>
          </cell>
        </row>
        <row r="50">
          <cell r="A50" t="str">
            <v>CUERPO BOMBEROS IQUIQUE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UST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CORPORACION DE ASISTENCIA JUDICIAL</v>
          </cell>
          <cell r="B52">
            <v>0</v>
          </cell>
          <cell r="C52">
            <v>18456</v>
          </cell>
          <cell r="D52">
            <v>52368</v>
          </cell>
          <cell r="E52">
            <v>0</v>
          </cell>
          <cell r="F52">
            <v>70824</v>
          </cell>
          <cell r="G52">
            <v>70824</v>
          </cell>
        </row>
        <row r="53">
          <cell r="A53" t="str">
            <v>JUNAEB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D. REG. GENDARMERIA</v>
          </cell>
          <cell r="B54">
            <v>11118.954</v>
          </cell>
          <cell r="C54">
            <v>0</v>
          </cell>
          <cell r="D54">
            <v>0</v>
          </cell>
          <cell r="E54">
            <v>0</v>
          </cell>
          <cell r="F54">
            <v>11118.954</v>
          </cell>
          <cell r="G54">
            <v>11118.953999999969</v>
          </cell>
        </row>
        <row r="55">
          <cell r="A55" t="str">
            <v>CORFO-INNOVA</v>
          </cell>
          <cell r="B55">
            <v>0</v>
          </cell>
          <cell r="C55">
            <v>210573</v>
          </cell>
          <cell r="D55">
            <v>118869</v>
          </cell>
          <cell r="E55">
            <v>118869</v>
          </cell>
          <cell r="F55">
            <v>448311</v>
          </cell>
          <cell r="G55">
            <v>448311</v>
          </cell>
        </row>
        <row r="56">
          <cell r="A56" t="str">
            <v>SENAME</v>
          </cell>
          <cell r="B56">
            <v>8526.210999999998</v>
          </cell>
          <cell r="C56">
            <v>0</v>
          </cell>
          <cell r="D56">
            <v>0</v>
          </cell>
          <cell r="E56">
            <v>0</v>
          </cell>
          <cell r="F56">
            <v>8526.210999999998</v>
          </cell>
          <cell r="G56">
            <v>4496.275999999998</v>
          </cell>
        </row>
        <row r="57">
          <cell r="A57" t="str">
            <v>AGENCIA ARDP</v>
          </cell>
          <cell r="B57">
            <v>0</v>
          </cell>
          <cell r="C57">
            <v>8620</v>
          </cell>
          <cell r="D57">
            <v>0</v>
          </cell>
          <cell r="E57">
            <v>0</v>
          </cell>
          <cell r="F57">
            <v>8620</v>
          </cell>
          <cell r="G57">
            <v>8620</v>
          </cell>
        </row>
        <row r="58">
          <cell r="A58" t="str">
            <v>AGENCIA RURAL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D. REG. REGISTRO CIVIL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SEREMI EDUCACION</v>
          </cell>
          <cell r="B60">
            <v>0</v>
          </cell>
          <cell r="C60">
            <v>0</v>
          </cell>
          <cell r="D60">
            <v>0</v>
          </cell>
          <cell r="E60">
            <v>4681.993</v>
          </cell>
          <cell r="F60">
            <v>741.993</v>
          </cell>
          <cell r="G60">
            <v>741.9929999999999</v>
          </cell>
        </row>
        <row r="61">
          <cell r="A61" t="str">
            <v>SUBTEL</v>
          </cell>
          <cell r="B61">
            <v>0</v>
          </cell>
          <cell r="C61">
            <v>400000</v>
          </cell>
          <cell r="D61">
            <v>0</v>
          </cell>
          <cell r="E61">
            <v>0</v>
          </cell>
          <cell r="F61">
            <v>400000</v>
          </cell>
          <cell r="G61">
            <v>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4"/>
  <sheetViews>
    <sheetView tabSelected="1" zoomScale="85" zoomScaleNormal="85" zoomScalePageLayoutView="0" workbookViewId="0" topLeftCell="A1">
      <selection activeCell="B134" sqref="B134"/>
    </sheetView>
  </sheetViews>
  <sheetFormatPr defaultColWidth="11.421875" defaultRowHeight="15"/>
  <cols>
    <col min="1" max="1" width="15.00390625" style="0" customWidth="1"/>
    <col min="2" max="2" width="73.421875" style="0" customWidth="1"/>
    <col min="3" max="3" width="23.8515625" style="0" bestFit="1" customWidth="1"/>
    <col min="4" max="4" width="21.7109375" style="0" customWidth="1"/>
    <col min="5" max="5" width="14.140625" style="1" customWidth="1"/>
    <col min="6" max="6" width="13.28125" style="0" customWidth="1"/>
  </cols>
  <sheetData>
    <row r="2" spans="1:6" ht="21">
      <c r="A2" s="19" t="s">
        <v>0</v>
      </c>
      <c r="B2" s="19"/>
      <c r="C2" s="19"/>
      <c r="D2" s="19"/>
      <c r="E2" s="19"/>
      <c r="F2" s="10"/>
    </row>
    <row r="3" spans="1:6" ht="21">
      <c r="A3" s="19" t="s">
        <v>106</v>
      </c>
      <c r="B3" s="19"/>
      <c r="C3" s="19"/>
      <c r="D3" s="19"/>
      <c r="E3" s="19"/>
      <c r="F3" s="10"/>
    </row>
    <row r="5" ht="15">
      <c r="C5" s="4" t="s">
        <v>1</v>
      </c>
    </row>
    <row r="6" spans="1:6" ht="48.75" customHeight="1">
      <c r="A6" s="5" t="s">
        <v>2</v>
      </c>
      <c r="B6" s="6" t="s">
        <v>3</v>
      </c>
      <c r="C6" s="6" t="s">
        <v>4</v>
      </c>
      <c r="D6" s="6" t="s">
        <v>5</v>
      </c>
      <c r="E6" s="28" t="s">
        <v>6</v>
      </c>
      <c r="F6" s="29"/>
    </row>
    <row r="7" spans="1:6" ht="15">
      <c r="A7" s="11" t="s">
        <v>15</v>
      </c>
      <c r="B7" s="3"/>
      <c r="C7" s="7"/>
      <c r="D7" s="3"/>
      <c r="E7" s="17"/>
      <c r="F7" s="3"/>
    </row>
    <row r="8" spans="1:6" ht="15">
      <c r="A8" s="2">
        <v>30059576</v>
      </c>
      <c r="B8" s="3" t="s">
        <v>19</v>
      </c>
      <c r="C8" s="7">
        <v>143471</v>
      </c>
      <c r="D8" s="3" t="s">
        <v>12</v>
      </c>
      <c r="E8" s="13">
        <v>39359</v>
      </c>
      <c r="F8" s="13">
        <v>40816</v>
      </c>
    </row>
    <row r="9" spans="1:6" ht="15">
      <c r="A9" s="2">
        <v>30068495</v>
      </c>
      <c r="B9" s="3" t="s">
        <v>20</v>
      </c>
      <c r="C9" s="7">
        <v>0</v>
      </c>
      <c r="D9" s="14"/>
      <c r="E9" s="13"/>
      <c r="F9" s="13"/>
    </row>
    <row r="10" spans="1:6" ht="15">
      <c r="A10" s="2">
        <v>30079335</v>
      </c>
      <c r="B10" s="3" t="s">
        <v>21</v>
      </c>
      <c r="C10" s="7">
        <v>1</v>
      </c>
      <c r="D10" s="14" t="s">
        <v>86</v>
      </c>
      <c r="E10" s="16">
        <v>40651</v>
      </c>
      <c r="F10" s="16">
        <v>41382</v>
      </c>
    </row>
    <row r="11" spans="1:6" ht="15">
      <c r="A11" s="11" t="s">
        <v>16</v>
      </c>
      <c r="B11" s="3"/>
      <c r="C11" s="7"/>
      <c r="D11" s="3"/>
      <c r="E11" s="13"/>
      <c r="F11" s="13"/>
    </row>
    <row r="12" spans="1:6" ht="15">
      <c r="A12" s="2">
        <v>20114773</v>
      </c>
      <c r="B12" s="3" t="s">
        <v>22</v>
      </c>
      <c r="C12" s="7">
        <v>0</v>
      </c>
      <c r="D12" s="14" t="s">
        <v>12</v>
      </c>
      <c r="E12" s="13">
        <v>38353</v>
      </c>
      <c r="F12" s="13">
        <v>41275</v>
      </c>
    </row>
    <row r="13" spans="1:6" ht="15">
      <c r="A13" s="2">
        <v>20138320</v>
      </c>
      <c r="B13" s="3" t="s">
        <v>23</v>
      </c>
      <c r="C13" s="7">
        <v>140910</v>
      </c>
      <c r="D13" s="38" t="s">
        <v>12</v>
      </c>
      <c r="E13" s="13">
        <v>40218</v>
      </c>
      <c r="F13" s="13">
        <v>40563</v>
      </c>
    </row>
    <row r="14" spans="1:6" ht="15">
      <c r="A14" s="2">
        <v>20153570</v>
      </c>
      <c r="B14" s="3" t="s">
        <v>24</v>
      </c>
      <c r="C14" s="7">
        <v>94354</v>
      </c>
      <c r="D14" s="14" t="s">
        <v>12</v>
      </c>
      <c r="E14" s="16">
        <v>39874</v>
      </c>
      <c r="F14" s="13">
        <v>40907</v>
      </c>
    </row>
    <row r="15" spans="1:6" ht="15">
      <c r="A15" s="2">
        <v>20153571</v>
      </c>
      <c r="B15" s="3" t="s">
        <v>25</v>
      </c>
      <c r="C15" s="7">
        <v>3162</v>
      </c>
      <c r="D15" s="14" t="s">
        <v>12</v>
      </c>
      <c r="E15" s="16">
        <v>38717</v>
      </c>
      <c r="F15" s="13">
        <v>40695</v>
      </c>
    </row>
    <row r="16" spans="1:6" ht="15">
      <c r="A16" s="2">
        <v>20164867</v>
      </c>
      <c r="B16" s="3" t="s">
        <v>26</v>
      </c>
      <c r="C16" s="7">
        <v>0</v>
      </c>
      <c r="D16" s="14" t="s">
        <v>118</v>
      </c>
      <c r="E16" s="16">
        <v>40878</v>
      </c>
      <c r="F16" s="13">
        <v>41061</v>
      </c>
    </row>
    <row r="17" spans="1:6" ht="15">
      <c r="A17" s="2">
        <v>20176791</v>
      </c>
      <c r="B17" s="3" t="s">
        <v>27</v>
      </c>
      <c r="C17" s="7">
        <v>302474</v>
      </c>
      <c r="D17" s="14" t="s">
        <v>12</v>
      </c>
      <c r="E17" s="13">
        <v>40233</v>
      </c>
      <c r="F17" s="13">
        <v>40683</v>
      </c>
    </row>
    <row r="18" spans="1:6" ht="15">
      <c r="A18" s="39">
        <v>20178122</v>
      </c>
      <c r="B18" s="3" t="s">
        <v>28</v>
      </c>
      <c r="C18" s="7">
        <v>1</v>
      </c>
      <c r="D18" s="14" t="s">
        <v>118</v>
      </c>
      <c r="E18" s="16">
        <v>41061</v>
      </c>
      <c r="F18" s="16">
        <v>41609</v>
      </c>
    </row>
    <row r="19" spans="1:6" ht="15">
      <c r="A19" s="39">
        <v>20181258</v>
      </c>
      <c r="B19" s="3" t="s">
        <v>29</v>
      </c>
      <c r="C19" s="7">
        <v>0</v>
      </c>
      <c r="D19" s="40" t="s">
        <v>118</v>
      </c>
      <c r="E19" s="16">
        <v>39009</v>
      </c>
      <c r="F19" s="41">
        <v>40969</v>
      </c>
    </row>
    <row r="20" spans="1:6" ht="15">
      <c r="A20" s="39">
        <v>20182010</v>
      </c>
      <c r="B20" s="3" t="s">
        <v>30</v>
      </c>
      <c r="C20" s="7">
        <v>0</v>
      </c>
      <c r="D20" s="42"/>
      <c r="E20" s="16"/>
      <c r="F20" s="16"/>
    </row>
    <row r="21" spans="1:6" ht="15">
      <c r="A21" s="39">
        <v>20185749</v>
      </c>
      <c r="B21" s="3" t="s">
        <v>31</v>
      </c>
      <c r="C21" s="7">
        <v>354823</v>
      </c>
      <c r="D21" s="14" t="s">
        <v>12</v>
      </c>
      <c r="E21" s="13">
        <v>40241</v>
      </c>
      <c r="F21" s="13">
        <v>40681</v>
      </c>
    </row>
    <row r="22" spans="1:6" ht="15">
      <c r="A22" s="39">
        <v>20190033</v>
      </c>
      <c r="B22" s="3" t="s">
        <v>32</v>
      </c>
      <c r="C22" s="7">
        <v>84892</v>
      </c>
      <c r="D22" s="14" t="s">
        <v>12</v>
      </c>
      <c r="E22" s="13">
        <v>40423</v>
      </c>
      <c r="F22" s="13">
        <v>40678</v>
      </c>
    </row>
    <row r="23" spans="1:6" ht="15">
      <c r="A23" s="39">
        <v>20191350</v>
      </c>
      <c r="B23" s="3" t="s">
        <v>33</v>
      </c>
      <c r="C23" s="7">
        <v>798839</v>
      </c>
      <c r="D23" s="14" t="s">
        <v>12</v>
      </c>
      <c r="E23" s="13">
        <v>40550</v>
      </c>
      <c r="F23" s="13">
        <v>40700</v>
      </c>
    </row>
    <row r="24" spans="1:6" ht="15">
      <c r="A24" s="39">
        <v>20191469</v>
      </c>
      <c r="B24" s="3" t="s">
        <v>34</v>
      </c>
      <c r="C24" s="7">
        <v>1</v>
      </c>
      <c r="D24" s="14" t="s">
        <v>118</v>
      </c>
      <c r="E24" s="13">
        <v>40787</v>
      </c>
      <c r="F24" s="13">
        <v>41000</v>
      </c>
    </row>
    <row r="25" spans="1:6" ht="15">
      <c r="A25" s="39">
        <v>20191520</v>
      </c>
      <c r="B25" s="3" t="s">
        <v>35</v>
      </c>
      <c r="C25" s="7">
        <v>508000</v>
      </c>
      <c r="D25" s="40" t="s">
        <v>118</v>
      </c>
      <c r="E25" s="13">
        <v>40830</v>
      </c>
      <c r="F25" s="13">
        <f>E25+360</f>
        <v>41190</v>
      </c>
    </row>
    <row r="26" spans="1:6" ht="15">
      <c r="A26" s="39">
        <v>30029621</v>
      </c>
      <c r="B26" s="3" t="s">
        <v>36</v>
      </c>
      <c r="C26" s="7">
        <v>0</v>
      </c>
      <c r="D26" s="14" t="s">
        <v>12</v>
      </c>
      <c r="E26" s="16">
        <v>39448</v>
      </c>
      <c r="F26" s="13">
        <v>40908</v>
      </c>
    </row>
    <row r="27" spans="1:6" ht="15">
      <c r="A27" s="39">
        <v>30036007</v>
      </c>
      <c r="B27" s="3" t="s">
        <v>37</v>
      </c>
      <c r="C27" s="7">
        <v>993308</v>
      </c>
      <c r="D27" s="14" t="s">
        <v>12</v>
      </c>
      <c r="E27" s="13">
        <v>40107</v>
      </c>
      <c r="F27" s="13">
        <v>40906</v>
      </c>
    </row>
    <row r="28" spans="1:6" ht="15">
      <c r="A28" s="39">
        <v>30039111</v>
      </c>
      <c r="B28" s="3" t="s">
        <v>38</v>
      </c>
      <c r="C28" s="7">
        <v>647673</v>
      </c>
      <c r="D28" s="14" t="s">
        <v>12</v>
      </c>
      <c r="E28" s="13">
        <v>40499</v>
      </c>
      <c r="F28" s="13">
        <v>40679</v>
      </c>
    </row>
    <row r="29" spans="1:6" ht="15">
      <c r="A29" s="39">
        <v>30040073</v>
      </c>
      <c r="B29" s="3" t="s">
        <v>111</v>
      </c>
      <c r="C29" s="7">
        <v>35475</v>
      </c>
      <c r="D29" s="14" t="s">
        <v>18</v>
      </c>
      <c r="E29" s="13">
        <v>40169</v>
      </c>
      <c r="F29" s="13">
        <v>40739</v>
      </c>
    </row>
    <row r="30" spans="1:6" ht="15">
      <c r="A30" s="39">
        <v>30040123</v>
      </c>
      <c r="B30" s="3" t="s">
        <v>39</v>
      </c>
      <c r="C30" s="7">
        <v>0</v>
      </c>
      <c r="D30" s="40" t="s">
        <v>13</v>
      </c>
      <c r="E30" s="13">
        <v>40444</v>
      </c>
      <c r="F30" s="13">
        <v>40709</v>
      </c>
    </row>
    <row r="31" spans="1:6" ht="15">
      <c r="A31" s="39">
        <v>30041537</v>
      </c>
      <c r="B31" s="3" t="s">
        <v>40</v>
      </c>
      <c r="C31" s="7">
        <v>46031</v>
      </c>
      <c r="D31" s="14" t="s">
        <v>12</v>
      </c>
      <c r="E31" s="13">
        <v>40557</v>
      </c>
      <c r="F31" s="13">
        <v>40642</v>
      </c>
    </row>
    <row r="32" spans="1:6" ht="15">
      <c r="A32" s="39">
        <v>30043346</v>
      </c>
      <c r="B32" s="3" t="s">
        <v>41</v>
      </c>
      <c r="C32" s="7">
        <v>456834</v>
      </c>
      <c r="D32" s="40" t="s">
        <v>118</v>
      </c>
      <c r="E32" s="13">
        <v>40819</v>
      </c>
      <c r="F32" s="13">
        <f>E32+300</f>
        <v>41119</v>
      </c>
    </row>
    <row r="33" spans="1:6" ht="15">
      <c r="A33" s="39">
        <v>30043351</v>
      </c>
      <c r="B33" s="3" t="s">
        <v>42</v>
      </c>
      <c r="C33" s="7">
        <v>430464</v>
      </c>
      <c r="D33" s="14" t="s">
        <v>18</v>
      </c>
      <c r="E33" s="13">
        <v>40367</v>
      </c>
      <c r="F33" s="13">
        <v>40817</v>
      </c>
    </row>
    <row r="34" spans="1:6" ht="15">
      <c r="A34" s="39">
        <v>30044433</v>
      </c>
      <c r="B34" s="3" t="s">
        <v>112</v>
      </c>
      <c r="C34" s="7">
        <v>69558</v>
      </c>
      <c r="D34" s="14" t="s">
        <v>12</v>
      </c>
      <c r="E34" s="13">
        <v>39776</v>
      </c>
      <c r="F34" s="13">
        <v>40626</v>
      </c>
    </row>
    <row r="35" spans="1:6" ht="15">
      <c r="A35" s="39">
        <v>30046719</v>
      </c>
      <c r="B35" s="3" t="s">
        <v>43</v>
      </c>
      <c r="C35" s="7">
        <v>0</v>
      </c>
      <c r="D35" s="40" t="s">
        <v>118</v>
      </c>
      <c r="E35" s="13">
        <v>39706</v>
      </c>
      <c r="F35" s="13">
        <v>41426</v>
      </c>
    </row>
    <row r="36" spans="1:6" ht="15">
      <c r="A36" s="39">
        <v>30057788</v>
      </c>
      <c r="B36" s="3" t="s">
        <v>44</v>
      </c>
      <c r="C36" s="7">
        <v>221834</v>
      </c>
      <c r="D36" s="14" t="s">
        <v>118</v>
      </c>
      <c r="E36" s="13">
        <v>40760</v>
      </c>
      <c r="F36" s="13">
        <f>E36+180</f>
        <v>40940</v>
      </c>
    </row>
    <row r="37" spans="1:6" ht="15">
      <c r="A37" s="39">
        <v>30057944</v>
      </c>
      <c r="B37" s="3" t="s">
        <v>45</v>
      </c>
      <c r="C37" s="7">
        <v>1</v>
      </c>
      <c r="D37" s="43" t="s">
        <v>118</v>
      </c>
      <c r="E37" s="13">
        <v>40676</v>
      </c>
      <c r="F37" s="13">
        <v>41426</v>
      </c>
    </row>
    <row r="38" spans="1:6" ht="15">
      <c r="A38" s="39">
        <v>30057973</v>
      </c>
      <c r="B38" s="3" t="s">
        <v>46</v>
      </c>
      <c r="C38" s="7">
        <v>259361</v>
      </c>
      <c r="D38" s="14" t="s">
        <v>12</v>
      </c>
      <c r="E38" s="13">
        <v>40553</v>
      </c>
      <c r="F38" s="13">
        <v>40763</v>
      </c>
    </row>
    <row r="39" spans="1:6" ht="15">
      <c r="A39" s="39">
        <v>30058890</v>
      </c>
      <c r="B39" s="3" t="s">
        <v>47</v>
      </c>
      <c r="C39" s="7">
        <v>0</v>
      </c>
      <c r="D39" s="14" t="s">
        <v>119</v>
      </c>
      <c r="E39" s="13">
        <v>40664</v>
      </c>
      <c r="F39" s="13">
        <v>41030</v>
      </c>
    </row>
    <row r="40" spans="1:6" ht="15">
      <c r="A40" s="39">
        <v>30060722</v>
      </c>
      <c r="B40" s="3" t="s">
        <v>48</v>
      </c>
      <c r="C40" s="7">
        <v>190760</v>
      </c>
      <c r="D40" s="14" t="s">
        <v>18</v>
      </c>
      <c r="E40" s="13">
        <v>39977</v>
      </c>
      <c r="F40" s="13">
        <v>40908</v>
      </c>
    </row>
    <row r="41" spans="1:6" ht="15">
      <c r="A41" s="39">
        <v>30060741</v>
      </c>
      <c r="B41" s="3" t="s">
        <v>49</v>
      </c>
      <c r="C41" s="7">
        <v>135000</v>
      </c>
      <c r="D41" s="14" t="s">
        <v>18</v>
      </c>
      <c r="E41" s="13">
        <v>39848</v>
      </c>
      <c r="F41" s="13">
        <v>40908</v>
      </c>
    </row>
    <row r="42" spans="1:6" ht="15">
      <c r="A42" s="39">
        <v>30060896</v>
      </c>
      <c r="B42" s="3" t="s">
        <v>50</v>
      </c>
      <c r="C42" s="7">
        <v>25486</v>
      </c>
      <c r="D42" s="40" t="s">
        <v>118</v>
      </c>
      <c r="E42" s="13">
        <v>40827</v>
      </c>
      <c r="F42" s="13">
        <f>E42+260</f>
        <v>41087</v>
      </c>
    </row>
    <row r="43" spans="1:6" ht="15">
      <c r="A43" s="39">
        <v>30063237</v>
      </c>
      <c r="B43" s="3" t="s">
        <v>51</v>
      </c>
      <c r="C43" s="7">
        <v>1005</v>
      </c>
      <c r="D43" s="14" t="s">
        <v>12</v>
      </c>
      <c r="E43" s="13">
        <v>40519</v>
      </c>
      <c r="F43" s="13">
        <v>40710</v>
      </c>
    </row>
    <row r="44" spans="1:6" ht="15">
      <c r="A44" s="39">
        <v>30063286</v>
      </c>
      <c r="B44" s="3" t="s">
        <v>52</v>
      </c>
      <c r="C44" s="7">
        <v>0</v>
      </c>
      <c r="D44" s="40" t="s">
        <v>118</v>
      </c>
      <c r="E44" s="13">
        <v>39281</v>
      </c>
      <c r="F44" s="13">
        <v>40739</v>
      </c>
    </row>
    <row r="45" spans="1:6" ht="15">
      <c r="A45" s="39">
        <v>30063553</v>
      </c>
      <c r="B45" s="3" t="s">
        <v>53</v>
      </c>
      <c r="C45" s="7">
        <v>90835</v>
      </c>
      <c r="D45" s="14" t="s">
        <v>12</v>
      </c>
      <c r="E45" s="13">
        <v>40190</v>
      </c>
      <c r="F45" s="13">
        <v>40633</v>
      </c>
    </row>
    <row r="46" spans="1:6" ht="15">
      <c r="A46" s="39">
        <v>30066339</v>
      </c>
      <c r="B46" s="3" t="s">
        <v>54</v>
      </c>
      <c r="C46" s="7">
        <v>87554</v>
      </c>
      <c r="D46" s="14" t="s">
        <v>12</v>
      </c>
      <c r="E46" s="13">
        <v>40338</v>
      </c>
      <c r="F46" s="13">
        <v>40683</v>
      </c>
    </row>
    <row r="47" spans="1:6" ht="15">
      <c r="A47" s="39">
        <v>30067249</v>
      </c>
      <c r="B47" s="3" t="s">
        <v>113</v>
      </c>
      <c r="C47" s="7">
        <v>0</v>
      </c>
      <c r="D47" s="14" t="s">
        <v>12</v>
      </c>
      <c r="E47" s="13">
        <v>39357</v>
      </c>
      <c r="F47" s="41">
        <v>40756</v>
      </c>
    </row>
    <row r="48" spans="1:6" ht="15">
      <c r="A48" s="39">
        <v>30068361</v>
      </c>
      <c r="B48" s="3" t="s">
        <v>55</v>
      </c>
      <c r="C48" s="7">
        <v>0</v>
      </c>
      <c r="D48" s="40" t="s">
        <v>118</v>
      </c>
      <c r="E48" s="13">
        <v>39401</v>
      </c>
      <c r="F48" s="41">
        <v>41426</v>
      </c>
    </row>
    <row r="49" spans="1:6" ht="15">
      <c r="A49" s="39">
        <v>30069008</v>
      </c>
      <c r="B49" s="3" t="s">
        <v>56</v>
      </c>
      <c r="C49" s="7">
        <v>23078</v>
      </c>
      <c r="D49" s="14" t="s">
        <v>18</v>
      </c>
      <c r="E49" s="13">
        <v>40052</v>
      </c>
      <c r="F49" s="13" t="s">
        <v>57</v>
      </c>
    </row>
    <row r="50" spans="1:6" ht="15">
      <c r="A50" s="39">
        <v>30069044</v>
      </c>
      <c r="B50" s="3" t="s">
        <v>58</v>
      </c>
      <c r="C50" s="7">
        <v>266332</v>
      </c>
      <c r="D50" s="14" t="s">
        <v>12</v>
      </c>
      <c r="E50" s="13">
        <v>40515</v>
      </c>
      <c r="F50" s="13">
        <v>40694</v>
      </c>
    </row>
    <row r="51" spans="1:6" ht="15">
      <c r="A51" s="39">
        <v>30070047</v>
      </c>
      <c r="B51" s="3" t="s">
        <v>59</v>
      </c>
      <c r="C51" s="7">
        <v>327935</v>
      </c>
      <c r="D51" s="14" t="s">
        <v>12</v>
      </c>
      <c r="E51" s="13">
        <v>40500</v>
      </c>
      <c r="F51" s="13">
        <v>40740</v>
      </c>
    </row>
    <row r="52" spans="1:6" ht="15">
      <c r="A52" s="39">
        <v>30070426</v>
      </c>
      <c r="B52" s="3" t="s">
        <v>60</v>
      </c>
      <c r="C52" s="7">
        <v>370286</v>
      </c>
      <c r="D52" s="14" t="s">
        <v>12</v>
      </c>
      <c r="E52" s="13">
        <v>40435</v>
      </c>
      <c r="F52" s="13">
        <v>40740</v>
      </c>
    </row>
    <row r="53" spans="1:6" ht="15">
      <c r="A53" s="39">
        <v>30070826</v>
      </c>
      <c r="B53" s="3" t="s">
        <v>61</v>
      </c>
      <c r="C53" s="7">
        <v>87002</v>
      </c>
      <c r="D53" s="14" t="s">
        <v>12</v>
      </c>
      <c r="E53" s="13">
        <v>40631</v>
      </c>
      <c r="F53" s="13">
        <v>40861</v>
      </c>
    </row>
    <row r="54" spans="1:6" ht="15">
      <c r="A54" s="39">
        <v>30070842</v>
      </c>
      <c r="B54" s="3" t="s">
        <v>62</v>
      </c>
      <c r="C54" s="7">
        <v>135277</v>
      </c>
      <c r="D54" s="14" t="s">
        <v>12</v>
      </c>
      <c r="E54" s="13">
        <v>40547</v>
      </c>
      <c r="F54" s="13">
        <v>40787</v>
      </c>
    </row>
    <row r="55" spans="1:6" ht="15">
      <c r="A55" s="39">
        <v>30071123</v>
      </c>
      <c r="B55" s="3" t="s">
        <v>63</v>
      </c>
      <c r="C55" s="7">
        <v>0</v>
      </c>
      <c r="D55" s="14" t="s">
        <v>118</v>
      </c>
      <c r="E55" s="13">
        <v>40756</v>
      </c>
      <c r="F55" s="13">
        <v>40969</v>
      </c>
    </row>
    <row r="56" spans="1:6" ht="15">
      <c r="A56" s="44">
        <v>30071326</v>
      </c>
      <c r="B56" s="18" t="s">
        <v>110</v>
      </c>
      <c r="C56" s="15">
        <v>0</v>
      </c>
      <c r="D56" s="40" t="s">
        <v>118</v>
      </c>
      <c r="E56" s="13">
        <v>40570</v>
      </c>
      <c r="F56" s="13">
        <v>40754</v>
      </c>
    </row>
    <row r="57" spans="1:6" ht="15">
      <c r="A57" s="39">
        <v>30072017</v>
      </c>
      <c r="B57" s="3" t="s">
        <v>64</v>
      </c>
      <c r="C57" s="7">
        <v>571706</v>
      </c>
      <c r="D57" s="14" t="s">
        <v>12</v>
      </c>
      <c r="E57" s="13">
        <v>40504</v>
      </c>
      <c r="F57" s="13">
        <v>41044</v>
      </c>
    </row>
    <row r="58" spans="1:6" ht="15">
      <c r="A58" s="39">
        <v>30072543</v>
      </c>
      <c r="B58" s="3" t="s">
        <v>65</v>
      </c>
      <c r="C58" s="7">
        <v>0</v>
      </c>
      <c r="D58" s="14" t="s">
        <v>118</v>
      </c>
      <c r="E58" s="13">
        <v>40339</v>
      </c>
      <c r="F58" s="13">
        <v>41000</v>
      </c>
    </row>
    <row r="59" spans="1:6" ht="15">
      <c r="A59" s="39">
        <v>30073151</v>
      </c>
      <c r="B59" s="3" t="s">
        <v>66</v>
      </c>
      <c r="C59" s="7">
        <v>200000</v>
      </c>
      <c r="D59" s="40" t="s">
        <v>118</v>
      </c>
      <c r="E59" s="13">
        <v>40823</v>
      </c>
      <c r="F59" s="13">
        <f>E59+150</f>
        <v>40973</v>
      </c>
    </row>
    <row r="60" spans="1:6" ht="15">
      <c r="A60" s="39">
        <v>30073369</v>
      </c>
      <c r="B60" s="3" t="s">
        <v>67</v>
      </c>
      <c r="C60" s="7">
        <v>8273</v>
      </c>
      <c r="D60" s="45" t="s">
        <v>12</v>
      </c>
      <c r="E60" s="13">
        <v>40323</v>
      </c>
      <c r="F60" s="13">
        <v>41014</v>
      </c>
    </row>
    <row r="61" spans="1:6" ht="15">
      <c r="A61" s="2">
        <v>30073591</v>
      </c>
      <c r="B61" s="3" t="s">
        <v>109</v>
      </c>
      <c r="C61" s="7">
        <v>48940</v>
      </c>
      <c r="D61" s="14" t="s">
        <v>12</v>
      </c>
      <c r="E61" s="13">
        <v>40085</v>
      </c>
      <c r="F61" s="13">
        <v>40265</v>
      </c>
    </row>
    <row r="62" spans="1:6" ht="15">
      <c r="A62" s="2">
        <v>30073633</v>
      </c>
      <c r="B62" s="3" t="s">
        <v>107</v>
      </c>
      <c r="C62" s="7">
        <v>1030</v>
      </c>
      <c r="D62" s="40" t="s">
        <v>120</v>
      </c>
      <c r="E62" s="13">
        <v>40486</v>
      </c>
      <c r="F62" s="13">
        <v>40632</v>
      </c>
    </row>
    <row r="63" spans="1:6" ht="15">
      <c r="A63" s="2">
        <v>30073898</v>
      </c>
      <c r="B63" s="3" t="s">
        <v>68</v>
      </c>
      <c r="C63" s="7">
        <v>263310</v>
      </c>
      <c r="D63" s="14" t="s">
        <v>118</v>
      </c>
      <c r="E63" s="13">
        <v>40757</v>
      </c>
      <c r="F63" s="46">
        <v>41147</v>
      </c>
    </row>
    <row r="64" spans="1:6" ht="15">
      <c r="A64" s="2">
        <v>30073902</v>
      </c>
      <c r="B64" s="3" t="s">
        <v>69</v>
      </c>
      <c r="C64" s="7">
        <v>50864</v>
      </c>
      <c r="D64" s="14" t="s">
        <v>12</v>
      </c>
      <c r="E64" s="13">
        <v>39967</v>
      </c>
      <c r="F64" s="13">
        <v>40756</v>
      </c>
    </row>
    <row r="65" spans="1:6" ht="15">
      <c r="A65" s="2">
        <v>30074990</v>
      </c>
      <c r="B65" s="3" t="s">
        <v>70</v>
      </c>
      <c r="C65" s="7">
        <v>46282</v>
      </c>
      <c r="D65" s="14" t="s">
        <v>12</v>
      </c>
      <c r="E65" s="13">
        <v>40474</v>
      </c>
      <c r="F65" s="13">
        <v>40684</v>
      </c>
    </row>
    <row r="66" spans="1:6" ht="15">
      <c r="A66" s="2">
        <v>30075101</v>
      </c>
      <c r="B66" s="3" t="s">
        <v>71</v>
      </c>
      <c r="C66" s="7">
        <v>0</v>
      </c>
      <c r="D66" s="43" t="s">
        <v>118</v>
      </c>
      <c r="E66" s="13">
        <v>39778</v>
      </c>
      <c r="F66" s="13">
        <v>41239</v>
      </c>
    </row>
    <row r="67" spans="1:6" ht="15">
      <c r="A67" s="2">
        <v>30075231</v>
      </c>
      <c r="B67" s="3" t="s">
        <v>72</v>
      </c>
      <c r="C67" s="7">
        <v>150000</v>
      </c>
      <c r="D67" s="14" t="s">
        <v>14</v>
      </c>
      <c r="E67" s="13">
        <v>39431</v>
      </c>
      <c r="F67" s="13">
        <v>40908</v>
      </c>
    </row>
    <row r="68" spans="1:6" ht="15">
      <c r="A68" s="2">
        <v>30075233</v>
      </c>
      <c r="B68" s="3" t="s">
        <v>73</v>
      </c>
      <c r="C68" s="7">
        <v>150000</v>
      </c>
      <c r="D68" s="14" t="s">
        <v>14</v>
      </c>
      <c r="E68" s="13">
        <v>39431</v>
      </c>
      <c r="F68" s="13">
        <v>40908</v>
      </c>
    </row>
    <row r="69" spans="1:6" ht="15">
      <c r="A69" s="2">
        <v>30075234</v>
      </c>
      <c r="B69" s="3" t="s">
        <v>74</v>
      </c>
      <c r="C69" s="7">
        <v>250000</v>
      </c>
      <c r="D69" s="14" t="s">
        <v>14</v>
      </c>
      <c r="E69" s="13">
        <v>39431</v>
      </c>
      <c r="F69" s="13">
        <v>40908</v>
      </c>
    </row>
    <row r="70" spans="1:6" ht="15">
      <c r="A70" s="2">
        <v>30075235</v>
      </c>
      <c r="B70" s="3" t="s">
        <v>75</v>
      </c>
      <c r="C70" s="7">
        <v>250000</v>
      </c>
      <c r="D70" s="14" t="s">
        <v>14</v>
      </c>
      <c r="E70" s="13">
        <v>39431</v>
      </c>
      <c r="F70" s="13">
        <v>40908</v>
      </c>
    </row>
    <row r="71" spans="1:6" ht="15">
      <c r="A71" s="9">
        <v>30076017</v>
      </c>
      <c r="B71" s="12" t="s">
        <v>108</v>
      </c>
      <c r="C71" s="15">
        <v>300</v>
      </c>
      <c r="D71" s="14" t="s">
        <v>118</v>
      </c>
      <c r="E71" s="13">
        <v>40709</v>
      </c>
      <c r="F71" s="13">
        <v>41105</v>
      </c>
    </row>
    <row r="72" spans="1:6" ht="15">
      <c r="A72" s="39">
        <v>30076213</v>
      </c>
      <c r="B72" s="3" t="s">
        <v>76</v>
      </c>
      <c r="C72" s="7">
        <v>0</v>
      </c>
      <c r="D72" s="42"/>
      <c r="E72" s="13"/>
      <c r="F72" s="13"/>
    </row>
    <row r="73" spans="1:6" ht="15">
      <c r="A73" s="2">
        <v>30076982</v>
      </c>
      <c r="B73" s="3" t="s">
        <v>77</v>
      </c>
      <c r="C73" s="7">
        <v>153144</v>
      </c>
      <c r="D73" s="40" t="s">
        <v>120</v>
      </c>
      <c r="E73" s="13">
        <v>40303</v>
      </c>
      <c r="F73" s="13">
        <v>40695</v>
      </c>
    </row>
    <row r="74" spans="1:6" ht="15">
      <c r="A74" s="2">
        <v>30078403</v>
      </c>
      <c r="B74" s="3" t="s">
        <v>78</v>
      </c>
      <c r="C74" s="7">
        <v>0</v>
      </c>
      <c r="D74" s="14" t="s">
        <v>118</v>
      </c>
      <c r="E74" s="13">
        <v>39717</v>
      </c>
      <c r="F74" s="41">
        <v>41426</v>
      </c>
    </row>
    <row r="75" spans="1:6" ht="15">
      <c r="A75" s="2">
        <v>30078571</v>
      </c>
      <c r="B75" s="3" t="s">
        <v>79</v>
      </c>
      <c r="C75" s="7">
        <v>161926</v>
      </c>
      <c r="D75" s="14" t="s">
        <v>12</v>
      </c>
      <c r="E75" s="13">
        <v>40456</v>
      </c>
      <c r="F75" s="13">
        <v>40726</v>
      </c>
    </row>
    <row r="76" spans="1:6" ht="15">
      <c r="A76" s="2">
        <v>30078574</v>
      </c>
      <c r="B76" s="3" t="s">
        <v>80</v>
      </c>
      <c r="C76" s="7">
        <v>293401</v>
      </c>
      <c r="D76" s="14" t="s">
        <v>12</v>
      </c>
      <c r="E76" s="13">
        <v>40569</v>
      </c>
      <c r="F76" s="13">
        <v>40929</v>
      </c>
    </row>
    <row r="77" spans="1:6" ht="15">
      <c r="A77" s="2">
        <v>30079227</v>
      </c>
      <c r="B77" s="3" t="s">
        <v>81</v>
      </c>
      <c r="C77" s="7">
        <v>1</v>
      </c>
      <c r="D77" s="14" t="s">
        <v>118</v>
      </c>
      <c r="E77" s="13">
        <v>40787</v>
      </c>
      <c r="F77" s="13">
        <v>41000</v>
      </c>
    </row>
    <row r="78" spans="1:6" ht="15">
      <c r="A78" s="9">
        <v>30079389</v>
      </c>
      <c r="B78" s="12" t="s">
        <v>114</v>
      </c>
      <c r="C78" s="15">
        <v>3840</v>
      </c>
      <c r="D78" s="14" t="s">
        <v>12</v>
      </c>
      <c r="E78" s="13">
        <v>40430</v>
      </c>
      <c r="F78" s="47" t="s">
        <v>121</v>
      </c>
    </row>
    <row r="79" spans="1:6" ht="15">
      <c r="A79" s="2">
        <v>30079569</v>
      </c>
      <c r="B79" s="3" t="s">
        <v>82</v>
      </c>
      <c r="C79" s="7">
        <v>31256</v>
      </c>
      <c r="D79" s="14" t="s">
        <v>118</v>
      </c>
      <c r="E79" s="13">
        <v>40373</v>
      </c>
      <c r="F79" s="13">
        <v>40831</v>
      </c>
    </row>
    <row r="80" spans="1:6" ht="15">
      <c r="A80" s="2">
        <v>30079600</v>
      </c>
      <c r="B80" s="3" t="s">
        <v>83</v>
      </c>
      <c r="C80" s="7">
        <v>138482</v>
      </c>
      <c r="D80" s="14" t="s">
        <v>12</v>
      </c>
      <c r="E80" s="13">
        <v>40367</v>
      </c>
      <c r="F80" s="13">
        <v>40682</v>
      </c>
    </row>
    <row r="81" spans="1:6" ht="15">
      <c r="A81" s="2">
        <v>30080002</v>
      </c>
      <c r="B81" s="3" t="s">
        <v>115</v>
      </c>
      <c r="C81" s="7">
        <v>0</v>
      </c>
      <c r="D81" s="40" t="s">
        <v>13</v>
      </c>
      <c r="E81" s="13">
        <v>39737</v>
      </c>
      <c r="F81" s="13">
        <v>40754</v>
      </c>
    </row>
    <row r="82" spans="1:6" ht="15">
      <c r="A82" s="2">
        <v>30080126</v>
      </c>
      <c r="B82" s="3" t="s">
        <v>84</v>
      </c>
      <c r="C82" s="7">
        <v>412500</v>
      </c>
      <c r="D82" s="14" t="s">
        <v>12</v>
      </c>
      <c r="E82" s="13">
        <v>40364</v>
      </c>
      <c r="F82" s="13">
        <v>40751</v>
      </c>
    </row>
    <row r="83" spans="1:6" ht="15">
      <c r="A83" s="2">
        <v>30082294</v>
      </c>
      <c r="B83" s="3" t="s">
        <v>85</v>
      </c>
      <c r="C83" s="7">
        <v>2040</v>
      </c>
      <c r="D83" s="40" t="s">
        <v>122</v>
      </c>
      <c r="E83" s="13">
        <v>40828</v>
      </c>
      <c r="F83" s="13">
        <v>41194</v>
      </c>
    </row>
    <row r="84" spans="1:6" ht="15">
      <c r="A84" s="2">
        <v>30084864</v>
      </c>
      <c r="B84" s="3" t="s">
        <v>87</v>
      </c>
      <c r="C84" s="7">
        <v>565858</v>
      </c>
      <c r="D84" s="14" t="s">
        <v>12</v>
      </c>
      <c r="E84" s="13">
        <v>40424</v>
      </c>
      <c r="F84" s="13">
        <v>40694</v>
      </c>
    </row>
    <row r="85" spans="1:6" ht="15">
      <c r="A85" s="2">
        <v>30084878</v>
      </c>
      <c r="B85" s="3" t="s">
        <v>88</v>
      </c>
      <c r="C85" s="7">
        <v>46275</v>
      </c>
      <c r="D85" s="14" t="s">
        <v>14</v>
      </c>
      <c r="E85" s="13">
        <v>39982</v>
      </c>
      <c r="F85" s="13">
        <v>40908</v>
      </c>
    </row>
    <row r="86" spans="1:6" ht="15">
      <c r="A86" s="2">
        <v>30084912</v>
      </c>
      <c r="B86" s="3" t="s">
        <v>89</v>
      </c>
      <c r="C86" s="7">
        <v>334207</v>
      </c>
      <c r="D86" s="14" t="s">
        <v>12</v>
      </c>
      <c r="E86" s="13">
        <v>40512</v>
      </c>
      <c r="F86" s="13">
        <v>40637</v>
      </c>
    </row>
    <row r="87" spans="1:6" ht="15">
      <c r="A87" s="2">
        <v>30085180</v>
      </c>
      <c r="B87" s="3" t="s">
        <v>116</v>
      </c>
      <c r="C87" s="7">
        <v>4164</v>
      </c>
      <c r="D87" s="14" t="s">
        <v>12</v>
      </c>
      <c r="E87" s="13">
        <v>40401</v>
      </c>
      <c r="F87" s="13">
        <v>40551</v>
      </c>
    </row>
    <row r="88" spans="1:6" ht="15">
      <c r="A88" s="2">
        <v>30086786</v>
      </c>
      <c r="B88" s="3" t="s">
        <v>90</v>
      </c>
      <c r="C88" s="7">
        <v>497714</v>
      </c>
      <c r="D88" s="14" t="s">
        <v>12</v>
      </c>
      <c r="E88" s="13">
        <v>40525</v>
      </c>
      <c r="F88" s="13">
        <v>40765</v>
      </c>
    </row>
    <row r="89" spans="1:6" ht="15">
      <c r="A89" s="2">
        <v>30087125</v>
      </c>
      <c r="B89" s="3" t="s">
        <v>91</v>
      </c>
      <c r="C89" s="7">
        <v>2000</v>
      </c>
      <c r="D89" s="40" t="s">
        <v>13</v>
      </c>
      <c r="E89" s="13">
        <v>40681</v>
      </c>
      <c r="F89" s="13">
        <v>41131</v>
      </c>
    </row>
    <row r="90" spans="1:6" ht="15">
      <c r="A90" s="2">
        <v>30087589</v>
      </c>
      <c r="B90" s="3" t="s">
        <v>92</v>
      </c>
      <c r="C90" s="7">
        <v>296360</v>
      </c>
      <c r="D90" s="14" t="s">
        <v>12</v>
      </c>
      <c r="E90" s="13">
        <v>40623</v>
      </c>
      <c r="F90" s="13">
        <v>40989</v>
      </c>
    </row>
    <row r="91" spans="1:6" ht="15">
      <c r="A91" s="2">
        <v>30087928</v>
      </c>
      <c r="B91" s="3" t="s">
        <v>93</v>
      </c>
      <c r="C91" s="7">
        <v>0</v>
      </c>
      <c r="D91" s="14" t="s">
        <v>118</v>
      </c>
      <c r="E91" s="13">
        <v>39952</v>
      </c>
      <c r="F91" s="41">
        <v>41791</v>
      </c>
    </row>
    <row r="92" spans="1:6" ht="15">
      <c r="A92" s="2">
        <v>30088472</v>
      </c>
      <c r="B92" s="3" t="s">
        <v>94</v>
      </c>
      <c r="C92" s="7">
        <v>0</v>
      </c>
      <c r="D92" s="40" t="s">
        <v>13</v>
      </c>
      <c r="E92" s="13">
        <v>40510</v>
      </c>
      <c r="F92" s="13">
        <v>40724</v>
      </c>
    </row>
    <row r="93" spans="1:6" ht="15">
      <c r="A93" s="2">
        <v>30088504</v>
      </c>
      <c r="B93" s="3" t="s">
        <v>95</v>
      </c>
      <c r="C93" s="7">
        <v>20000</v>
      </c>
      <c r="D93" s="14" t="s">
        <v>118</v>
      </c>
      <c r="E93" s="13">
        <v>40430</v>
      </c>
      <c r="F93" s="13">
        <v>41244</v>
      </c>
    </row>
    <row r="94" spans="1:6" ht="15">
      <c r="A94" s="2">
        <v>30090231</v>
      </c>
      <c r="B94" s="3" t="s">
        <v>96</v>
      </c>
      <c r="C94" s="7">
        <v>195929</v>
      </c>
      <c r="D94" s="14" t="s">
        <v>12</v>
      </c>
      <c r="E94" s="13">
        <v>40507</v>
      </c>
      <c r="F94" s="13">
        <v>40597</v>
      </c>
    </row>
    <row r="95" spans="1:6" ht="15">
      <c r="A95" s="2">
        <v>30092074</v>
      </c>
      <c r="B95" s="3" t="s">
        <v>97</v>
      </c>
      <c r="C95" s="7">
        <v>0</v>
      </c>
      <c r="D95" s="14"/>
      <c r="E95" s="13"/>
      <c r="F95" s="13"/>
    </row>
    <row r="96" spans="1:6" ht="15">
      <c r="A96" s="2">
        <v>30092467</v>
      </c>
      <c r="B96" s="3" t="s">
        <v>98</v>
      </c>
      <c r="C96" s="7">
        <v>25740</v>
      </c>
      <c r="D96" s="40" t="s">
        <v>13</v>
      </c>
      <c r="E96" s="13">
        <v>40491</v>
      </c>
      <c r="F96" s="13">
        <v>40754</v>
      </c>
    </row>
    <row r="97" spans="1:6" ht="15">
      <c r="A97" s="2">
        <v>30092959</v>
      </c>
      <c r="B97" s="3" t="s">
        <v>117</v>
      </c>
      <c r="C97" s="7">
        <v>100000</v>
      </c>
      <c r="D97" s="14" t="s">
        <v>12</v>
      </c>
      <c r="E97" s="13">
        <v>40539</v>
      </c>
      <c r="F97" s="13">
        <v>40721</v>
      </c>
    </row>
    <row r="98" spans="1:6" ht="15">
      <c r="A98" s="2">
        <v>30093506</v>
      </c>
      <c r="B98" s="3" t="s">
        <v>99</v>
      </c>
      <c r="C98" s="7">
        <v>17463</v>
      </c>
      <c r="D98" s="40" t="s">
        <v>122</v>
      </c>
      <c r="E98" s="13">
        <v>40793</v>
      </c>
      <c r="F98" s="13">
        <v>40793</v>
      </c>
    </row>
    <row r="99" spans="1:6" ht="15">
      <c r="A99" s="2">
        <v>30093630</v>
      </c>
      <c r="B99" s="3" t="s">
        <v>100</v>
      </c>
      <c r="C99" s="7">
        <v>239600</v>
      </c>
      <c r="D99" s="14" t="s">
        <v>12</v>
      </c>
      <c r="E99" s="13">
        <v>40542</v>
      </c>
      <c r="F99" s="13">
        <v>40692</v>
      </c>
    </row>
    <row r="100" spans="1:6" ht="15">
      <c r="A100" s="2">
        <v>30097941</v>
      </c>
      <c r="B100" s="3" t="s">
        <v>101</v>
      </c>
      <c r="C100" s="7">
        <v>86500</v>
      </c>
      <c r="D100" s="14" t="s">
        <v>118</v>
      </c>
      <c r="E100" s="13">
        <v>40683</v>
      </c>
      <c r="F100" s="13">
        <v>40833</v>
      </c>
    </row>
    <row r="101" spans="1:6" ht="15">
      <c r="A101" s="2">
        <v>30101072</v>
      </c>
      <c r="B101" s="3" t="s">
        <v>102</v>
      </c>
      <c r="C101" s="7">
        <v>1133</v>
      </c>
      <c r="D101" s="14" t="s">
        <v>118</v>
      </c>
      <c r="E101" s="13">
        <v>40826</v>
      </c>
      <c r="F101" s="13">
        <v>41192</v>
      </c>
    </row>
    <row r="102" spans="1:6" ht="15">
      <c r="A102" s="2">
        <v>30101285</v>
      </c>
      <c r="B102" s="3" t="s">
        <v>103</v>
      </c>
      <c r="C102" s="7">
        <v>0</v>
      </c>
      <c r="D102" s="14" t="s">
        <v>118</v>
      </c>
      <c r="E102" s="13">
        <v>40522</v>
      </c>
      <c r="F102" s="41">
        <v>41244</v>
      </c>
    </row>
    <row r="103" spans="1:6" ht="15">
      <c r="A103" s="2">
        <v>30103147</v>
      </c>
      <c r="B103" s="3" t="s">
        <v>104</v>
      </c>
      <c r="C103" s="7">
        <v>304434</v>
      </c>
      <c r="D103" s="40" t="s">
        <v>12</v>
      </c>
      <c r="E103" s="13">
        <v>40687</v>
      </c>
      <c r="F103" s="13">
        <v>40837</v>
      </c>
    </row>
    <row r="104" spans="1:6" ht="15">
      <c r="A104" s="11" t="s">
        <v>17</v>
      </c>
      <c r="B104" s="3"/>
      <c r="C104" s="7"/>
      <c r="D104" s="3"/>
      <c r="E104" s="13"/>
      <c r="F104" s="13"/>
    </row>
    <row r="105" spans="1:6" ht="15">
      <c r="A105" s="2">
        <v>30106426</v>
      </c>
      <c r="B105" s="3" t="s">
        <v>105</v>
      </c>
      <c r="C105" s="7">
        <v>50000</v>
      </c>
      <c r="D105" s="14" t="s">
        <v>118</v>
      </c>
      <c r="E105" s="13">
        <v>40737</v>
      </c>
      <c r="F105" s="13">
        <v>41468</v>
      </c>
    </row>
    <row r="106" spans="1:6" ht="15">
      <c r="A106" s="20" t="s">
        <v>7</v>
      </c>
      <c r="B106" s="21"/>
      <c r="C106" s="24">
        <f>SUM(C8:C105)</f>
        <v>13306689</v>
      </c>
      <c r="D106" s="26"/>
      <c r="E106" s="26"/>
      <c r="F106" s="26"/>
    </row>
    <row r="107" spans="1:6" ht="15">
      <c r="A107" s="22"/>
      <c r="B107" s="23"/>
      <c r="C107" s="37"/>
      <c r="D107" s="27"/>
      <c r="E107" s="27"/>
      <c r="F107" s="27"/>
    </row>
    <row r="108" spans="1:6" ht="15">
      <c r="A108" s="20" t="s">
        <v>8</v>
      </c>
      <c r="B108" s="21"/>
      <c r="C108" s="24">
        <f>21617174175/1000</f>
        <v>21617174.175</v>
      </c>
      <c r="D108" s="26"/>
      <c r="E108" s="26"/>
      <c r="F108" s="26"/>
    </row>
    <row r="109" spans="1:6" ht="15">
      <c r="A109" s="22"/>
      <c r="B109" s="23"/>
      <c r="C109" s="25"/>
      <c r="D109" s="27"/>
      <c r="E109" s="27"/>
      <c r="F109" s="27"/>
    </row>
    <row r="110" spans="1:6" ht="15">
      <c r="A110" s="20" t="s">
        <v>9</v>
      </c>
      <c r="B110" s="21"/>
      <c r="C110" s="24">
        <f>SUM(C106:C108)</f>
        <v>34923863.175</v>
      </c>
      <c r="D110" s="30"/>
      <c r="E110" s="31"/>
      <c r="F110" s="32"/>
    </row>
    <row r="111" spans="1:6" ht="15">
      <c r="A111" s="22"/>
      <c r="B111" s="23"/>
      <c r="C111" s="37"/>
      <c r="D111" s="33"/>
      <c r="E111" s="34"/>
      <c r="F111" s="35"/>
    </row>
    <row r="113" spans="1:5" ht="15">
      <c r="A113" s="36" t="s">
        <v>10</v>
      </c>
      <c r="B113" s="36"/>
      <c r="C113" s="36"/>
      <c r="D113" s="36"/>
      <c r="E113" s="36"/>
    </row>
    <row r="114" ht="15">
      <c r="A114" s="8" t="s">
        <v>11</v>
      </c>
    </row>
  </sheetData>
  <sheetProtection/>
  <mergeCells count="17">
    <mergeCell ref="A110:B111"/>
    <mergeCell ref="C110:C111"/>
    <mergeCell ref="D110:F111"/>
    <mergeCell ref="D106:D107"/>
    <mergeCell ref="E106:E107"/>
    <mergeCell ref="F106:F107"/>
    <mergeCell ref="A108:B109"/>
    <mergeCell ref="C108:C109"/>
    <mergeCell ref="D108:D109"/>
    <mergeCell ref="E108:E109"/>
    <mergeCell ref="F108:F109"/>
    <mergeCell ref="A113:E113"/>
    <mergeCell ref="A2:E2"/>
    <mergeCell ref="A3:E3"/>
    <mergeCell ref="E6:F6"/>
    <mergeCell ref="A106:B107"/>
    <mergeCell ref="C106:C10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jppa</dc:creator>
  <cp:keywords/>
  <dc:description/>
  <cp:lastModifiedBy>pcg</cp:lastModifiedBy>
  <dcterms:created xsi:type="dcterms:W3CDTF">2011-04-04T17:58:12Z</dcterms:created>
  <dcterms:modified xsi:type="dcterms:W3CDTF">2011-06-06T13:10:48Z</dcterms:modified>
  <cp:category/>
  <cp:version/>
  <cp:contentType/>
  <cp:contentStatus/>
</cp:coreProperties>
</file>