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analitico'!$A$1:$K$34</definedName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<sst xmlns="http://schemas.openxmlformats.org/spreadsheetml/2006/main" count="126" uniqueCount="69">
  <si>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</si>
  <si>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</si>
  <si>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</si>
  <si>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</si>
  <si>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>MINISTERIO DE LA MUJER Y LA EQUIDAD DE GÉNERO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</si>
  <si>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</si>
  <si>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27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</si>
  <si>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</si>
  <si>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SERVICIO NACIONAL DE LA MUJER Y LA EQUIDAD DE GÉNERO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</si>
  <si>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</si>
  <si>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</si>
  <si>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</si>
  <si>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>MUJER Y TRABAJO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</si>
  <si>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</si>
  <si>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</si>
  <si>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</si>
  <si>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</si>
  <si>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</si>
  <si>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</si>
  <si>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</si>
  <si>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</si>
  <si>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</si>
  <si>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</si>
  <si>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</si>
  <si>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</si>
  <si>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</si>
  <si>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</si>
  <si>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</si>
  <si>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</si>
  <si>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</si>
  <si>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</si>
  <si>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</si>
  <si>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</si>
  <si>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</si>
  <si>
    <t>CUADRO COMPARATIVO ANALITICO AÑOS 2023 - 2024</t>
  </si>
  <si>
    <r>
      <rPr>
        <b/>
        <sz val="12"/>
        <rFont val="Times New Roman"/>
        <family val="1"/>
      </rPr>
      <t>INGRESOS</t>
    </r>
  </si>
  <si>
    <r>
      <rPr>
        <sz val="12"/>
        <rFont val="Times New Roman"/>
        <family val="1"/>
      </rPr>
      <t>09</t>
    </r>
  </si>
  <si>
    <r>
      <rPr>
        <sz val="12"/>
        <rFont val="Times New Roman"/>
        <family val="1"/>
      </rPr>
      <t>APORTE FISCAL</t>
    </r>
  </si>
  <si>
    <r>
      <rPr>
        <sz val="12"/>
        <rFont val="Times New Roman"/>
        <family val="1"/>
      </rPr>
      <t>01</t>
    </r>
  </si>
  <si>
    <r>
      <rPr>
        <sz val="12"/>
        <rFont val="Times New Roman"/>
        <family val="1"/>
      </rPr>
      <t>Libre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</si>
  <si>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</si>
  <si>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SALDO INICIAL DE CAJA</t>
    </r>
  </si>
  <si>
    <r>
      <rPr>
        <b/>
        <sz val="12"/>
        <rFont val="Times New Roman"/>
        <family val="1"/>
      </rPr>
      <t>GASTOS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</si>
  <si>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</si>
  <si>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GASTOS EN PERSONAL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</si>
  <si>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</si>
  <si>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BIENES Y SERVICIOS DE CONSUMO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</si>
  <si>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</si>
  <si>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TRANSFERENCIAS CORRIENTES</t>
    </r>
  </si>
  <si>
    <r>
      <rPr>
        <sz val="12"/>
        <rFont val="Times New Roman"/>
        <family val="1"/>
      </rPr>
      <t>Al Sector Privado</t>
    </r>
  </si>
  <si>
    <r>
      <rPr>
        <sz val="12"/>
        <rFont val="Times New Roman"/>
        <family val="1"/>
      </rPr>
      <t>003</t>
    </r>
  </si>
  <si>
    <r>
      <rPr>
        <sz val="12"/>
        <rFont val="Times New Roman"/>
        <family val="1"/>
      </rPr>
      <t>Mujeres Jefas de Hogar</t>
    </r>
  </si>
  <si>
    <r>
      <rPr>
        <sz val="12"/>
        <rFont val="Times New Roman"/>
        <family val="1"/>
      </rPr>
      <t>005</t>
    </r>
  </si>
  <si>
    <r>
      <rPr>
        <sz val="12"/>
        <rFont val="Times New Roman"/>
        <family val="1"/>
      </rPr>
      <t>Programa 4 a 7</t>
    </r>
  </si>
  <si>
    <r>
      <rPr>
        <sz val="12"/>
        <rFont val="Times New Roman"/>
        <family val="1"/>
      </rPr>
      <t>006</t>
    </r>
  </si>
  <si>
    <r>
      <rPr>
        <sz val="12"/>
        <rFont val="Times New Roman"/>
        <family val="1"/>
      </rPr>
      <t>Mujer Emprende</t>
    </r>
  </si>
  <si>
    <r>
      <rPr>
        <sz val="12"/>
        <rFont val="Times New Roman"/>
        <family val="1"/>
      </rPr>
      <t>02</t>
    </r>
  </si>
  <si>
    <r>
      <rPr>
        <sz val="12"/>
        <rFont val="Times New Roman"/>
        <family val="1"/>
      </rPr>
      <t>Al Gobierno Central</t>
    </r>
  </si>
  <si>
    <r>
      <rPr>
        <sz val="12"/>
        <rFont val="Times New Roman"/>
        <family val="1"/>
      </rPr>
      <t>Mujer y Trabajo - Abeja Emprende</t>
    </r>
  </si>
  <si>
    <r>
      <rPr>
        <sz val="12"/>
        <rFont val="Times New Roman"/>
        <family val="1"/>
      </rPr>
      <t>03</t>
    </r>
  </si>
  <si>
    <r>
      <rPr>
        <sz val="12"/>
        <rFont val="Times New Roman"/>
        <family val="1"/>
      </rPr>
      <t>A Otras Entidades Públicas</t>
    </r>
  </si>
  <si>
    <r>
      <rPr>
        <sz val="12"/>
        <rFont val="Times New Roman"/>
        <family val="1"/>
      </rPr>
      <t>001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</si>
  <si>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</si>
  <si>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SERVICIO DE LA DEUDA</t>
    </r>
  </si>
  <si>
    <r>
      <rPr>
        <sz val="12"/>
        <rFont val="Times New Roman"/>
        <family val="1"/>
      </rPr>
      <t>07</t>
    </r>
  </si>
  <si>
    <r>
      <rPr>
        <sz val="12"/>
        <rFont val="Times New Roman"/>
        <family val="1"/>
      </rPr>
      <t>Deuda Flotante</t>
    </r>
  </si>
  <si>
    <t>AÑO 2023 
LEY DE PPTOS (Inicial + Reajuste + Leyes Especiales)</t>
  </si>
  <si>
    <t>VARIACION
Monto $ 
(5) - (4)</t>
  </si>
  <si>
    <t>VARIACIÓN
%  
  (6)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</si>
</sst>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 applyProtection="1">
      <alignment vertical="center" wrapText="1"/>
      <protection locked="0"/>
    </xf>
    <xf numFmtId="164" fontId="10" fillId="2" borderId="5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1" fontId="11" fillId="0" borderId="0" xfId="20" applyFont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37"/>
  <sheetViews>
    <sheetView tabSelected="1" workbookViewId="0" topLeftCell="A6">
      <selection activeCell="D19" sqref="D19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5.57421875" style="0" customWidth="1"/>
    <col min="10" max="11" width="13.7109375" style="0" customWidth="1"/>
    <col min="12" max="12" width="5.421875" style="0" customWidth="1"/>
    <col min="13" max="13" width="12.7109375" style="0" customWidth="1"/>
    <col min="14" max="14" width="15.8515625" style="0" customWidth="1"/>
  </cols>
  <sheetData>
    <row r="1" spans="1:12" ht="17.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ht="17.1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</row>
    <row r="3" spans="1:12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</row>
    <row r="4" spans="1:12" ht="15" customHeight="1">
      <c r="A4" s="1"/>
      <c r="B4" s="1"/>
      <c r="C4" s="1"/>
      <c r="D4" s="1"/>
      <c r="E4" s="1"/>
      <c r="F4" s="1"/>
      <c r="G4" s="2" t="s">
        <v>2</v>
      </c>
      <c r="H4" s="1"/>
      <c r="I4" s="1"/>
      <c r="J4" s="1"/>
      <c r="K4" s="1"/>
      <c r="L4" s="1"/>
    </row>
    <row r="5" spans="1:12" ht="15" customHeight="1">
      <c r="A5" s="48" t="s">
        <v>3</v>
      </c>
      <c r="B5" s="49"/>
      <c r="C5" s="50" t="s">
        <v>4</v>
      </c>
      <c r="D5" s="51"/>
      <c r="E5" s="51"/>
      <c r="F5" s="51"/>
      <c r="G5" s="1"/>
      <c r="J5" s="2" t="s">
        <v>5</v>
      </c>
      <c r="K5" s="2" t="s">
        <v>6</v>
      </c>
      <c r="L5" s="1"/>
    </row>
    <row r="6" spans="1:12" ht="15" customHeight="1">
      <c r="A6" s="38" t="s">
        <v>7</v>
      </c>
      <c r="B6" s="39"/>
      <c r="C6" s="40" t="s">
        <v>8</v>
      </c>
      <c r="D6" s="41"/>
      <c r="E6" s="41"/>
      <c r="F6" s="41"/>
      <c r="G6" s="1"/>
      <c r="J6" s="2" t="s">
        <v>9</v>
      </c>
      <c r="K6" s="2" t="s">
        <v>10</v>
      </c>
      <c r="L6" s="1"/>
    </row>
    <row r="7" spans="1:12" ht="15" customHeight="1">
      <c r="A7" s="42" t="s">
        <v>11</v>
      </c>
      <c r="B7" s="43"/>
      <c r="C7" s="44" t="s">
        <v>12</v>
      </c>
      <c r="D7" s="45"/>
      <c r="E7" s="45"/>
      <c r="F7" s="45"/>
      <c r="G7" s="1"/>
      <c r="J7" s="2" t="s">
        <v>13</v>
      </c>
      <c r="K7" s="2" t="s">
        <v>10</v>
      </c>
      <c r="L7" s="1"/>
    </row>
    <row r="8" spans="1:12" ht="18" customHeight="1">
      <c r="A8" s="1"/>
      <c r="B8" s="1"/>
      <c r="C8" s="1"/>
      <c r="D8" s="1"/>
      <c r="E8" s="1"/>
      <c r="F8" s="1"/>
      <c r="G8" s="29" t="s">
        <v>14</v>
      </c>
      <c r="H8" s="1"/>
      <c r="I8" s="1"/>
      <c r="J8" s="1"/>
      <c r="K8" s="1"/>
      <c r="L8" s="1"/>
    </row>
    <row r="9" spans="1:12" ht="15" customHeight="1">
      <c r="A9" s="46" t="s">
        <v>15</v>
      </c>
      <c r="B9" s="46" t="s">
        <v>16</v>
      </c>
      <c r="C9" s="46" t="s">
        <v>17</v>
      </c>
      <c r="D9" s="46" t="s">
        <v>18</v>
      </c>
      <c r="E9" s="3" t="s">
        <v>19</v>
      </c>
      <c r="F9" s="4" t="s">
        <v>20</v>
      </c>
      <c r="G9" s="4" t="s">
        <v>21</v>
      </c>
      <c r="H9" s="4" t="s">
        <v>22</v>
      </c>
      <c r="I9" s="4" t="s">
        <v>23</v>
      </c>
      <c r="J9" s="4" t="s">
        <v>24</v>
      </c>
      <c r="K9" s="4" t="s">
        <v>25</v>
      </c>
      <c r="L9" s="1"/>
    </row>
    <row r="10" spans="1:12" ht="52.5" customHeight="1">
      <c r="A10" s="47"/>
      <c r="B10" s="47"/>
      <c r="C10" s="47"/>
      <c r="D10" s="47"/>
      <c r="E10" s="26" t="s">
        <v>66</v>
      </c>
      <c r="F10" s="27" t="s">
        <v>26</v>
      </c>
      <c r="G10" s="27" t="s">
        <v>27</v>
      </c>
      <c r="H10" s="26" t="s">
        <v>66</v>
      </c>
      <c r="I10" s="27" t="s">
        <v>28</v>
      </c>
      <c r="J10" s="28" t="s">
        <v>67</v>
      </c>
      <c r="K10" s="28" t="s">
        <v>68</v>
      </c>
      <c r="L10" s="1"/>
    </row>
    <row r="11" spans="1:12" ht="15" customHeight="1">
      <c r="A11" s="47"/>
      <c r="B11" s="47"/>
      <c r="C11" s="47"/>
      <c r="D11" s="47"/>
      <c r="E11" s="5" t="s">
        <v>29</v>
      </c>
      <c r="F11" s="6" t="s">
        <v>29</v>
      </c>
      <c r="G11" s="6" t="s">
        <v>29</v>
      </c>
      <c r="H11" s="6" t="s">
        <v>30</v>
      </c>
      <c r="I11" s="6" t="s">
        <v>30</v>
      </c>
      <c r="J11" s="6" t="s">
        <v>30</v>
      </c>
      <c r="K11" s="6" t="s">
        <v>30</v>
      </c>
      <c r="L11" s="1"/>
    </row>
    <row r="12" spans="1:14" s="15" customFormat="1" ht="18" customHeight="1">
      <c r="A12" s="10" t="s">
        <v>31</v>
      </c>
      <c r="B12" s="10" t="s">
        <v>31</v>
      </c>
      <c r="C12" s="10" t="s">
        <v>31</v>
      </c>
      <c r="D12" s="11" t="s">
        <v>35</v>
      </c>
      <c r="E12" s="12">
        <v>16779951</v>
      </c>
      <c r="F12" s="12">
        <v>17676139</v>
      </c>
      <c r="G12" s="12">
        <v>19456425</v>
      </c>
      <c r="H12" s="12">
        <v>17367249</v>
      </c>
      <c r="I12" s="12">
        <v>15977631</v>
      </c>
      <c r="J12" s="12">
        <f>I12-H12</f>
        <v>-1389618</v>
      </c>
      <c r="K12" s="13">
        <f>(J12/H12)</f>
        <v>-0.08001370856144228</v>
      </c>
      <c r="L12" s="14"/>
      <c r="M12" s="30"/>
      <c r="N12" s="30"/>
    </row>
    <row r="13" spans="1:14" s="15" customFormat="1" ht="18" customHeight="1">
      <c r="A13" s="16" t="s">
        <v>36</v>
      </c>
      <c r="B13" s="16" t="s">
        <v>31</v>
      </c>
      <c r="C13" s="16" t="s">
        <v>31</v>
      </c>
      <c r="D13" s="17" t="s">
        <v>37</v>
      </c>
      <c r="E13" s="18">
        <v>16779941</v>
      </c>
      <c r="F13" s="18">
        <v>17663261</v>
      </c>
      <c r="G13" s="18">
        <v>19456425</v>
      </c>
      <c r="H13" s="18">
        <v>17367239</v>
      </c>
      <c r="I13" s="18">
        <v>15977621</v>
      </c>
      <c r="J13" s="18">
        <f>I13-H13</f>
        <v>-1389618</v>
      </c>
      <c r="K13" s="19">
        <f>(J13/H13)</f>
        <v>-0.08001375463307668</v>
      </c>
      <c r="L13" s="14"/>
      <c r="M13" s="30"/>
      <c r="N13" s="30"/>
    </row>
    <row r="14" spans="1:14" s="15" customFormat="1" ht="18" customHeight="1">
      <c r="A14" s="16" t="s">
        <v>31</v>
      </c>
      <c r="B14" s="16" t="s">
        <v>38</v>
      </c>
      <c r="C14" s="16" t="s">
        <v>31</v>
      </c>
      <c r="D14" s="17" t="s">
        <v>39</v>
      </c>
      <c r="E14" s="18">
        <v>16779941</v>
      </c>
      <c r="F14" s="18">
        <v>17663261</v>
      </c>
      <c r="G14" s="18">
        <v>19456425</v>
      </c>
      <c r="H14" s="18">
        <v>17367239</v>
      </c>
      <c r="I14" s="18">
        <v>15977621</v>
      </c>
      <c r="J14" s="18">
        <f>I14-H14</f>
        <v>-1389618</v>
      </c>
      <c r="K14" s="19">
        <f>(J14/H14)</f>
        <v>-0.08001375463307668</v>
      </c>
      <c r="L14" s="14"/>
      <c r="M14" s="30"/>
      <c r="N14" s="30"/>
    </row>
    <row r="15" spans="1:14" s="15" customFormat="1" ht="18" customHeight="1">
      <c r="A15" s="16" t="s">
        <v>40</v>
      </c>
      <c r="B15" s="16" t="s">
        <v>31</v>
      </c>
      <c r="C15" s="16" t="s">
        <v>31</v>
      </c>
      <c r="D15" s="17" t="s">
        <v>41</v>
      </c>
      <c r="E15" s="18">
        <v>10</v>
      </c>
      <c r="F15" s="18">
        <v>12878</v>
      </c>
      <c r="G15" s="18">
        <v>0</v>
      </c>
      <c r="H15" s="18">
        <v>10</v>
      </c>
      <c r="I15" s="18">
        <v>10</v>
      </c>
      <c r="J15" s="20"/>
      <c r="K15" s="19" t="s">
        <v>31</v>
      </c>
      <c r="L15" s="14"/>
      <c r="M15" s="30"/>
      <c r="N15" s="30"/>
    </row>
    <row r="16" spans="1:14" s="15" customFormat="1" ht="18" customHeight="1">
      <c r="A16" s="10" t="s">
        <v>31</v>
      </c>
      <c r="B16" s="10" t="s">
        <v>31</v>
      </c>
      <c r="C16" s="10" t="s">
        <v>31</v>
      </c>
      <c r="D16" s="11" t="s">
        <v>42</v>
      </c>
      <c r="E16" s="12">
        <v>16779951</v>
      </c>
      <c r="F16" s="12">
        <v>17676139</v>
      </c>
      <c r="G16" s="12">
        <v>16312869</v>
      </c>
      <c r="H16" s="12">
        <v>17367249</v>
      </c>
      <c r="I16" s="12">
        <v>15977631</v>
      </c>
      <c r="J16" s="12">
        <f>I16-H16</f>
        <v>-1389618</v>
      </c>
      <c r="K16" s="13">
        <f>(J16/H16)</f>
        <v>-0.08001370856144228</v>
      </c>
      <c r="L16" s="14"/>
      <c r="M16" s="30"/>
      <c r="N16" s="30"/>
    </row>
    <row r="17" spans="1:14" s="15" customFormat="1" ht="18" customHeight="1">
      <c r="A17" s="16" t="s">
        <v>43</v>
      </c>
      <c r="B17" s="16" t="s">
        <v>31</v>
      </c>
      <c r="C17" s="16" t="s">
        <v>31</v>
      </c>
      <c r="D17" s="17" t="s">
        <v>44</v>
      </c>
      <c r="E17" s="18">
        <v>154375</v>
      </c>
      <c r="F17" s="18">
        <v>157695</v>
      </c>
      <c r="G17" s="18">
        <v>84260</v>
      </c>
      <c r="H17" s="18">
        <v>159778</v>
      </c>
      <c r="I17" s="18">
        <v>52217</v>
      </c>
      <c r="J17" s="18">
        <f>I17-H17</f>
        <v>-107561</v>
      </c>
      <c r="K17" s="19">
        <f>(J17/H17)</f>
        <v>-0.6731903015433914</v>
      </c>
      <c r="L17" s="14"/>
      <c r="M17" s="30"/>
      <c r="N17" s="30"/>
    </row>
    <row r="18" spans="1:14" s="15" customFormat="1" ht="18" customHeight="1">
      <c r="A18" s="16" t="s">
        <v>45</v>
      </c>
      <c r="B18" s="16" t="s">
        <v>31</v>
      </c>
      <c r="C18" s="16" t="s">
        <v>31</v>
      </c>
      <c r="D18" s="17" t="s">
        <v>46</v>
      </c>
      <c r="E18" s="18">
        <v>136064</v>
      </c>
      <c r="F18" s="18">
        <v>136064</v>
      </c>
      <c r="G18" s="18">
        <v>29871</v>
      </c>
      <c r="H18" s="18">
        <v>140826</v>
      </c>
      <c r="I18" s="18">
        <v>140826</v>
      </c>
      <c r="J18" s="20"/>
      <c r="K18" s="19" t="s">
        <v>31</v>
      </c>
      <c r="L18" s="14"/>
      <c r="M18" s="30"/>
      <c r="N18" s="30"/>
    </row>
    <row r="19" spans="1:14" s="15" customFormat="1" ht="18" customHeight="1">
      <c r="A19" s="16" t="s">
        <v>47</v>
      </c>
      <c r="B19" s="16" t="s">
        <v>31</v>
      </c>
      <c r="C19" s="16" t="s">
        <v>31</v>
      </c>
      <c r="D19" s="17" t="s">
        <v>48</v>
      </c>
      <c r="E19" s="18">
        <v>16489502</v>
      </c>
      <c r="F19" s="18">
        <v>17369502</v>
      </c>
      <c r="G19" s="18">
        <v>16185860</v>
      </c>
      <c r="H19" s="18">
        <v>17066635</v>
      </c>
      <c r="I19" s="18">
        <v>15784578</v>
      </c>
      <c r="J19" s="18">
        <f>I19-H19</f>
        <v>-1282057</v>
      </c>
      <c r="K19" s="19">
        <f>(J19/H19)</f>
        <v>-0.07512066672779959</v>
      </c>
      <c r="L19" s="14"/>
      <c r="M19" s="30"/>
      <c r="N19" s="30"/>
    </row>
    <row r="20" spans="1:14" s="15" customFormat="1" ht="18" customHeight="1">
      <c r="A20" s="16" t="s">
        <v>31</v>
      </c>
      <c r="B20" s="16" t="s">
        <v>38</v>
      </c>
      <c r="C20" s="16" t="s">
        <v>31</v>
      </c>
      <c r="D20" s="17" t="s">
        <v>49</v>
      </c>
      <c r="E20" s="18">
        <v>5983297</v>
      </c>
      <c r="F20" s="18">
        <v>5983297</v>
      </c>
      <c r="G20" s="18">
        <v>5797314</v>
      </c>
      <c r="H20" s="18">
        <v>6192713</v>
      </c>
      <c r="I20" s="18">
        <v>341453</v>
      </c>
      <c r="J20" s="18">
        <f>I20-H20</f>
        <v>-5851260</v>
      </c>
      <c r="K20" s="19">
        <f>(J20/H20)</f>
        <v>-0.9448621307010352</v>
      </c>
      <c r="L20" s="14"/>
      <c r="M20" s="30"/>
      <c r="N20" s="30"/>
    </row>
    <row r="21" spans="1:14" s="15" customFormat="1" ht="18" customHeight="1">
      <c r="A21" s="16" t="s">
        <v>31</v>
      </c>
      <c r="B21" s="16" t="s">
        <v>31</v>
      </c>
      <c r="C21" s="16" t="s">
        <v>50</v>
      </c>
      <c r="D21" s="17" t="s">
        <v>51</v>
      </c>
      <c r="E21" s="18">
        <v>0</v>
      </c>
      <c r="F21" s="18">
        <v>0</v>
      </c>
      <c r="G21" s="18">
        <v>0</v>
      </c>
      <c r="H21" s="18">
        <v>0</v>
      </c>
      <c r="I21" s="18">
        <v>31052</v>
      </c>
      <c r="J21" s="18">
        <f>I21-H21</f>
        <v>31052</v>
      </c>
      <c r="K21" s="19" t="s">
        <v>31</v>
      </c>
      <c r="L21" s="14"/>
      <c r="M21" s="30"/>
      <c r="N21" s="30"/>
    </row>
    <row r="22" spans="1:14" s="15" customFormat="1" ht="18" customHeight="1">
      <c r="A22" s="16" t="s">
        <v>31</v>
      </c>
      <c r="B22" s="16" t="s">
        <v>31</v>
      </c>
      <c r="C22" s="16" t="s">
        <v>52</v>
      </c>
      <c r="D22" s="17" t="s">
        <v>53</v>
      </c>
      <c r="E22" s="18">
        <v>5723391</v>
      </c>
      <c r="F22" s="18">
        <v>5723391</v>
      </c>
      <c r="G22" s="18">
        <v>5664977</v>
      </c>
      <c r="H22" s="18">
        <v>5923710</v>
      </c>
      <c r="I22" s="18">
        <v>41398</v>
      </c>
      <c r="J22" s="18">
        <f>I22-H22</f>
        <v>-5882312</v>
      </c>
      <c r="K22" s="19">
        <f>(J22/H22)</f>
        <v>-0.9930114742281442</v>
      </c>
      <c r="L22" s="14"/>
      <c r="M22" s="30"/>
      <c r="N22" s="30"/>
    </row>
    <row r="23" spans="1:14" s="15" customFormat="1" ht="18" customHeight="1">
      <c r="A23" s="16" t="s">
        <v>31</v>
      </c>
      <c r="B23" s="16" t="s">
        <v>31</v>
      </c>
      <c r="C23" s="16" t="s">
        <v>54</v>
      </c>
      <c r="D23" s="17" t="s">
        <v>55</v>
      </c>
      <c r="E23" s="18">
        <v>259906</v>
      </c>
      <c r="F23" s="18">
        <v>259906</v>
      </c>
      <c r="G23" s="18">
        <v>132337</v>
      </c>
      <c r="H23" s="18">
        <v>269003</v>
      </c>
      <c r="I23" s="18">
        <v>269003</v>
      </c>
      <c r="J23" s="18"/>
      <c r="K23" s="19" t="s">
        <v>31</v>
      </c>
      <c r="L23" s="14"/>
      <c r="M23" s="30"/>
      <c r="N23" s="30"/>
    </row>
    <row r="24" spans="1:14" s="15" customFormat="1" ht="18" customHeight="1">
      <c r="A24" s="16" t="s">
        <v>31</v>
      </c>
      <c r="B24" s="16" t="s">
        <v>56</v>
      </c>
      <c r="C24" s="16" t="s">
        <v>31</v>
      </c>
      <c r="D24" s="17" t="s">
        <v>57</v>
      </c>
      <c r="E24" s="18">
        <v>5134288</v>
      </c>
      <c r="F24" s="18">
        <v>6014288</v>
      </c>
      <c r="G24" s="18">
        <v>5134288</v>
      </c>
      <c r="H24" s="18">
        <v>5313988</v>
      </c>
      <c r="I24" s="18">
        <v>4031931</v>
      </c>
      <c r="J24" s="18">
        <f aca="true" t="shared" si="0" ref="J24:J28">I24-H24</f>
        <v>-1282057</v>
      </c>
      <c r="K24" s="19">
        <f>(J24/H24)</f>
        <v>-0.24126080073948228</v>
      </c>
      <c r="L24" s="14"/>
      <c r="M24" s="30"/>
      <c r="N24" s="30"/>
    </row>
    <row r="25" spans="1:14" s="15" customFormat="1" ht="18" customHeight="1">
      <c r="A25" s="16" t="s">
        <v>31</v>
      </c>
      <c r="B25" s="16" t="s">
        <v>31</v>
      </c>
      <c r="C25" s="16" t="s">
        <v>50</v>
      </c>
      <c r="D25" s="17" t="s">
        <v>58</v>
      </c>
      <c r="E25" s="18">
        <v>5134288</v>
      </c>
      <c r="F25" s="18">
        <v>6014288</v>
      </c>
      <c r="G25" s="18">
        <v>5134288</v>
      </c>
      <c r="H25" s="18">
        <v>5313988</v>
      </c>
      <c r="I25" s="18">
        <v>4031931</v>
      </c>
      <c r="J25" s="18">
        <f t="shared" si="0"/>
        <v>-1282057</v>
      </c>
      <c r="K25" s="19">
        <f>(J25/H25)</f>
        <v>-0.24126080073948228</v>
      </c>
      <c r="L25" s="14"/>
      <c r="M25" s="30"/>
      <c r="N25" s="30"/>
    </row>
    <row r="26" spans="1:14" s="15" customFormat="1" ht="18" customHeight="1">
      <c r="A26" s="16" t="s">
        <v>31</v>
      </c>
      <c r="B26" s="16" t="s">
        <v>59</v>
      </c>
      <c r="C26" s="16" t="s">
        <v>31</v>
      </c>
      <c r="D26" s="17" t="s">
        <v>60</v>
      </c>
      <c r="E26" s="18">
        <v>5371917</v>
      </c>
      <c r="F26" s="18">
        <v>5371917</v>
      </c>
      <c r="G26" s="18">
        <v>5254258</v>
      </c>
      <c r="H26" s="18">
        <v>5559934</v>
      </c>
      <c r="I26" s="18">
        <v>11411194</v>
      </c>
      <c r="J26" s="18">
        <f t="shared" si="0"/>
        <v>5851260</v>
      </c>
      <c r="K26" s="19">
        <f>(J26/H26)</f>
        <v>1.0523973845732701</v>
      </c>
      <c r="L26" s="14"/>
      <c r="M26" s="30"/>
      <c r="N26" s="30"/>
    </row>
    <row r="27" spans="1:14" s="15" customFormat="1" ht="18" customHeight="1">
      <c r="A27" s="16" t="s">
        <v>31</v>
      </c>
      <c r="B27" s="16" t="s">
        <v>31</v>
      </c>
      <c r="C27" s="16" t="s">
        <v>61</v>
      </c>
      <c r="D27" s="17" t="s">
        <v>51</v>
      </c>
      <c r="E27" s="18">
        <v>5371917</v>
      </c>
      <c r="F27" s="18">
        <v>5371917</v>
      </c>
      <c r="G27" s="18">
        <v>5254258</v>
      </c>
      <c r="H27" s="18">
        <v>5559934</v>
      </c>
      <c r="I27" s="18">
        <v>5528884</v>
      </c>
      <c r="J27" s="18">
        <f t="shared" si="0"/>
        <v>-31050</v>
      </c>
      <c r="K27" s="19">
        <f>(J27/H27)</f>
        <v>-0.0055845986660992735</v>
      </c>
      <c r="L27" s="14"/>
      <c r="M27" s="30"/>
      <c r="N27" s="30"/>
    </row>
    <row r="28" spans="1:14" s="15" customFormat="1" ht="18" customHeight="1">
      <c r="A28" s="16" t="s">
        <v>31</v>
      </c>
      <c r="B28" s="16" t="s">
        <v>31</v>
      </c>
      <c r="C28" s="16" t="s">
        <v>52</v>
      </c>
      <c r="D28" s="17" t="s">
        <v>53</v>
      </c>
      <c r="E28" s="18">
        <v>0</v>
      </c>
      <c r="F28" s="18">
        <v>0</v>
      </c>
      <c r="G28" s="18">
        <v>0</v>
      </c>
      <c r="H28" s="18">
        <v>0</v>
      </c>
      <c r="I28" s="18">
        <v>5882310</v>
      </c>
      <c r="J28" s="18">
        <f t="shared" si="0"/>
        <v>5882310</v>
      </c>
      <c r="K28" s="19"/>
      <c r="L28" s="14"/>
      <c r="M28" s="30"/>
      <c r="N28" s="30"/>
    </row>
    <row r="29" spans="1:14" s="15" customFormat="1" ht="18" customHeight="1">
      <c r="A29" s="16" t="s">
        <v>62</v>
      </c>
      <c r="B29" s="16" t="s">
        <v>31</v>
      </c>
      <c r="C29" s="16" t="s">
        <v>31</v>
      </c>
      <c r="D29" s="17" t="s">
        <v>63</v>
      </c>
      <c r="E29" s="18">
        <v>10</v>
      </c>
      <c r="F29" s="18">
        <v>12878</v>
      </c>
      <c r="G29" s="18">
        <v>12878</v>
      </c>
      <c r="H29" s="18">
        <v>10</v>
      </c>
      <c r="I29" s="18">
        <v>10</v>
      </c>
      <c r="J29" s="20"/>
      <c r="K29" s="19" t="s">
        <v>31</v>
      </c>
      <c r="L29" s="14"/>
      <c r="M29" s="30"/>
      <c r="N29" s="30"/>
    </row>
    <row r="30" spans="1:14" s="15" customFormat="1" ht="18" customHeight="1">
      <c r="A30" s="21" t="s">
        <v>31</v>
      </c>
      <c r="B30" s="21" t="s">
        <v>64</v>
      </c>
      <c r="C30" s="21" t="s">
        <v>31</v>
      </c>
      <c r="D30" s="22" t="s">
        <v>65</v>
      </c>
      <c r="E30" s="23">
        <v>10</v>
      </c>
      <c r="F30" s="23">
        <v>12878</v>
      </c>
      <c r="G30" s="23">
        <v>12878</v>
      </c>
      <c r="H30" s="23">
        <v>10</v>
      </c>
      <c r="I30" s="23">
        <v>10</v>
      </c>
      <c r="J30" s="24"/>
      <c r="K30" s="25" t="s">
        <v>31</v>
      </c>
      <c r="L30" s="14"/>
      <c r="M30" s="30"/>
      <c r="N30" s="30"/>
    </row>
    <row r="31" spans="1:14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0"/>
      <c r="N31" s="30"/>
    </row>
    <row r="32" spans="1:14" ht="15" customHeight="1">
      <c r="A32" s="31" t="s">
        <v>32</v>
      </c>
      <c r="B32" s="32"/>
      <c r="C32" s="32"/>
      <c r="D32" s="32"/>
      <c r="E32" s="7">
        <f>+E16-E29</f>
        <v>16779941</v>
      </c>
      <c r="F32" s="7">
        <f aca="true" t="shared" si="1" ref="F32:I32">+F16-F29</f>
        <v>17663261</v>
      </c>
      <c r="G32" s="7">
        <f t="shared" si="1"/>
        <v>16299991</v>
      </c>
      <c r="H32" s="7">
        <f t="shared" si="1"/>
        <v>17367239</v>
      </c>
      <c r="I32" s="7">
        <f t="shared" si="1"/>
        <v>15977621</v>
      </c>
      <c r="J32" s="7">
        <f>+I32-H32</f>
        <v>-1389618</v>
      </c>
      <c r="K32" s="8">
        <f>+J32/H32</f>
        <v>-0.08001375463307668</v>
      </c>
      <c r="L32" s="1"/>
      <c r="M32" s="30"/>
      <c r="N32" s="30"/>
    </row>
    <row r="33" spans="1:14" ht="15" customHeight="1">
      <c r="A33" s="33" t="s">
        <v>33</v>
      </c>
      <c r="B33" s="34"/>
      <c r="C33" s="34"/>
      <c r="D33" s="34"/>
      <c r="E33" s="34"/>
      <c r="F33" s="34"/>
      <c r="G33" s="34"/>
      <c r="H33" s="34"/>
      <c r="I33" s="34"/>
      <c r="J33" s="1"/>
      <c r="K33" s="1"/>
      <c r="L33" s="1"/>
      <c r="M33" s="30"/>
      <c r="N33" s="30"/>
    </row>
    <row r="34" spans="1:14" ht="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0"/>
      <c r="N34" s="30"/>
    </row>
    <row r="35" spans="9:14" ht="15.75">
      <c r="I35" s="9"/>
      <c r="M35" s="30"/>
      <c r="N35" s="30"/>
    </row>
    <row r="36" spans="5:14" ht="15.75">
      <c r="E36" s="9"/>
      <c r="F36" s="9"/>
      <c r="G36" s="9"/>
      <c r="H36" s="9"/>
      <c r="I36" s="9"/>
      <c r="J36" s="9"/>
      <c r="M36" s="30"/>
      <c r="N36" s="30"/>
    </row>
    <row r="37" spans="5:14" ht="15.75">
      <c r="E37" s="9"/>
      <c r="F37" s="9"/>
      <c r="G37" s="9"/>
      <c r="H37" s="9"/>
      <c r="I37" s="9"/>
      <c r="J37" s="9"/>
      <c r="M37" s="30"/>
      <c r="N37" s="30"/>
    </row>
  </sheetData>
  <mergeCells count="15">
    <mergeCell ref="A32:D32"/>
    <mergeCell ref="A33:I33"/>
    <mergeCell ref="A1:K1"/>
    <mergeCell ref="A2:K2"/>
    <mergeCell ref="A3:K3"/>
    <mergeCell ref="A6:B6"/>
    <mergeCell ref="C6:F6"/>
    <mergeCell ref="A7:B7"/>
    <mergeCell ref="C7:F7"/>
    <mergeCell ref="A9:A11"/>
    <mergeCell ref="B9:B11"/>
    <mergeCell ref="C9:C11"/>
    <mergeCell ref="D9:D11"/>
    <mergeCell ref="A5:B5"/>
    <mergeCell ref="C5:F5"/>
  </mergeCells>
  <printOptions horizontalCentered="1"/>
  <pageMargins left="0.3937007874015748" right="0.1968503937007874" top="0" bottom="0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2023-09-27T22:55:51Z</dcterms:created>
  <dcterms:modified xsi:type="dcterms:W3CDTF">2023-09-28T15:58:01Z</dcterms:modified>
  <cp:category/>
  <cp:version/>
  <cp:contentType/>
  <cp:contentStatus/>
</cp:coreProperties>
</file>