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1BC72CCB-F208-48F3-9D58-6B57734DC8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analitico'!$A$1:$K$62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" i="1" l="1"/>
  <c r="K58" i="1" s="1"/>
  <c r="J57" i="1"/>
  <c r="K57" i="1" s="1"/>
  <c r="K56" i="1"/>
  <c r="J56" i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K48" i="1"/>
  <c r="J48" i="1"/>
  <c r="J47" i="1"/>
  <c r="J46" i="1"/>
  <c r="K46" i="1" s="1"/>
  <c r="J45" i="1"/>
  <c r="K45" i="1" s="1"/>
  <c r="J44" i="1"/>
  <c r="J43" i="1"/>
  <c r="J42" i="1"/>
  <c r="J41" i="1"/>
  <c r="K41" i="1" s="1"/>
  <c r="K40" i="1"/>
  <c r="J40" i="1"/>
  <c r="J39" i="1"/>
  <c r="J38" i="1"/>
  <c r="J37" i="1"/>
  <c r="K37" i="1" s="1"/>
  <c r="J36" i="1"/>
  <c r="K36" i="1" s="1"/>
  <c r="J35" i="1"/>
  <c r="K35" i="1" s="1"/>
  <c r="J34" i="1"/>
  <c r="K34" i="1" s="1"/>
  <c r="J33" i="1"/>
  <c r="K32" i="1"/>
  <c r="J32" i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J24" i="1"/>
  <c r="J23" i="1"/>
  <c r="K23" i="1" s="1"/>
  <c r="J22" i="1"/>
  <c r="K22" i="1" s="1"/>
  <c r="J21" i="1"/>
  <c r="K21" i="1" s="1"/>
  <c r="J20" i="1"/>
  <c r="J19" i="1"/>
  <c r="K19" i="1" s="1"/>
  <c r="J18" i="1"/>
  <c r="K18" i="1" s="1"/>
  <c r="J16" i="1"/>
  <c r="K16" i="1" s="1"/>
  <c r="K15" i="1"/>
  <c r="J15" i="1"/>
  <c r="J14" i="1"/>
  <c r="K14" i="1" s="1"/>
  <c r="J13" i="1"/>
  <c r="K13" i="1" s="1"/>
  <c r="J17" i="1"/>
  <c r="K17" i="1" s="1"/>
  <c r="J12" i="1"/>
  <c r="K12" i="1" s="1"/>
</calcChain>
</file>

<file path=xl/sharedStrings.xml><?xml version="1.0" encoding="utf-8"?>
<sst xmlns="http://schemas.openxmlformats.org/spreadsheetml/2006/main" count="230" uniqueCount="110">
  <si>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</si>
  <si>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</si>
  <si>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</si>
  <si>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</si>
  <si>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</si>
  <si>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OBRAS PÚBLICAS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</si>
  <si>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</si>
  <si>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12</t>
    </r>
  </si>
  <si>
    <r>
      <rPr>
        <sz val="10"/>
        <rFont val="Times New Roman"/>
      </rPr>
      <t>Capítulo:</t>
    </r>
  </si>
  <si>
    <r>
      <rPr>
        <sz val="10"/>
        <rFont val="Times New Roman"/>
      </rPr>
      <t>DIRECCIÓN GENERAL DE CONCESIONES DE OBRAS PÚBLICAS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</si>
  <si>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</si>
  <si>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03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</si>
  <si>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</si>
  <si>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</si>
  <si>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</si>
  <si>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</si>
  <si>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</si>
  <si>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</si>
  <si>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</si>
  <si>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</si>
  <si>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</si>
  <si>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</si>
  <si>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</si>
  <si>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</si>
  <si>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</si>
  <si>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</si>
  <si>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</si>
  <si>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PPTOS. AÑO 2024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</si>
  <si>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</si>
  <si>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</si>
  <si>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</si>
  <si>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</si>
  <si>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</si>
  <si>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</si>
  <si>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</si>
  <si>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</si>
  <si>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</si>
  <si>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</si>
  <si>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</si>
  <si>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</si>
  <si>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</si>
  <si>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002</t>
    </r>
  </si>
  <si>
    <r>
      <rPr>
        <sz val="10"/>
        <rFont val="Times New Roman"/>
      </rPr>
      <t>Convenio Mandato con MINSAL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</si>
  <si>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</si>
  <si>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</si>
  <si>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</si>
  <si>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</si>
  <si>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</si>
  <si>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</si>
  <si>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</si>
  <si>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</si>
  <si>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</si>
  <si>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</si>
  <si>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</si>
  <si>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</si>
  <si>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</si>
  <si>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</si>
  <si>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</si>
  <si>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</si>
  <si>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</si>
  <si>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</si>
  <si>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Del Sector Privado</t>
    </r>
  </si>
  <si>
    <r>
      <rPr>
        <sz val="10"/>
        <rFont val="Times New Roman"/>
      </rPr>
      <t>001</t>
    </r>
  </si>
  <si>
    <r>
      <rPr>
        <sz val="10"/>
        <rFont val="Times New Roman"/>
      </rPr>
      <t>Aporte Concesionarios para Expropiaciones</t>
    </r>
  </si>
  <si>
    <r>
      <rPr>
        <sz val="10"/>
        <rFont val="Times New Roman"/>
      </rPr>
      <t>I.V.A. Concesiones Obras Públicas</t>
    </r>
  </si>
  <si>
    <r>
      <rPr>
        <sz val="10"/>
        <rFont val="Times New Roman"/>
      </rPr>
      <t>Fondo de Infraestructura</t>
    </r>
  </si>
  <si>
    <r>
      <rPr>
        <sz val="10"/>
        <rFont val="Times New Roman"/>
      </rPr>
      <t>005</t>
    </r>
  </si>
  <si>
    <r>
      <rPr>
        <sz val="10"/>
        <rFont val="Times New Roman"/>
      </rPr>
      <t>Reintegro IVA concesiones - DGAC</t>
    </r>
  </si>
  <si>
    <r>
      <rPr>
        <sz val="10"/>
        <rFont val="Times New Roman"/>
      </rPr>
      <t>027</t>
    </r>
  </si>
  <si>
    <r>
      <rPr>
        <sz val="10"/>
        <rFont val="Times New Roman"/>
      </rPr>
      <t>SUBDERE - Recuperación Región del Maule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</si>
  <si>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</si>
  <si>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</si>
  <si>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</si>
  <si>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</si>
  <si>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</si>
  <si>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</si>
  <si>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</si>
  <si>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</si>
  <si>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</si>
  <si>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</si>
  <si>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</si>
  <si>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</si>
  <si>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</si>
  <si>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</si>
  <si>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</si>
  <si>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Devoluciones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</si>
  <si>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</si>
  <si>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</si>
  <si>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</si>
  <si>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</si>
  <si>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</si>
  <si>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</si>
  <si>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</si>
  <si>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</si>
  <si>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</si>
  <si>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</si>
  <si>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</si>
  <si>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</si>
  <si>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</si>
  <si>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</si>
  <si>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</si>
  <si>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</si>
  <si>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Reintegro Crédito - I.V.A. Concesiones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</si>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</sst>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0" borderId="11" xfId="0" applyFont="1" applyFill="1" applyBorder="1" applyAlignment="1">
      <alignment horizontal="center" vertical="top" wrapText="1"/>
    </xf>
    <xf numFmtId="0" fontId="2" fillId="31" borderId="11" xfId="0" applyFont="1" applyFill="1" applyBorder="1" applyAlignment="1">
      <alignment horizontal="left" vertical="top" wrapText="1"/>
    </xf>
    <xf numFmtId="3" fontId="2" fillId="32" borderId="11" xfId="0" applyNumberFormat="1" applyFont="1" applyFill="1" applyBorder="1" applyAlignment="1">
      <alignment horizontal="right" vertical="top" wrapText="1"/>
    </xf>
    <xf numFmtId="164" fontId="2" fillId="33" borderId="11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7" borderId="14" xfId="0" applyFill="1" applyBorder="1" applyAlignment="1" applyProtection="1">
      <alignment wrapText="1"/>
      <protection locked="0"/>
    </xf>
    <xf numFmtId="164" fontId="3" fillId="38" borderId="1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63"/>
  <sheetViews>
    <sheetView tabSelected="1" view="pageBreakPreview" zoomScale="70" zoomScaleNormal="100" zoomScaleSheetLayoutView="70" workbookViewId="0">
      <selection activeCell="H10" sqref="H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5.42578125" bestFit="1" customWidth="1"/>
    <col min="7" max="8" width="13.28515625" customWidth="1"/>
    <col min="9" max="9" width="15" bestFit="1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1"/>
      <c r="K1" s="1"/>
      <c r="L1" s="1"/>
    </row>
    <row r="2" spans="1:12" ht="17.100000000000001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1"/>
      <c r="K2" s="1"/>
      <c r="L2" s="1"/>
    </row>
    <row r="3" spans="1:12" ht="15" customHeight="1" x14ac:dyDescent="0.25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1" t="s">
        <v>4</v>
      </c>
      <c r="B5" s="52"/>
      <c r="C5" s="53" t="s">
        <v>5</v>
      </c>
      <c r="D5" s="54"/>
      <c r="E5" s="54"/>
      <c r="F5" s="54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7" t="s">
        <v>8</v>
      </c>
      <c r="B6" s="38"/>
      <c r="C6" s="39" t="s">
        <v>9</v>
      </c>
      <c r="D6" s="40"/>
      <c r="E6" s="40"/>
      <c r="F6" s="40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1" t="s">
        <v>12</v>
      </c>
      <c r="B7" s="42"/>
      <c r="C7" s="43" t="s">
        <v>9</v>
      </c>
      <c r="D7" s="44"/>
      <c r="E7" s="44"/>
      <c r="F7" s="44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5" t="s">
        <v>16</v>
      </c>
      <c r="B9" s="45" t="s">
        <v>17</v>
      </c>
      <c r="C9" s="45" t="s">
        <v>18</v>
      </c>
      <c r="D9" s="45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46"/>
      <c r="B10" s="46"/>
      <c r="C10" s="46"/>
      <c r="D10" s="46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1" t="s">
        <v>31</v>
      </c>
      <c r="K10" s="31" t="s">
        <v>32</v>
      </c>
      <c r="L10" s="1"/>
    </row>
    <row r="11" spans="1:12" ht="30" customHeight="1" x14ac:dyDescent="0.25">
      <c r="A11" s="46"/>
      <c r="B11" s="46"/>
      <c r="C11" s="46"/>
      <c r="D11" s="46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32"/>
      <c r="K11" s="32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1283161264</v>
      </c>
      <c r="F12" s="12">
        <v>1422722040</v>
      </c>
      <c r="G12" s="12">
        <v>813748593</v>
      </c>
      <c r="H12" s="12">
        <v>1337054040</v>
      </c>
      <c r="I12" s="12">
        <v>1344919560</v>
      </c>
      <c r="J12" s="12">
        <f>I12-H12</f>
        <v>7865520</v>
      </c>
      <c r="K12" s="13">
        <f>(J12/H12)</f>
        <v>5.8827240819675471E-3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496212</v>
      </c>
      <c r="F13" s="16">
        <v>496212</v>
      </c>
      <c r="G13" s="16">
        <v>19555</v>
      </c>
      <c r="H13" s="16">
        <v>517053</v>
      </c>
      <c r="I13" s="16">
        <v>517053</v>
      </c>
      <c r="J13" s="17">
        <f t="shared" ref="J13:J16" si="0">I13-H13</f>
        <v>0</v>
      </c>
      <c r="K13" s="18">
        <f t="shared" ref="K13:K16" si="1">(J13/H13)</f>
        <v>0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496212</v>
      </c>
      <c r="F14" s="16">
        <v>496212</v>
      </c>
      <c r="G14" s="16">
        <v>19555</v>
      </c>
      <c r="H14" s="16">
        <v>517053</v>
      </c>
      <c r="I14" s="16">
        <v>517053</v>
      </c>
      <c r="J14" s="17">
        <f t="shared" si="0"/>
        <v>0</v>
      </c>
      <c r="K14" s="18">
        <f t="shared" si="1"/>
        <v>0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496202</v>
      </c>
      <c r="F15" s="16">
        <v>496202</v>
      </c>
      <c r="G15" s="16">
        <v>0</v>
      </c>
      <c r="H15" s="16">
        <v>517043</v>
      </c>
      <c r="I15" s="16">
        <v>517043</v>
      </c>
      <c r="J15" s="17">
        <f t="shared" si="0"/>
        <v>0</v>
      </c>
      <c r="K15" s="18">
        <f t="shared" si="1"/>
        <v>0</v>
      </c>
      <c r="L15" s="1"/>
    </row>
    <row r="16" spans="1:12" ht="15" customHeight="1" x14ac:dyDescent="0.25">
      <c r="A16" s="14" t="s">
        <v>35</v>
      </c>
      <c r="B16" s="14" t="s">
        <v>35</v>
      </c>
      <c r="C16" s="14" t="s">
        <v>43</v>
      </c>
      <c r="D16" s="15" t="s">
        <v>44</v>
      </c>
      <c r="E16" s="16">
        <v>10</v>
      </c>
      <c r="F16" s="16">
        <v>10</v>
      </c>
      <c r="G16" s="16">
        <v>19555</v>
      </c>
      <c r="H16" s="16">
        <v>10</v>
      </c>
      <c r="I16" s="16">
        <v>10</v>
      </c>
      <c r="J16" s="17">
        <f t="shared" si="0"/>
        <v>0</v>
      </c>
      <c r="K16" s="18">
        <f t="shared" si="1"/>
        <v>0</v>
      </c>
      <c r="L16" s="1"/>
    </row>
    <row r="17" spans="1:12" ht="15" customHeight="1" x14ac:dyDescent="0.25">
      <c r="A17" s="14" t="s">
        <v>45</v>
      </c>
      <c r="B17" s="14" t="s">
        <v>35</v>
      </c>
      <c r="C17" s="14" t="s">
        <v>35</v>
      </c>
      <c r="D17" s="15" t="s">
        <v>46</v>
      </c>
      <c r="E17" s="16">
        <v>43997852</v>
      </c>
      <c r="F17" s="16">
        <v>43997852</v>
      </c>
      <c r="G17" s="16">
        <v>34467167</v>
      </c>
      <c r="H17" s="16">
        <v>45845762</v>
      </c>
      <c r="I17" s="16">
        <v>43165342</v>
      </c>
      <c r="J17" s="16">
        <f>I17-H17</f>
        <v>-2680420</v>
      </c>
      <c r="K17" s="18">
        <f>(J17/H17)</f>
        <v>-5.8466036620789509E-2</v>
      </c>
      <c r="L17" s="1"/>
    </row>
    <row r="18" spans="1:12" ht="15" customHeight="1" x14ac:dyDescent="0.25">
      <c r="A18" s="14" t="s">
        <v>47</v>
      </c>
      <c r="B18" s="14" t="s">
        <v>35</v>
      </c>
      <c r="C18" s="14" t="s">
        <v>35</v>
      </c>
      <c r="D18" s="15" t="s">
        <v>48</v>
      </c>
      <c r="E18" s="16">
        <v>48509179</v>
      </c>
      <c r="F18" s="16">
        <v>48509179</v>
      </c>
      <c r="G18" s="16">
        <v>45585869</v>
      </c>
      <c r="H18" s="16">
        <v>50546564</v>
      </c>
      <c r="I18" s="16">
        <v>76806034</v>
      </c>
      <c r="J18" s="16">
        <f t="shared" ref="J18:J58" si="2">I18-H18</f>
        <v>26259470</v>
      </c>
      <c r="K18" s="18">
        <f t="shared" ref="K18:K58" si="3">(J18/H18)</f>
        <v>0.51951048542092793</v>
      </c>
      <c r="L18" s="1"/>
    </row>
    <row r="19" spans="1:12" ht="15" customHeight="1" x14ac:dyDescent="0.25">
      <c r="A19" s="14" t="s">
        <v>35</v>
      </c>
      <c r="B19" s="14" t="s">
        <v>14</v>
      </c>
      <c r="C19" s="14" t="s">
        <v>35</v>
      </c>
      <c r="D19" s="15" t="s">
        <v>49</v>
      </c>
      <c r="E19" s="16">
        <v>10</v>
      </c>
      <c r="F19" s="16">
        <v>10</v>
      </c>
      <c r="G19" s="16">
        <v>95050</v>
      </c>
      <c r="H19" s="16">
        <v>10</v>
      </c>
      <c r="I19" s="16">
        <v>10</v>
      </c>
      <c r="J19" s="17">
        <f t="shared" si="2"/>
        <v>0</v>
      </c>
      <c r="K19" s="18">
        <f t="shared" si="3"/>
        <v>0</v>
      </c>
      <c r="L19" s="1"/>
    </row>
    <row r="20" spans="1:12" ht="15" customHeight="1" x14ac:dyDescent="0.25">
      <c r="A20" s="14" t="s">
        <v>35</v>
      </c>
      <c r="B20" s="14" t="s">
        <v>39</v>
      </c>
      <c r="C20" s="14" t="s">
        <v>35</v>
      </c>
      <c r="D20" s="15" t="s">
        <v>50</v>
      </c>
      <c r="E20" s="16">
        <v>0</v>
      </c>
      <c r="F20" s="16">
        <v>0</v>
      </c>
      <c r="G20" s="16">
        <v>3185272</v>
      </c>
      <c r="H20" s="16">
        <v>0</v>
      </c>
      <c r="I20" s="16">
        <v>0</v>
      </c>
      <c r="J20" s="17">
        <f t="shared" si="2"/>
        <v>0</v>
      </c>
      <c r="K20" s="18"/>
      <c r="L20" s="1"/>
    </row>
    <row r="21" spans="1:12" ht="15" customHeight="1" x14ac:dyDescent="0.25">
      <c r="A21" s="14" t="s">
        <v>35</v>
      </c>
      <c r="B21" s="14" t="s">
        <v>51</v>
      </c>
      <c r="C21" s="14" t="s">
        <v>35</v>
      </c>
      <c r="D21" s="15" t="s">
        <v>52</v>
      </c>
      <c r="E21" s="16">
        <v>48509169</v>
      </c>
      <c r="F21" s="16">
        <v>48509169</v>
      </c>
      <c r="G21" s="16">
        <v>42305547</v>
      </c>
      <c r="H21" s="16">
        <v>50546554</v>
      </c>
      <c r="I21" s="16">
        <v>76806024</v>
      </c>
      <c r="J21" s="16">
        <f t="shared" si="2"/>
        <v>26259470</v>
      </c>
      <c r="K21" s="18">
        <f t="shared" si="3"/>
        <v>0.51951058819954377</v>
      </c>
      <c r="L21" s="1"/>
    </row>
    <row r="22" spans="1:12" ht="15" customHeight="1" x14ac:dyDescent="0.25">
      <c r="A22" s="14" t="s">
        <v>53</v>
      </c>
      <c r="B22" s="14" t="s">
        <v>35</v>
      </c>
      <c r="C22" s="14" t="s">
        <v>35</v>
      </c>
      <c r="D22" s="15" t="s">
        <v>54</v>
      </c>
      <c r="E22" s="16">
        <v>441584374</v>
      </c>
      <c r="F22" s="16">
        <v>577552508</v>
      </c>
      <c r="G22" s="16">
        <v>340760596</v>
      </c>
      <c r="H22" s="16">
        <v>460130921</v>
      </c>
      <c r="I22" s="16">
        <v>404795633</v>
      </c>
      <c r="J22" s="16">
        <f t="shared" si="2"/>
        <v>-55335288</v>
      </c>
      <c r="K22" s="18">
        <f t="shared" si="3"/>
        <v>-0.12025987707963665</v>
      </c>
      <c r="L22" s="1"/>
    </row>
    <row r="23" spans="1:12" ht="15" customHeight="1" x14ac:dyDescent="0.25">
      <c r="A23" s="14" t="s">
        <v>35</v>
      </c>
      <c r="B23" s="14" t="s">
        <v>14</v>
      </c>
      <c r="C23" s="14" t="s">
        <v>35</v>
      </c>
      <c r="D23" s="15" t="s">
        <v>55</v>
      </c>
      <c r="E23" s="16">
        <v>441584374</v>
      </c>
      <c r="F23" s="16">
        <v>577552508</v>
      </c>
      <c r="G23" s="16">
        <v>340760596</v>
      </c>
      <c r="H23" s="16">
        <v>460130921</v>
      </c>
      <c r="I23" s="16">
        <v>404795633</v>
      </c>
      <c r="J23" s="16">
        <f t="shared" si="2"/>
        <v>-55335288</v>
      </c>
      <c r="K23" s="18">
        <f t="shared" si="3"/>
        <v>-0.12025987707963665</v>
      </c>
      <c r="L23" s="1"/>
    </row>
    <row r="24" spans="1:12" ht="15" customHeight="1" x14ac:dyDescent="0.25">
      <c r="A24" s="14" t="s">
        <v>7</v>
      </c>
      <c r="B24" s="14" t="s">
        <v>35</v>
      </c>
      <c r="C24" s="14" t="s">
        <v>35</v>
      </c>
      <c r="D24" s="15" t="s">
        <v>56</v>
      </c>
      <c r="E24" s="16">
        <v>0</v>
      </c>
      <c r="F24" s="16">
        <v>0</v>
      </c>
      <c r="G24" s="16">
        <v>159529</v>
      </c>
      <c r="H24" s="16">
        <v>0</v>
      </c>
      <c r="I24" s="16">
        <v>0</v>
      </c>
      <c r="J24" s="17">
        <f t="shared" si="2"/>
        <v>0</v>
      </c>
      <c r="K24" s="18"/>
      <c r="L24" s="1"/>
    </row>
    <row r="25" spans="1:12" ht="15" customHeight="1" x14ac:dyDescent="0.25">
      <c r="A25" s="14" t="s">
        <v>35</v>
      </c>
      <c r="B25" s="14" t="s">
        <v>57</v>
      </c>
      <c r="C25" s="14" t="s">
        <v>35</v>
      </c>
      <c r="D25" s="15" t="s">
        <v>58</v>
      </c>
      <c r="E25" s="16">
        <v>0</v>
      </c>
      <c r="F25" s="16">
        <v>0</v>
      </c>
      <c r="G25" s="16">
        <v>159529</v>
      </c>
      <c r="H25" s="16">
        <v>0</v>
      </c>
      <c r="I25" s="16">
        <v>0</v>
      </c>
      <c r="J25" s="17">
        <f t="shared" si="2"/>
        <v>0</v>
      </c>
      <c r="K25" s="18"/>
      <c r="L25" s="1"/>
    </row>
    <row r="26" spans="1:12" ht="15" customHeight="1" x14ac:dyDescent="0.25">
      <c r="A26" s="14" t="s">
        <v>59</v>
      </c>
      <c r="B26" s="14" t="s">
        <v>35</v>
      </c>
      <c r="C26" s="14" t="s">
        <v>35</v>
      </c>
      <c r="D26" s="15" t="s">
        <v>60</v>
      </c>
      <c r="E26" s="16">
        <v>748573637</v>
      </c>
      <c r="F26" s="16">
        <v>752166279</v>
      </c>
      <c r="G26" s="16">
        <v>392755877</v>
      </c>
      <c r="H26" s="16">
        <v>780013730</v>
      </c>
      <c r="I26" s="16">
        <v>819635488</v>
      </c>
      <c r="J26" s="16">
        <f t="shared" si="2"/>
        <v>39621758</v>
      </c>
      <c r="K26" s="18">
        <f t="shared" si="3"/>
        <v>5.0796231497104542E-2</v>
      </c>
      <c r="L26" s="1"/>
    </row>
    <row r="27" spans="1:12" ht="15" customHeight="1" x14ac:dyDescent="0.25">
      <c r="A27" s="14" t="s">
        <v>35</v>
      </c>
      <c r="B27" s="14" t="s">
        <v>14</v>
      </c>
      <c r="C27" s="14" t="s">
        <v>35</v>
      </c>
      <c r="D27" s="15" t="s">
        <v>61</v>
      </c>
      <c r="E27" s="16">
        <v>9580589</v>
      </c>
      <c r="F27" s="16">
        <v>9580589</v>
      </c>
      <c r="G27" s="16">
        <v>17727977</v>
      </c>
      <c r="H27" s="16">
        <v>9982974</v>
      </c>
      <c r="I27" s="16">
        <v>53870358</v>
      </c>
      <c r="J27" s="16">
        <f t="shared" si="2"/>
        <v>43887384</v>
      </c>
      <c r="K27" s="18">
        <f t="shared" si="3"/>
        <v>4.3962234099778286</v>
      </c>
      <c r="L27" s="1"/>
    </row>
    <row r="28" spans="1:12" ht="15" customHeight="1" x14ac:dyDescent="0.25">
      <c r="A28" s="14" t="s">
        <v>35</v>
      </c>
      <c r="B28" s="14" t="s">
        <v>35</v>
      </c>
      <c r="C28" s="14" t="s">
        <v>62</v>
      </c>
      <c r="D28" s="15" t="s">
        <v>63</v>
      </c>
      <c r="E28" s="16">
        <v>9580589</v>
      </c>
      <c r="F28" s="16">
        <v>9580589</v>
      </c>
      <c r="G28" s="16">
        <v>17727977</v>
      </c>
      <c r="H28" s="16">
        <v>9982974</v>
      </c>
      <c r="I28" s="16">
        <v>53870358</v>
      </c>
      <c r="J28" s="16">
        <f t="shared" si="2"/>
        <v>43887384</v>
      </c>
      <c r="K28" s="18">
        <f t="shared" si="3"/>
        <v>4.3962234099778286</v>
      </c>
      <c r="L28" s="1"/>
    </row>
    <row r="29" spans="1:12" ht="15" customHeight="1" x14ac:dyDescent="0.25">
      <c r="A29" s="14" t="s">
        <v>35</v>
      </c>
      <c r="B29" s="14" t="s">
        <v>39</v>
      </c>
      <c r="C29" s="14" t="s">
        <v>35</v>
      </c>
      <c r="D29" s="15" t="s">
        <v>40</v>
      </c>
      <c r="E29" s="16">
        <v>738993048</v>
      </c>
      <c r="F29" s="16">
        <v>742585690</v>
      </c>
      <c r="G29" s="16">
        <v>375027900</v>
      </c>
      <c r="H29" s="16">
        <v>770030756</v>
      </c>
      <c r="I29" s="16">
        <v>765765130</v>
      </c>
      <c r="J29" s="16">
        <f t="shared" si="2"/>
        <v>-4265626</v>
      </c>
      <c r="K29" s="18">
        <f t="shared" si="3"/>
        <v>-5.5395527604094816E-3</v>
      </c>
      <c r="L29" s="1"/>
    </row>
    <row r="30" spans="1:12" ht="15" customHeight="1" x14ac:dyDescent="0.25">
      <c r="A30" s="14" t="s">
        <v>35</v>
      </c>
      <c r="B30" s="14" t="s">
        <v>35</v>
      </c>
      <c r="C30" s="14" t="s">
        <v>62</v>
      </c>
      <c r="D30" s="15" t="s">
        <v>64</v>
      </c>
      <c r="E30" s="16">
        <v>617545788</v>
      </c>
      <c r="F30" s="16">
        <v>617545788</v>
      </c>
      <c r="G30" s="16">
        <v>360345900</v>
      </c>
      <c r="H30" s="16">
        <v>643482711</v>
      </c>
      <c r="I30" s="16">
        <v>660224820</v>
      </c>
      <c r="J30" s="16">
        <f t="shared" si="2"/>
        <v>16742109</v>
      </c>
      <c r="K30" s="18">
        <f t="shared" si="3"/>
        <v>2.6017962431316977E-2</v>
      </c>
      <c r="L30" s="1"/>
    </row>
    <row r="31" spans="1:12" ht="15" customHeight="1" x14ac:dyDescent="0.25">
      <c r="A31" s="14" t="s">
        <v>35</v>
      </c>
      <c r="B31" s="14" t="s">
        <v>35</v>
      </c>
      <c r="C31" s="14" t="s">
        <v>41</v>
      </c>
      <c r="D31" s="15" t="s">
        <v>65</v>
      </c>
      <c r="E31" s="16">
        <v>104711836</v>
      </c>
      <c r="F31" s="16">
        <v>104711836</v>
      </c>
      <c r="G31" s="16">
        <v>14682000</v>
      </c>
      <c r="H31" s="16">
        <v>109109733</v>
      </c>
      <c r="I31" s="16">
        <v>92195841</v>
      </c>
      <c r="J31" s="16">
        <f t="shared" si="2"/>
        <v>-16913892</v>
      </c>
      <c r="K31" s="18">
        <f t="shared" si="3"/>
        <v>-0.15501726138400504</v>
      </c>
      <c r="L31" s="1"/>
    </row>
    <row r="32" spans="1:12" ht="15" customHeight="1" x14ac:dyDescent="0.25">
      <c r="A32" s="14" t="s">
        <v>35</v>
      </c>
      <c r="B32" s="14" t="s">
        <v>35</v>
      </c>
      <c r="C32" s="14" t="s">
        <v>66</v>
      </c>
      <c r="D32" s="15" t="s">
        <v>67</v>
      </c>
      <c r="E32" s="16">
        <v>16735424</v>
      </c>
      <c r="F32" s="16">
        <v>16735424</v>
      </c>
      <c r="G32" s="16">
        <v>0</v>
      </c>
      <c r="H32" s="16">
        <v>17438312</v>
      </c>
      <c r="I32" s="16">
        <v>13344469</v>
      </c>
      <c r="J32" s="16">
        <f t="shared" si="2"/>
        <v>-4093843</v>
      </c>
      <c r="K32" s="18">
        <f t="shared" si="3"/>
        <v>-0.23476142644999126</v>
      </c>
      <c r="L32" s="1"/>
    </row>
    <row r="33" spans="1:12" ht="15" customHeight="1" x14ac:dyDescent="0.25">
      <c r="A33" s="14" t="s">
        <v>35</v>
      </c>
      <c r="B33" s="14" t="s">
        <v>35</v>
      </c>
      <c r="C33" s="14" t="s">
        <v>68</v>
      </c>
      <c r="D33" s="15" t="s">
        <v>69</v>
      </c>
      <c r="E33" s="16">
        <v>0</v>
      </c>
      <c r="F33" s="16">
        <v>3592642</v>
      </c>
      <c r="G33" s="16">
        <v>0</v>
      </c>
      <c r="H33" s="16">
        <v>0</v>
      </c>
      <c r="I33" s="16">
        <v>0</v>
      </c>
      <c r="J33" s="17">
        <f t="shared" si="2"/>
        <v>0</v>
      </c>
      <c r="K33" s="18"/>
      <c r="L33" s="1"/>
    </row>
    <row r="34" spans="1:12" ht="15" customHeight="1" x14ac:dyDescent="0.25">
      <c r="A34" s="26" t="s">
        <v>70</v>
      </c>
      <c r="B34" s="26" t="s">
        <v>35</v>
      </c>
      <c r="C34" s="26" t="s">
        <v>35</v>
      </c>
      <c r="D34" s="27" t="s">
        <v>71</v>
      </c>
      <c r="E34" s="28">
        <v>10</v>
      </c>
      <c r="F34" s="28">
        <v>10</v>
      </c>
      <c r="G34" s="28">
        <v>0</v>
      </c>
      <c r="H34" s="28">
        <v>10</v>
      </c>
      <c r="I34" s="28">
        <v>10</v>
      </c>
      <c r="J34" s="29">
        <f t="shared" si="2"/>
        <v>0</v>
      </c>
      <c r="K34" s="30">
        <f t="shared" si="3"/>
        <v>0</v>
      </c>
      <c r="L34" s="1"/>
    </row>
    <row r="35" spans="1:12" ht="15" customHeight="1" x14ac:dyDescent="0.25">
      <c r="A35" s="22" t="s">
        <v>35</v>
      </c>
      <c r="B35" s="22" t="s">
        <v>35</v>
      </c>
      <c r="C35" s="22" t="s">
        <v>35</v>
      </c>
      <c r="D35" s="23" t="s">
        <v>72</v>
      </c>
      <c r="E35" s="24">
        <v>1283161264</v>
      </c>
      <c r="F35" s="24">
        <v>1422722040</v>
      </c>
      <c r="G35" s="24">
        <v>868893564</v>
      </c>
      <c r="H35" s="24">
        <v>1337054040</v>
      </c>
      <c r="I35" s="24">
        <v>1344919560</v>
      </c>
      <c r="J35" s="24">
        <f t="shared" si="2"/>
        <v>7865520</v>
      </c>
      <c r="K35" s="25">
        <f t="shared" si="3"/>
        <v>5.8827240819675471E-3</v>
      </c>
      <c r="L35" s="1"/>
    </row>
    <row r="36" spans="1:12" ht="15" customHeight="1" x14ac:dyDescent="0.25">
      <c r="A36" s="14" t="s">
        <v>73</v>
      </c>
      <c r="B36" s="14" t="s">
        <v>35</v>
      </c>
      <c r="C36" s="14" t="s">
        <v>35</v>
      </c>
      <c r="D36" s="15" t="s">
        <v>74</v>
      </c>
      <c r="E36" s="16">
        <v>17465187</v>
      </c>
      <c r="F36" s="16">
        <v>17245000</v>
      </c>
      <c r="G36" s="16">
        <v>10713289</v>
      </c>
      <c r="H36" s="16">
        <v>18198726</v>
      </c>
      <c r="I36" s="16">
        <v>18452441</v>
      </c>
      <c r="J36" s="16">
        <f t="shared" si="2"/>
        <v>253715</v>
      </c>
      <c r="K36" s="18">
        <f t="shared" si="3"/>
        <v>1.3941360510620358E-2</v>
      </c>
      <c r="L36" s="1"/>
    </row>
    <row r="37" spans="1:12" ht="15" customHeight="1" x14ac:dyDescent="0.25">
      <c r="A37" s="14" t="s">
        <v>75</v>
      </c>
      <c r="B37" s="14" t="s">
        <v>35</v>
      </c>
      <c r="C37" s="14" t="s">
        <v>35</v>
      </c>
      <c r="D37" s="15" t="s">
        <v>76</v>
      </c>
      <c r="E37" s="16">
        <v>1635632</v>
      </c>
      <c r="F37" s="16">
        <v>1635632</v>
      </c>
      <c r="G37" s="16">
        <v>837655</v>
      </c>
      <c r="H37" s="16">
        <v>1704331</v>
      </c>
      <c r="I37" s="16">
        <v>1430479</v>
      </c>
      <c r="J37" s="16">
        <f t="shared" si="2"/>
        <v>-273852</v>
      </c>
      <c r="K37" s="18">
        <f t="shared" si="3"/>
        <v>-0.16068005569340699</v>
      </c>
      <c r="L37" s="1"/>
    </row>
    <row r="38" spans="1:12" ht="15" customHeight="1" x14ac:dyDescent="0.25">
      <c r="A38" s="14" t="s">
        <v>77</v>
      </c>
      <c r="B38" s="14" t="s">
        <v>35</v>
      </c>
      <c r="C38" s="14" t="s">
        <v>35</v>
      </c>
      <c r="D38" s="15" t="s">
        <v>78</v>
      </c>
      <c r="E38" s="16">
        <v>0</v>
      </c>
      <c r="F38" s="16">
        <v>0</v>
      </c>
      <c r="G38" s="16">
        <v>76478</v>
      </c>
      <c r="H38" s="16">
        <v>0</v>
      </c>
      <c r="I38" s="16">
        <v>10</v>
      </c>
      <c r="J38" s="16">
        <f t="shared" si="2"/>
        <v>10</v>
      </c>
      <c r="K38" s="18"/>
      <c r="L38" s="1"/>
    </row>
    <row r="39" spans="1:12" ht="15" customHeight="1" x14ac:dyDescent="0.25">
      <c r="A39" s="14" t="s">
        <v>35</v>
      </c>
      <c r="B39" s="14" t="s">
        <v>11</v>
      </c>
      <c r="C39" s="14" t="s">
        <v>35</v>
      </c>
      <c r="D39" s="15" t="s">
        <v>79</v>
      </c>
      <c r="E39" s="16">
        <v>0</v>
      </c>
      <c r="F39" s="16">
        <v>0</v>
      </c>
      <c r="G39" s="16">
        <v>76478</v>
      </c>
      <c r="H39" s="16">
        <v>0</v>
      </c>
      <c r="I39" s="16">
        <v>10</v>
      </c>
      <c r="J39" s="16">
        <f t="shared" si="2"/>
        <v>10</v>
      </c>
      <c r="K39" s="18"/>
      <c r="L39" s="1"/>
    </row>
    <row r="40" spans="1:12" ht="15" customHeight="1" x14ac:dyDescent="0.25">
      <c r="A40" s="14" t="s">
        <v>80</v>
      </c>
      <c r="B40" s="14" t="s">
        <v>35</v>
      </c>
      <c r="C40" s="14" t="s">
        <v>35</v>
      </c>
      <c r="D40" s="15" t="s">
        <v>81</v>
      </c>
      <c r="E40" s="16">
        <v>20</v>
      </c>
      <c r="F40" s="16">
        <v>157656</v>
      </c>
      <c r="G40" s="16">
        <v>157935</v>
      </c>
      <c r="H40" s="16">
        <v>20</v>
      </c>
      <c r="I40" s="16">
        <v>20</v>
      </c>
      <c r="J40" s="17">
        <f t="shared" si="2"/>
        <v>0</v>
      </c>
      <c r="K40" s="18">
        <f t="shared" si="3"/>
        <v>0</v>
      </c>
      <c r="L40" s="1"/>
    </row>
    <row r="41" spans="1:12" ht="15" customHeight="1" x14ac:dyDescent="0.25">
      <c r="A41" s="14" t="s">
        <v>35</v>
      </c>
      <c r="B41" s="14" t="s">
        <v>51</v>
      </c>
      <c r="C41" s="14" t="s">
        <v>35</v>
      </c>
      <c r="D41" s="15" t="s">
        <v>82</v>
      </c>
      <c r="E41" s="16">
        <v>20</v>
      </c>
      <c r="F41" s="16">
        <v>157656</v>
      </c>
      <c r="G41" s="16">
        <v>157935</v>
      </c>
      <c r="H41" s="16">
        <v>20</v>
      </c>
      <c r="I41" s="16">
        <v>20</v>
      </c>
      <c r="J41" s="17">
        <f t="shared" si="2"/>
        <v>0</v>
      </c>
      <c r="K41" s="18">
        <f t="shared" si="3"/>
        <v>0</v>
      </c>
      <c r="L41" s="1"/>
    </row>
    <row r="42" spans="1:12" ht="15" customHeight="1" x14ac:dyDescent="0.25">
      <c r="A42" s="14" t="s">
        <v>83</v>
      </c>
      <c r="B42" s="14" t="s">
        <v>35</v>
      </c>
      <c r="C42" s="14" t="s">
        <v>35</v>
      </c>
      <c r="D42" s="15" t="s">
        <v>84</v>
      </c>
      <c r="E42" s="16">
        <v>0</v>
      </c>
      <c r="F42" s="16">
        <v>0</v>
      </c>
      <c r="G42" s="16">
        <v>77358</v>
      </c>
      <c r="H42" s="16">
        <v>0</v>
      </c>
      <c r="I42" s="16">
        <v>0</v>
      </c>
      <c r="J42" s="17">
        <f t="shared" si="2"/>
        <v>0</v>
      </c>
      <c r="K42" s="18"/>
      <c r="L42" s="1"/>
    </row>
    <row r="43" spans="1:12" ht="15" customHeight="1" x14ac:dyDescent="0.25">
      <c r="A43" s="14" t="s">
        <v>35</v>
      </c>
      <c r="B43" s="14" t="s">
        <v>14</v>
      </c>
      <c r="C43" s="14" t="s">
        <v>35</v>
      </c>
      <c r="D43" s="15" t="s">
        <v>85</v>
      </c>
      <c r="E43" s="16">
        <v>0</v>
      </c>
      <c r="F43" s="16">
        <v>0</v>
      </c>
      <c r="G43" s="16">
        <v>39541</v>
      </c>
      <c r="H43" s="16">
        <v>0</v>
      </c>
      <c r="I43" s="16">
        <v>0</v>
      </c>
      <c r="J43" s="17">
        <f t="shared" si="2"/>
        <v>0</v>
      </c>
      <c r="K43" s="18"/>
      <c r="L43" s="1"/>
    </row>
    <row r="44" spans="1:12" ht="15" customHeight="1" x14ac:dyDescent="0.25">
      <c r="A44" s="14" t="s">
        <v>35</v>
      </c>
      <c r="B44" s="14" t="s">
        <v>39</v>
      </c>
      <c r="C44" s="14" t="s">
        <v>35</v>
      </c>
      <c r="D44" s="15" t="s">
        <v>86</v>
      </c>
      <c r="E44" s="16">
        <v>0</v>
      </c>
      <c r="F44" s="16">
        <v>0</v>
      </c>
      <c r="G44" s="16">
        <v>37817</v>
      </c>
      <c r="H44" s="16">
        <v>0</v>
      </c>
      <c r="I44" s="16">
        <v>0</v>
      </c>
      <c r="J44" s="17">
        <f t="shared" si="2"/>
        <v>0</v>
      </c>
      <c r="K44" s="18"/>
      <c r="L44" s="1"/>
    </row>
    <row r="45" spans="1:12" ht="15" customHeight="1" x14ac:dyDescent="0.25">
      <c r="A45" s="14" t="s">
        <v>87</v>
      </c>
      <c r="B45" s="14" t="s">
        <v>35</v>
      </c>
      <c r="C45" s="14" t="s">
        <v>35</v>
      </c>
      <c r="D45" s="15" t="s">
        <v>88</v>
      </c>
      <c r="E45" s="16">
        <v>675136</v>
      </c>
      <c r="F45" s="16">
        <v>675136</v>
      </c>
      <c r="G45" s="16">
        <v>23747</v>
      </c>
      <c r="H45" s="16">
        <v>703493</v>
      </c>
      <c r="I45" s="16">
        <v>1046543</v>
      </c>
      <c r="J45" s="16">
        <f t="shared" si="2"/>
        <v>343050</v>
      </c>
      <c r="K45" s="18">
        <f t="shared" si="3"/>
        <v>0.48763811438066901</v>
      </c>
      <c r="L45" s="1"/>
    </row>
    <row r="46" spans="1:12" ht="15" customHeight="1" x14ac:dyDescent="0.25">
      <c r="A46" s="14" t="s">
        <v>35</v>
      </c>
      <c r="B46" s="14" t="s">
        <v>11</v>
      </c>
      <c r="C46" s="14" t="s">
        <v>35</v>
      </c>
      <c r="D46" s="15" t="s">
        <v>89</v>
      </c>
      <c r="E46" s="16">
        <v>22917</v>
      </c>
      <c r="F46" s="16">
        <v>22917</v>
      </c>
      <c r="G46" s="16">
        <v>0</v>
      </c>
      <c r="H46" s="16">
        <v>23880</v>
      </c>
      <c r="I46" s="16">
        <v>26050</v>
      </c>
      <c r="J46" s="16">
        <f t="shared" si="2"/>
        <v>2170</v>
      </c>
      <c r="K46" s="18">
        <f t="shared" si="3"/>
        <v>9.0871021775544389E-2</v>
      </c>
      <c r="L46" s="1"/>
    </row>
    <row r="47" spans="1:12" ht="15" customHeight="1" x14ac:dyDescent="0.25">
      <c r="A47" s="14" t="s">
        <v>35</v>
      </c>
      <c r="B47" s="14" t="s">
        <v>90</v>
      </c>
      <c r="C47" s="14" t="s">
        <v>35</v>
      </c>
      <c r="D47" s="15" t="s">
        <v>91</v>
      </c>
      <c r="E47" s="16">
        <v>0</v>
      </c>
      <c r="F47" s="16">
        <v>2500</v>
      </c>
      <c r="G47" s="16">
        <v>1875</v>
      </c>
      <c r="H47" s="16">
        <v>0</v>
      </c>
      <c r="I47" s="16">
        <v>0</v>
      </c>
      <c r="J47" s="17">
        <f t="shared" si="2"/>
        <v>0</v>
      </c>
      <c r="K47" s="18"/>
      <c r="L47" s="1"/>
    </row>
    <row r="48" spans="1:12" ht="15" customHeight="1" x14ac:dyDescent="0.25">
      <c r="A48" s="14" t="s">
        <v>35</v>
      </c>
      <c r="B48" s="14" t="s">
        <v>37</v>
      </c>
      <c r="C48" s="14" t="s">
        <v>35</v>
      </c>
      <c r="D48" s="15" t="s">
        <v>92</v>
      </c>
      <c r="E48" s="16">
        <v>8120</v>
      </c>
      <c r="F48" s="16">
        <v>8120</v>
      </c>
      <c r="G48" s="16">
        <v>2604</v>
      </c>
      <c r="H48" s="16">
        <v>8461</v>
      </c>
      <c r="I48" s="16">
        <v>14781</v>
      </c>
      <c r="J48" s="16">
        <f t="shared" si="2"/>
        <v>6320</v>
      </c>
      <c r="K48" s="18">
        <f t="shared" si="3"/>
        <v>0.74695662451246903</v>
      </c>
      <c r="L48" s="1"/>
    </row>
    <row r="49" spans="1:12" ht="15" customHeight="1" x14ac:dyDescent="0.25">
      <c r="A49" s="14" t="s">
        <v>35</v>
      </c>
      <c r="B49" s="14" t="s">
        <v>93</v>
      </c>
      <c r="C49" s="14" t="s">
        <v>35</v>
      </c>
      <c r="D49" s="15" t="s">
        <v>94</v>
      </c>
      <c r="E49" s="16">
        <v>59207</v>
      </c>
      <c r="F49" s="16">
        <v>303565</v>
      </c>
      <c r="G49" s="16">
        <v>946</v>
      </c>
      <c r="H49" s="16">
        <v>61694</v>
      </c>
      <c r="I49" s="16">
        <v>247088</v>
      </c>
      <c r="J49" s="16">
        <f t="shared" si="2"/>
        <v>185394</v>
      </c>
      <c r="K49" s="18">
        <f t="shared" si="3"/>
        <v>3.0050572178818036</v>
      </c>
      <c r="L49" s="1"/>
    </row>
    <row r="50" spans="1:12" ht="15" customHeight="1" x14ac:dyDescent="0.25">
      <c r="A50" s="14" t="s">
        <v>35</v>
      </c>
      <c r="B50" s="14" t="s">
        <v>45</v>
      </c>
      <c r="C50" s="14" t="s">
        <v>35</v>
      </c>
      <c r="D50" s="15" t="s">
        <v>95</v>
      </c>
      <c r="E50" s="16">
        <v>584892</v>
      </c>
      <c r="F50" s="16">
        <v>338034</v>
      </c>
      <c r="G50" s="16">
        <v>18322</v>
      </c>
      <c r="H50" s="16">
        <v>609458</v>
      </c>
      <c r="I50" s="16">
        <v>758624</v>
      </c>
      <c r="J50" s="16">
        <f t="shared" si="2"/>
        <v>149166</v>
      </c>
      <c r="K50" s="18">
        <f t="shared" si="3"/>
        <v>0.24475189430608835</v>
      </c>
      <c r="L50" s="1"/>
    </row>
    <row r="51" spans="1:12" ht="15" customHeight="1" x14ac:dyDescent="0.25">
      <c r="A51" s="14" t="s">
        <v>96</v>
      </c>
      <c r="B51" s="14" t="s">
        <v>35</v>
      </c>
      <c r="C51" s="14" t="s">
        <v>35</v>
      </c>
      <c r="D51" s="15" t="s">
        <v>97</v>
      </c>
      <c r="E51" s="16">
        <v>629104057</v>
      </c>
      <c r="F51" s="16">
        <v>669104057</v>
      </c>
      <c r="G51" s="16">
        <v>373977558</v>
      </c>
      <c r="H51" s="16">
        <v>655526427</v>
      </c>
      <c r="I51" s="16">
        <v>650420758</v>
      </c>
      <c r="J51" s="16">
        <f t="shared" si="2"/>
        <v>-5105669</v>
      </c>
      <c r="K51" s="18">
        <f t="shared" si="3"/>
        <v>-7.7886547203992436E-3</v>
      </c>
      <c r="L51" s="1"/>
    </row>
    <row r="52" spans="1:12" ht="15" customHeight="1" x14ac:dyDescent="0.25">
      <c r="A52" s="14" t="s">
        <v>35</v>
      </c>
      <c r="B52" s="14" t="s">
        <v>39</v>
      </c>
      <c r="C52" s="14" t="s">
        <v>35</v>
      </c>
      <c r="D52" s="15" t="s">
        <v>98</v>
      </c>
      <c r="E52" s="16">
        <v>629104057</v>
      </c>
      <c r="F52" s="16">
        <v>669104057</v>
      </c>
      <c r="G52" s="16">
        <v>373977558</v>
      </c>
      <c r="H52" s="16">
        <v>655526427</v>
      </c>
      <c r="I52" s="16">
        <v>650420758</v>
      </c>
      <c r="J52" s="16">
        <f t="shared" si="2"/>
        <v>-5105669</v>
      </c>
      <c r="K52" s="18">
        <f t="shared" si="3"/>
        <v>-7.7886547203992436E-3</v>
      </c>
      <c r="L52" s="1"/>
    </row>
    <row r="53" spans="1:12" ht="15" customHeight="1" x14ac:dyDescent="0.25">
      <c r="A53" s="14" t="s">
        <v>99</v>
      </c>
      <c r="B53" s="14" t="s">
        <v>35</v>
      </c>
      <c r="C53" s="14" t="s">
        <v>35</v>
      </c>
      <c r="D53" s="15" t="s">
        <v>100</v>
      </c>
      <c r="E53" s="16">
        <v>634281212</v>
      </c>
      <c r="F53" s="16">
        <v>634281212</v>
      </c>
      <c r="G53" s="16">
        <v>383406207</v>
      </c>
      <c r="H53" s="16">
        <v>660921023</v>
      </c>
      <c r="I53" s="16">
        <v>673569289</v>
      </c>
      <c r="J53" s="16">
        <f t="shared" si="2"/>
        <v>12648266</v>
      </c>
      <c r="K53" s="18">
        <f t="shared" si="3"/>
        <v>1.9137333448084312E-2</v>
      </c>
      <c r="L53" s="1"/>
    </row>
    <row r="54" spans="1:12" ht="15" customHeight="1" x14ac:dyDescent="0.25">
      <c r="A54" s="14" t="s">
        <v>35</v>
      </c>
      <c r="B54" s="14" t="s">
        <v>14</v>
      </c>
      <c r="C54" s="14" t="s">
        <v>35</v>
      </c>
      <c r="D54" s="15" t="s">
        <v>101</v>
      </c>
      <c r="E54" s="16">
        <v>634281212</v>
      </c>
      <c r="F54" s="16">
        <v>634281212</v>
      </c>
      <c r="G54" s="16">
        <v>383406207</v>
      </c>
      <c r="H54" s="16">
        <v>660921023</v>
      </c>
      <c r="I54" s="16">
        <v>673569289</v>
      </c>
      <c r="J54" s="16">
        <f t="shared" si="2"/>
        <v>12648266</v>
      </c>
      <c r="K54" s="18">
        <f t="shared" si="3"/>
        <v>1.9137333448084312E-2</v>
      </c>
      <c r="L54" s="1"/>
    </row>
    <row r="55" spans="1:12" ht="15" customHeight="1" x14ac:dyDescent="0.25">
      <c r="A55" s="14" t="s">
        <v>35</v>
      </c>
      <c r="B55" s="14" t="s">
        <v>35</v>
      </c>
      <c r="C55" s="14" t="s">
        <v>68</v>
      </c>
      <c r="D55" s="15" t="s">
        <v>102</v>
      </c>
      <c r="E55" s="16">
        <v>634281212</v>
      </c>
      <c r="F55" s="16">
        <v>634281212</v>
      </c>
      <c r="G55" s="16">
        <v>383406207</v>
      </c>
      <c r="H55" s="16">
        <v>660921023</v>
      </c>
      <c r="I55" s="16">
        <v>673569289</v>
      </c>
      <c r="J55" s="16">
        <f t="shared" si="2"/>
        <v>12648266</v>
      </c>
      <c r="K55" s="18">
        <f t="shared" si="3"/>
        <v>1.9137333448084312E-2</v>
      </c>
      <c r="L55" s="1"/>
    </row>
    <row r="56" spans="1:12" ht="15" customHeight="1" x14ac:dyDescent="0.25">
      <c r="A56" s="14" t="s">
        <v>103</v>
      </c>
      <c r="B56" s="14" t="s">
        <v>35</v>
      </c>
      <c r="C56" s="14" t="s">
        <v>35</v>
      </c>
      <c r="D56" s="15" t="s">
        <v>104</v>
      </c>
      <c r="E56" s="16">
        <v>10</v>
      </c>
      <c r="F56" s="16">
        <v>99623337</v>
      </c>
      <c r="G56" s="16">
        <v>99623337</v>
      </c>
      <c r="H56" s="16">
        <v>10</v>
      </c>
      <c r="I56" s="16">
        <v>10</v>
      </c>
      <c r="J56" s="17">
        <f t="shared" si="2"/>
        <v>0</v>
      </c>
      <c r="K56" s="18">
        <f t="shared" si="3"/>
        <v>0</v>
      </c>
      <c r="L56" s="1"/>
    </row>
    <row r="57" spans="1:12" ht="15" customHeight="1" x14ac:dyDescent="0.25">
      <c r="A57" s="14" t="s">
        <v>35</v>
      </c>
      <c r="B57" s="14" t="s">
        <v>45</v>
      </c>
      <c r="C57" s="14" t="s">
        <v>35</v>
      </c>
      <c r="D57" s="15" t="s">
        <v>105</v>
      </c>
      <c r="E57" s="16">
        <v>10</v>
      </c>
      <c r="F57" s="16">
        <v>99623337</v>
      </c>
      <c r="G57" s="16">
        <v>99623337</v>
      </c>
      <c r="H57" s="16">
        <v>10</v>
      </c>
      <c r="I57" s="16">
        <v>10</v>
      </c>
      <c r="J57" s="17">
        <f t="shared" si="2"/>
        <v>0</v>
      </c>
      <c r="K57" s="18">
        <f t="shared" si="3"/>
        <v>0</v>
      </c>
      <c r="L57" s="1"/>
    </row>
    <row r="58" spans="1:12" ht="15" customHeight="1" x14ac:dyDescent="0.25">
      <c r="A58" s="14" t="s">
        <v>106</v>
      </c>
      <c r="B58" s="14" t="s">
        <v>35</v>
      </c>
      <c r="C58" s="14" t="s">
        <v>35</v>
      </c>
      <c r="D58" s="15" t="s">
        <v>107</v>
      </c>
      <c r="E58" s="16">
        <v>10</v>
      </c>
      <c r="F58" s="16">
        <v>10</v>
      </c>
      <c r="G58" s="16">
        <v>0</v>
      </c>
      <c r="H58" s="16">
        <v>10</v>
      </c>
      <c r="I58" s="16">
        <v>10</v>
      </c>
      <c r="J58" s="17">
        <f t="shared" si="2"/>
        <v>0</v>
      </c>
      <c r="K58" s="18">
        <f t="shared" si="3"/>
        <v>0</v>
      </c>
      <c r="L58" s="1"/>
    </row>
    <row r="59" spans="1:12" ht="6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"/>
    </row>
    <row r="60" spans="1:12" ht="1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5" customHeight="1" x14ac:dyDescent="0.25">
      <c r="A61" s="33" t="s">
        <v>108</v>
      </c>
      <c r="B61" s="34"/>
      <c r="C61" s="34"/>
      <c r="D61" s="34"/>
      <c r="E61" s="20">
        <v>1283161224</v>
      </c>
      <c r="F61" s="20">
        <v>1322941037</v>
      </c>
      <c r="G61" s="20">
        <v>769112292</v>
      </c>
      <c r="H61" s="20">
        <v>1337054000</v>
      </c>
      <c r="I61" s="20">
        <v>1344919520</v>
      </c>
      <c r="J61" s="20">
        <v>7865520</v>
      </c>
      <c r="K61" s="21">
        <v>5.8827242579581676E-3</v>
      </c>
      <c r="L61" s="1"/>
    </row>
    <row r="62" spans="1:12" ht="15" customHeight="1" x14ac:dyDescent="0.25">
      <c r="A62" s="35" t="s">
        <v>109</v>
      </c>
      <c r="B62" s="36"/>
      <c r="C62" s="36"/>
      <c r="D62" s="36"/>
      <c r="E62" s="36"/>
      <c r="F62" s="36"/>
      <c r="G62" s="36"/>
      <c r="H62" s="36"/>
      <c r="I62" s="36"/>
      <c r="J62" s="1"/>
      <c r="K62" s="1"/>
      <c r="L62" s="1"/>
    </row>
    <row r="63" spans="1:12" ht="5.0999999999999996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61:D61"/>
    <mergeCell ref="A62:I62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" right="0" top="0" bottom="0" header="0" footer="0"/>
  <pageSetup scale="85" orientation="landscape" r:id="rId1"/>
  <rowBreaks count="1" manualBreakCount="1">
    <brk id="3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2024-09-26T17:47:27Z</dcterms:modified>
</cp:coreProperties>
</file>