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C35AB876-82F2-4614-9DD4-56737A10D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analitico'!$A$1:$K$77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J60" i="1"/>
  <c r="J67" i="1"/>
  <c r="J68" i="1"/>
  <c r="J69" i="1"/>
  <c r="J70" i="1"/>
  <c r="K70" i="1"/>
  <c r="J71" i="1"/>
  <c r="K71" i="1"/>
  <c r="J72" i="1"/>
  <c r="K72" i="1"/>
  <c r="J73" i="1"/>
  <c r="K73" i="1"/>
  <c r="J32" i="1"/>
  <c r="K32" i="1"/>
  <c r="J33" i="1"/>
  <c r="K33" i="1"/>
  <c r="J34" i="1"/>
  <c r="J35" i="1"/>
  <c r="J36" i="1"/>
  <c r="J37" i="1"/>
  <c r="J38" i="1"/>
  <c r="J39" i="1"/>
  <c r="J40" i="1"/>
  <c r="J41" i="1"/>
  <c r="K41" i="1"/>
  <c r="J42" i="1"/>
  <c r="K42" i="1"/>
  <c r="J43" i="1"/>
  <c r="K43" i="1" s="1"/>
  <c r="J44" i="1"/>
  <c r="K44" i="1"/>
  <c r="J45" i="1"/>
  <c r="K45" i="1" s="1"/>
  <c r="J46" i="1"/>
  <c r="K46" i="1"/>
  <c r="J47" i="1"/>
  <c r="K47" i="1"/>
  <c r="J48" i="1"/>
  <c r="K48" i="1"/>
  <c r="J49" i="1"/>
  <c r="J50" i="1"/>
  <c r="J51" i="1"/>
  <c r="J52" i="1"/>
  <c r="K52" i="1"/>
  <c r="J53" i="1"/>
  <c r="K53" i="1" s="1"/>
  <c r="J54" i="1"/>
  <c r="K54" i="1"/>
  <c r="J55" i="1"/>
  <c r="K55" i="1"/>
  <c r="J15" i="1"/>
  <c r="K15" i="1"/>
  <c r="J16" i="1"/>
  <c r="K16" i="1"/>
  <c r="J17" i="1"/>
  <c r="J18" i="1"/>
  <c r="K18" i="1" s="1"/>
  <c r="J19" i="1"/>
  <c r="K19" i="1"/>
  <c r="J20" i="1"/>
  <c r="K20" i="1"/>
  <c r="J21" i="1"/>
  <c r="K21" i="1"/>
  <c r="J22" i="1"/>
  <c r="K22" i="1" s="1"/>
  <c r="J23" i="1"/>
  <c r="K23" i="1"/>
  <c r="J24" i="1"/>
  <c r="J25" i="1"/>
  <c r="K25" i="1"/>
  <c r="J26" i="1"/>
  <c r="K26" i="1"/>
  <c r="J27" i="1"/>
  <c r="K27" i="1"/>
  <c r="J28" i="1"/>
  <c r="K28" i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58" i="1"/>
  <c r="K58" i="1" s="1"/>
  <c r="J57" i="1"/>
  <c r="K57" i="1" s="1"/>
  <c r="J56" i="1"/>
  <c r="K56" i="1" s="1"/>
  <c r="J31" i="1"/>
  <c r="K31" i="1" s="1"/>
  <c r="J30" i="1"/>
  <c r="K30" i="1" s="1"/>
  <c r="J29" i="1"/>
  <c r="K29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<sst xmlns="http://schemas.openxmlformats.org/spreadsheetml/2006/main" count="286" uniqueCount="132">
  <si>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</si>
  <si>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</si>
  <si>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</si>
  <si>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</si>
  <si>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</si>
  <si>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CIENCIA, TECNOLOGÍA, CONOCIMIENTO E INNOVACIÓN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</si>
  <si>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</si>
  <si>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30</t>
    </r>
  </si>
  <si>
    <r>
      <rPr>
        <sz val="10"/>
        <rFont val="Times New Roman"/>
      </rPr>
      <t>Capítulo:</t>
    </r>
  </si>
  <si>
    <r>
      <rPr>
        <sz val="10"/>
        <rFont val="Times New Roman"/>
      </rPr>
      <t>AGENCIA NACIONAL DE INVESTIGACIÓN Y DESARROLLO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</si>
  <si>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</si>
  <si>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</si>
  <si>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</si>
  <si>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</si>
  <si>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</si>
  <si>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</si>
  <si>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</si>
  <si>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</si>
  <si>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</si>
  <si>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</si>
  <si>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</si>
  <si>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</si>
  <si>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</si>
  <si>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</si>
  <si>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</si>
  <si>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</si>
  <si>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</si>
  <si>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</si>
  <si>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</si>
  <si>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</si>
  <si>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</si>
  <si>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</si>
  <si>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</si>
  <si>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</si>
  <si>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</si>
  <si>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</si>
  <si>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</si>
  <si>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</si>
  <si>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</si>
  <si>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</si>
  <si>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</si>
  <si>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</si>
  <si>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Fondo de Innovación, Ciencia y Tecnología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</si>
  <si>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</si>
  <si>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</si>
  <si>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202</t>
    </r>
  </si>
  <si>
    <r>
      <rPr>
        <sz val="10"/>
        <rFont val="Times New Roman"/>
      </rPr>
      <t>FONIS - Subsecretaría de Salud Pública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</si>
  <si>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</si>
  <si>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</si>
  <si>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</si>
  <si>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</si>
  <si>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</si>
  <si>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</si>
  <si>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</si>
  <si>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</si>
  <si>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</si>
  <si>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</si>
  <si>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</si>
  <si>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</si>
  <si>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</si>
  <si>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</si>
  <si>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</si>
  <si>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</si>
  <si>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</si>
  <si>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</si>
  <si>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</si>
  <si>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</si>
  <si>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</si>
  <si>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</si>
  <si>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</si>
  <si>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160</t>
    </r>
  </si>
  <si>
    <r>
      <rPr>
        <sz val="10"/>
        <rFont val="Times New Roman"/>
      </rPr>
      <t>Fondo Nacional de Desarrollo Científico y Tecnológico (FONDECYT)</t>
    </r>
  </si>
  <si>
    <r>
      <rPr>
        <sz val="10"/>
        <rFont val="Times New Roman"/>
      </rPr>
      <t>161</t>
    </r>
  </si>
  <si>
    <r>
      <rPr>
        <sz val="10"/>
        <rFont val="Times New Roman"/>
      </rPr>
      <t>Fondo de Fomento Ciencia y Tecnología (FONDEF)</t>
    </r>
  </si>
  <si>
    <r>
      <rPr>
        <sz val="10"/>
        <rFont val="Times New Roman"/>
      </rPr>
      <t>166</t>
    </r>
  </si>
  <si>
    <r>
      <rPr>
        <sz val="10"/>
        <rFont val="Times New Roman"/>
      </rPr>
      <t>Programa Regional de Investigación Científica y Tecnológica</t>
    </r>
  </si>
  <si>
    <r>
      <rPr>
        <sz val="10"/>
        <rFont val="Times New Roman"/>
      </rPr>
      <t>167</t>
    </r>
  </si>
  <si>
    <r>
      <rPr>
        <sz val="10"/>
        <rFont val="Times New Roman"/>
      </rPr>
      <t>Centros Regionales</t>
    </r>
  </si>
  <si>
    <r>
      <rPr>
        <sz val="10"/>
        <rFont val="Times New Roman"/>
      </rPr>
      <t>170</t>
    </r>
  </si>
  <si>
    <r>
      <rPr>
        <sz val="10"/>
        <rFont val="Times New Roman"/>
      </rPr>
      <t>Programa de Investigación Asociativa</t>
    </r>
  </si>
  <si>
    <r>
      <rPr>
        <sz val="10"/>
        <rFont val="Times New Roman"/>
      </rPr>
      <t>171</t>
    </r>
  </si>
  <si>
    <r>
      <rPr>
        <sz val="10"/>
        <rFont val="Times New Roman"/>
      </rPr>
      <t>Centros de Investigación Aplicada</t>
    </r>
  </si>
  <si>
    <r>
      <rPr>
        <sz val="10"/>
        <rFont val="Times New Roman"/>
      </rPr>
      <t>172</t>
    </r>
  </si>
  <si>
    <r>
      <rPr>
        <sz val="10"/>
        <rFont val="Times New Roman"/>
      </rPr>
      <t>Centros de Educación</t>
    </r>
  </si>
  <si>
    <r>
      <rPr>
        <sz val="10"/>
        <rFont val="Times New Roman"/>
      </rPr>
      <t>221</t>
    </r>
  </si>
  <si>
    <r>
      <rPr>
        <sz val="10"/>
        <rFont val="Times New Roman"/>
      </rPr>
      <t>Becas Nacionales de Postgrado</t>
    </r>
  </si>
  <si>
    <r>
      <rPr>
        <sz val="10"/>
        <rFont val="Times New Roman"/>
      </rPr>
      <t>222</t>
    </r>
  </si>
  <si>
    <r>
      <rPr>
        <sz val="10"/>
        <rFont val="Times New Roman"/>
      </rPr>
      <t>Fondo de Publicaciones Científicas</t>
    </r>
  </si>
  <si>
    <r>
      <rPr>
        <sz val="10"/>
        <rFont val="Times New Roman"/>
      </rPr>
      <t>223</t>
    </r>
  </si>
  <si>
    <r>
      <rPr>
        <sz val="10"/>
        <rFont val="Times New Roman"/>
      </rPr>
      <t>Cooperación Internacional</t>
    </r>
  </si>
  <si>
    <r>
      <rPr>
        <sz val="10"/>
        <rFont val="Times New Roman"/>
      </rPr>
      <t>229</t>
    </r>
  </si>
  <si>
    <r>
      <rPr>
        <sz val="10"/>
        <rFont val="Times New Roman"/>
      </rPr>
      <t>Acceso a la Información Electrónica para Ciencia y Tecnología</t>
    </r>
  </si>
  <si>
    <r>
      <rPr>
        <sz val="10"/>
        <rFont val="Times New Roman"/>
      </rPr>
      <t>230</t>
    </r>
  </si>
  <si>
    <r>
      <rPr>
        <sz val="10"/>
        <rFont val="Times New Roman"/>
      </rPr>
      <t>Becas Chile</t>
    </r>
  </si>
  <si>
    <r>
      <rPr>
        <sz val="10"/>
        <rFont val="Times New Roman"/>
      </rPr>
      <t>231</t>
    </r>
  </si>
  <si>
    <r>
      <rPr>
        <sz val="10"/>
        <rFont val="Times New Roman"/>
      </rPr>
      <t>Programa de Inserción de Investigadores</t>
    </r>
  </si>
  <si>
    <r>
      <rPr>
        <sz val="10"/>
        <rFont val="Times New Roman"/>
      </rPr>
      <t>233</t>
    </r>
  </si>
  <si>
    <r>
      <rPr>
        <sz val="10"/>
        <rFont val="Times New Roman"/>
      </rPr>
      <t>Cursos de Idiomas Para Becas Chile</t>
    </r>
  </si>
  <si>
    <r>
      <rPr>
        <sz val="10"/>
        <rFont val="Times New Roman"/>
      </rPr>
      <t>234</t>
    </r>
  </si>
  <si>
    <r>
      <rPr>
        <sz val="10"/>
        <rFont val="Times New Roman"/>
      </rPr>
      <t>Fortalecimiento de Programas de Doctorado</t>
    </r>
  </si>
  <si>
    <r>
      <rPr>
        <sz val="10"/>
        <rFont val="Times New Roman"/>
      </rPr>
      <t>323</t>
    </r>
  </si>
  <si>
    <r>
      <rPr>
        <sz val="10"/>
        <rFont val="Times New Roman"/>
      </rPr>
      <t>Programa Científicos de Nivel Internacional</t>
    </r>
  </si>
  <si>
    <r>
      <rPr>
        <sz val="10"/>
        <rFont val="Times New Roman"/>
      </rPr>
      <t>326</t>
    </r>
  </si>
  <si>
    <r>
      <rPr>
        <sz val="10"/>
        <rFont val="Times New Roman"/>
      </rPr>
      <t>Fondo de Financiamiento de Centros de Investigación en Áreas Prioritarias (FONDAP)</t>
    </r>
  </si>
  <si>
    <r>
      <rPr>
        <sz val="10"/>
        <rFont val="Times New Roman"/>
      </rPr>
      <t>327</t>
    </r>
  </si>
  <si>
    <r>
      <rPr>
        <sz val="10"/>
        <rFont val="Times New Roman"/>
      </rPr>
      <t>Centros de Investigación de Interés Nacional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</si>
  <si>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</si>
  <si>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</si>
  <si>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</si>
  <si>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</si>
  <si>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</si>
  <si>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Membresias Organismos Internacionales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</si>
  <si>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</si>
  <si>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</si>
  <si>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</si>
  <si>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</si>
  <si>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</si>
  <si>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</si>
  <si>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</si>
  <si>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</si>
  <si>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</si>
  <si>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002</t>
    </r>
  </si>
  <si>
    <r>
      <rPr>
        <sz val="10"/>
        <rFont val="Times New Roman"/>
      </rPr>
      <t>Fondo de Equipamiento Científico y Tecnológico (FONDEQUIP)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</si>
  <si>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</si>
  <si>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</si>
  <si>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</si>
  <si>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</si>
  <si>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</si>
  <si>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002</t>
  </si>
  <si>
    <t>Fondo de Equipamiento Científico y Tecnológico (FONDEQUIP)</t>
  </si>
  <si>
    <t>003</t>
  </si>
  <si>
    <t>Fondo Equipamiento e Infraestructura Centros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</si>
</sst>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7"/>
  <sheetViews>
    <sheetView tabSelected="1" view="pageBreakPreview" zoomScaleNormal="100" zoomScaleSheetLayoutView="100" workbookViewId="0">
      <selection activeCell="K49" sqref="K49:K5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" customWidth="1"/>
    <col min="7" max="8" width="13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</row>
    <row r="2" spans="1:12" ht="17.100000000000001" customHeight="1" x14ac:dyDescent="0.25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</row>
    <row r="3" spans="1:12" ht="15" customHeight="1" x14ac:dyDescent="0.25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8" t="s">
        <v>4</v>
      </c>
      <c r="B5" s="49"/>
      <c r="C5" s="50" t="s">
        <v>5</v>
      </c>
      <c r="D5" s="51"/>
      <c r="E5" s="51"/>
      <c r="F5" s="5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8" t="s">
        <v>12</v>
      </c>
      <c r="B7" s="39"/>
      <c r="C7" s="40" t="s">
        <v>9</v>
      </c>
      <c r="D7" s="41"/>
      <c r="E7" s="41"/>
      <c r="F7" s="4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2" t="s">
        <v>16</v>
      </c>
      <c r="B9" s="42" t="s">
        <v>17</v>
      </c>
      <c r="C9" s="42" t="s">
        <v>18</v>
      </c>
      <c r="D9" s="4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3"/>
      <c r="B10" s="43"/>
      <c r="C10" s="43"/>
      <c r="D10" s="43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28" t="s">
        <v>32</v>
      </c>
      <c r="K10" s="28" t="s">
        <v>33</v>
      </c>
      <c r="L10" s="1"/>
    </row>
    <row r="11" spans="1:12" ht="30" customHeight="1" x14ac:dyDescent="0.25">
      <c r="A11" s="43"/>
      <c r="B11" s="43"/>
      <c r="C11" s="43"/>
      <c r="D11" s="43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9"/>
      <c r="K11" s="29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438374861</v>
      </c>
      <c r="F12" s="12">
        <v>444749950</v>
      </c>
      <c r="G12" s="12">
        <v>245884021</v>
      </c>
      <c r="H12" s="12">
        <v>456786609</v>
      </c>
      <c r="I12" s="12">
        <v>457788275</v>
      </c>
      <c r="J12" s="12">
        <f>I12-H12</f>
        <v>1001666</v>
      </c>
      <c r="K12" s="13">
        <f>(J12/H12)</f>
        <v>2.1928532497764181E-3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106174765</v>
      </c>
      <c r="F13" s="16">
        <v>105377247</v>
      </c>
      <c r="G13" s="16">
        <v>25928195</v>
      </c>
      <c r="H13" s="16">
        <v>110634105</v>
      </c>
      <c r="I13" s="16">
        <v>108487461</v>
      </c>
      <c r="J13" s="16">
        <f>I13-H13</f>
        <v>-2146644</v>
      </c>
      <c r="K13" s="17">
        <f>(J13/H13)</f>
        <v>-1.9403094552082289E-2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106174765</v>
      </c>
      <c r="F14" s="16">
        <v>105377247</v>
      </c>
      <c r="G14" s="16">
        <v>25928195</v>
      </c>
      <c r="H14" s="16">
        <v>110634105</v>
      </c>
      <c r="I14" s="16">
        <v>108487461</v>
      </c>
      <c r="J14" s="16">
        <f>I14-H14</f>
        <v>-2146644</v>
      </c>
      <c r="K14" s="17">
        <f>(J14/H14)</f>
        <v>-1.9403094552082289E-2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106174755</v>
      </c>
      <c r="F15" s="16">
        <v>105377237</v>
      </c>
      <c r="G15" s="16">
        <v>25845221</v>
      </c>
      <c r="H15" s="16">
        <v>110634095</v>
      </c>
      <c r="I15" s="16">
        <v>107867541</v>
      </c>
      <c r="J15" s="16">
        <f t="shared" ref="J15:J28" si="0">I15-H15</f>
        <v>-2766554</v>
      </c>
      <c r="K15" s="17">
        <f t="shared" ref="K15:K28" si="1">(J15/H15)</f>
        <v>-2.5006341851488006E-2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82974</v>
      </c>
      <c r="H16" s="16">
        <v>10</v>
      </c>
      <c r="I16" s="16">
        <v>10</v>
      </c>
      <c r="J16" s="16">
        <f t="shared" si="0"/>
        <v>0</v>
      </c>
      <c r="K16" s="17">
        <f t="shared" si="1"/>
        <v>0</v>
      </c>
      <c r="L16" s="1"/>
    </row>
    <row r="17" spans="1:12" ht="15" customHeight="1" x14ac:dyDescent="0.25">
      <c r="A17" s="14" t="s">
        <v>36</v>
      </c>
      <c r="B17" s="14" t="s">
        <v>36</v>
      </c>
      <c r="C17" s="14" t="s">
        <v>45</v>
      </c>
      <c r="D17" s="15" t="s">
        <v>46</v>
      </c>
      <c r="E17" s="16">
        <v>0</v>
      </c>
      <c r="F17" s="16">
        <v>0</v>
      </c>
      <c r="G17" s="16">
        <v>0</v>
      </c>
      <c r="H17" s="16">
        <v>0</v>
      </c>
      <c r="I17" s="16">
        <v>619910</v>
      </c>
      <c r="J17" s="16">
        <f t="shared" si="0"/>
        <v>619910</v>
      </c>
      <c r="K17" s="17"/>
      <c r="L17" s="1"/>
    </row>
    <row r="18" spans="1:12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5187</v>
      </c>
      <c r="F18" s="16">
        <v>5187</v>
      </c>
      <c r="G18" s="16">
        <v>0</v>
      </c>
      <c r="H18" s="16">
        <v>5405</v>
      </c>
      <c r="I18" s="16">
        <v>0</v>
      </c>
      <c r="J18" s="16">
        <f t="shared" si="0"/>
        <v>-5405</v>
      </c>
      <c r="K18" s="17">
        <f t="shared" si="1"/>
        <v>-1</v>
      </c>
      <c r="L18" s="1"/>
    </row>
    <row r="19" spans="1:12" ht="15" customHeight="1" x14ac:dyDescent="0.25">
      <c r="A19" s="14" t="s">
        <v>49</v>
      </c>
      <c r="B19" s="14" t="s">
        <v>36</v>
      </c>
      <c r="C19" s="14" t="s">
        <v>36</v>
      </c>
      <c r="D19" s="15" t="s">
        <v>50</v>
      </c>
      <c r="E19" s="16">
        <v>5449861</v>
      </c>
      <c r="F19" s="16">
        <v>5449861</v>
      </c>
      <c r="G19" s="16">
        <v>9629574</v>
      </c>
      <c r="H19" s="16">
        <v>5678754</v>
      </c>
      <c r="I19" s="16">
        <v>5678754</v>
      </c>
      <c r="J19" s="16">
        <f t="shared" si="0"/>
        <v>0</v>
      </c>
      <c r="K19" s="17">
        <f t="shared" si="1"/>
        <v>0</v>
      </c>
      <c r="L19" s="1"/>
    </row>
    <row r="20" spans="1:12" ht="15" customHeight="1" x14ac:dyDescent="0.25">
      <c r="A20" s="14" t="s">
        <v>36</v>
      </c>
      <c r="B20" s="14" t="s">
        <v>14</v>
      </c>
      <c r="C20" s="14" t="s">
        <v>36</v>
      </c>
      <c r="D20" s="15" t="s">
        <v>51</v>
      </c>
      <c r="E20" s="16">
        <v>124719</v>
      </c>
      <c r="F20" s="16">
        <v>124719</v>
      </c>
      <c r="G20" s="16">
        <v>97670</v>
      </c>
      <c r="H20" s="16">
        <v>129957</v>
      </c>
      <c r="I20" s="16">
        <v>129957</v>
      </c>
      <c r="J20" s="16">
        <f t="shared" si="0"/>
        <v>0</v>
      </c>
      <c r="K20" s="17">
        <f t="shared" si="1"/>
        <v>0</v>
      </c>
      <c r="L20" s="1"/>
    </row>
    <row r="21" spans="1:12" ht="15" customHeight="1" x14ac:dyDescent="0.25">
      <c r="A21" s="14" t="s">
        <v>36</v>
      </c>
      <c r="B21" s="14" t="s">
        <v>52</v>
      </c>
      <c r="C21" s="14" t="s">
        <v>36</v>
      </c>
      <c r="D21" s="15" t="s">
        <v>53</v>
      </c>
      <c r="E21" s="16">
        <v>5325142</v>
      </c>
      <c r="F21" s="16">
        <v>5325142</v>
      </c>
      <c r="G21" s="16">
        <v>9531904</v>
      </c>
      <c r="H21" s="16">
        <v>5548797</v>
      </c>
      <c r="I21" s="16">
        <v>5548797</v>
      </c>
      <c r="J21" s="16">
        <f t="shared" si="0"/>
        <v>0</v>
      </c>
      <c r="K21" s="17">
        <f t="shared" si="1"/>
        <v>0</v>
      </c>
      <c r="L21" s="1"/>
    </row>
    <row r="22" spans="1:12" ht="15" customHeight="1" x14ac:dyDescent="0.25">
      <c r="A22" s="14" t="s">
        <v>54</v>
      </c>
      <c r="B22" s="14" t="s">
        <v>36</v>
      </c>
      <c r="C22" s="14" t="s">
        <v>36</v>
      </c>
      <c r="D22" s="15" t="s">
        <v>55</v>
      </c>
      <c r="E22" s="16">
        <v>311403233</v>
      </c>
      <c r="F22" s="16">
        <v>314736992</v>
      </c>
      <c r="G22" s="16">
        <v>206982235</v>
      </c>
      <c r="H22" s="16">
        <v>324482174</v>
      </c>
      <c r="I22" s="16">
        <v>331493082</v>
      </c>
      <c r="J22" s="16">
        <f t="shared" si="0"/>
        <v>7010908</v>
      </c>
      <c r="K22" s="17">
        <f t="shared" si="1"/>
        <v>2.1606450405500549E-2</v>
      </c>
      <c r="L22" s="1"/>
    </row>
    <row r="23" spans="1:12" ht="15" customHeight="1" x14ac:dyDescent="0.25">
      <c r="A23" s="14" t="s">
        <v>36</v>
      </c>
      <c r="B23" s="14" t="s">
        <v>14</v>
      </c>
      <c r="C23" s="14" t="s">
        <v>36</v>
      </c>
      <c r="D23" s="15" t="s">
        <v>56</v>
      </c>
      <c r="E23" s="16">
        <v>311403233</v>
      </c>
      <c r="F23" s="16">
        <v>314736992</v>
      </c>
      <c r="G23" s="16">
        <v>206982235</v>
      </c>
      <c r="H23" s="16">
        <v>324482174</v>
      </c>
      <c r="I23" s="16">
        <v>331493082</v>
      </c>
      <c r="J23" s="16">
        <f t="shared" si="0"/>
        <v>7010908</v>
      </c>
      <c r="K23" s="17">
        <f t="shared" si="1"/>
        <v>2.1606450405500549E-2</v>
      </c>
      <c r="L23" s="1"/>
    </row>
    <row r="24" spans="1:12" ht="15" customHeight="1" x14ac:dyDescent="0.25">
      <c r="A24" s="14" t="s">
        <v>57</v>
      </c>
      <c r="B24" s="14" t="s">
        <v>36</v>
      </c>
      <c r="C24" s="14" t="s">
        <v>36</v>
      </c>
      <c r="D24" s="15" t="s">
        <v>58</v>
      </c>
      <c r="E24" s="16">
        <v>0</v>
      </c>
      <c r="F24" s="16">
        <v>337708</v>
      </c>
      <c r="G24" s="16">
        <v>634387</v>
      </c>
      <c r="H24" s="16">
        <v>0</v>
      </c>
      <c r="I24" s="16">
        <v>0</v>
      </c>
      <c r="J24" s="16">
        <f t="shared" si="0"/>
        <v>0</v>
      </c>
      <c r="K24" s="17"/>
      <c r="L24" s="1"/>
    </row>
    <row r="25" spans="1:12" ht="15" customHeight="1" x14ac:dyDescent="0.25">
      <c r="A25" s="14" t="s">
        <v>59</v>
      </c>
      <c r="B25" s="14" t="s">
        <v>36</v>
      </c>
      <c r="C25" s="14" t="s">
        <v>36</v>
      </c>
      <c r="D25" s="15" t="s">
        <v>60</v>
      </c>
      <c r="E25" s="16">
        <v>15341805</v>
      </c>
      <c r="F25" s="16">
        <v>13341805</v>
      </c>
      <c r="G25" s="16">
        <v>2709630</v>
      </c>
      <c r="H25" s="16">
        <v>15986161</v>
      </c>
      <c r="I25" s="16">
        <v>12128968</v>
      </c>
      <c r="J25" s="16">
        <f t="shared" si="0"/>
        <v>-3857193</v>
      </c>
      <c r="K25" s="17">
        <f t="shared" si="1"/>
        <v>-0.24128325743747983</v>
      </c>
      <c r="L25" s="1"/>
    </row>
    <row r="26" spans="1:12" ht="15" customHeight="1" x14ac:dyDescent="0.25">
      <c r="A26" s="14" t="s">
        <v>36</v>
      </c>
      <c r="B26" s="14" t="s">
        <v>11</v>
      </c>
      <c r="C26" s="14" t="s">
        <v>36</v>
      </c>
      <c r="D26" s="15" t="s">
        <v>40</v>
      </c>
      <c r="E26" s="16">
        <v>15341805</v>
      </c>
      <c r="F26" s="16">
        <v>13341805</v>
      </c>
      <c r="G26" s="16">
        <v>2709630</v>
      </c>
      <c r="H26" s="16">
        <v>15986161</v>
      </c>
      <c r="I26" s="16">
        <v>12128968</v>
      </c>
      <c r="J26" s="16">
        <f t="shared" si="0"/>
        <v>-3857193</v>
      </c>
      <c r="K26" s="17">
        <f t="shared" si="1"/>
        <v>-0.24128325743747983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41</v>
      </c>
      <c r="D27" s="15" t="s">
        <v>42</v>
      </c>
      <c r="E27" s="16">
        <v>15341805</v>
      </c>
      <c r="F27" s="16">
        <v>13341805</v>
      </c>
      <c r="G27" s="16">
        <v>2709630</v>
      </c>
      <c r="H27" s="16">
        <v>15986161</v>
      </c>
      <c r="I27" s="16">
        <v>12128968</v>
      </c>
      <c r="J27" s="16">
        <f t="shared" si="0"/>
        <v>-3857193</v>
      </c>
      <c r="K27" s="17">
        <f t="shared" si="1"/>
        <v>-0.24128325743747983</v>
      </c>
      <c r="L27" s="1"/>
    </row>
    <row r="28" spans="1:12" ht="15" customHeight="1" x14ac:dyDescent="0.25">
      <c r="A28" s="14" t="s">
        <v>61</v>
      </c>
      <c r="B28" s="14" t="s">
        <v>36</v>
      </c>
      <c r="C28" s="14" t="s">
        <v>36</v>
      </c>
      <c r="D28" s="15" t="s">
        <v>62</v>
      </c>
      <c r="E28" s="16">
        <v>10</v>
      </c>
      <c r="F28" s="16">
        <v>5501150</v>
      </c>
      <c r="G28" s="16">
        <v>0</v>
      </c>
      <c r="H28" s="16">
        <v>10</v>
      </c>
      <c r="I28" s="16">
        <v>10</v>
      </c>
      <c r="J28" s="16">
        <f t="shared" si="0"/>
        <v>0</v>
      </c>
      <c r="K28" s="17">
        <f t="shared" si="1"/>
        <v>0</v>
      </c>
      <c r="L28" s="1"/>
    </row>
    <row r="29" spans="1:12" ht="15" customHeight="1" x14ac:dyDescent="0.25">
      <c r="A29" s="10" t="s">
        <v>36</v>
      </c>
      <c r="B29" s="10" t="s">
        <v>36</v>
      </c>
      <c r="C29" s="10" t="s">
        <v>36</v>
      </c>
      <c r="D29" s="11" t="s">
        <v>63</v>
      </c>
      <c r="E29" s="12">
        <v>438374861</v>
      </c>
      <c r="F29" s="12">
        <v>444749950</v>
      </c>
      <c r="G29" s="12">
        <v>250639568</v>
      </c>
      <c r="H29" s="12">
        <v>456786609</v>
      </c>
      <c r="I29" s="12">
        <v>457788275</v>
      </c>
      <c r="J29" s="12">
        <f t="shared" ref="J29:J31" si="2">I29-H29</f>
        <v>1001666</v>
      </c>
      <c r="K29" s="13">
        <f>(J29/H29)</f>
        <v>2.1928532497764181E-3</v>
      </c>
      <c r="L29" s="1"/>
    </row>
    <row r="30" spans="1:12" ht="15" customHeight="1" x14ac:dyDescent="0.25">
      <c r="A30" s="14" t="s">
        <v>64</v>
      </c>
      <c r="B30" s="14" t="s">
        <v>36</v>
      </c>
      <c r="C30" s="14" t="s">
        <v>36</v>
      </c>
      <c r="D30" s="15" t="s">
        <v>65</v>
      </c>
      <c r="E30" s="16">
        <v>16457008</v>
      </c>
      <c r="F30" s="16">
        <v>16249532</v>
      </c>
      <c r="G30" s="16">
        <v>9882581</v>
      </c>
      <c r="H30" s="16">
        <v>17148205</v>
      </c>
      <c r="I30" s="16">
        <v>18001701</v>
      </c>
      <c r="J30" s="16">
        <f t="shared" si="2"/>
        <v>853496</v>
      </c>
      <c r="K30" s="17">
        <f>(J30/H30)</f>
        <v>4.9771739957622387E-2</v>
      </c>
      <c r="L30" s="1"/>
    </row>
    <row r="31" spans="1:12" ht="15" customHeight="1" x14ac:dyDescent="0.25">
      <c r="A31" s="14" t="s">
        <v>66</v>
      </c>
      <c r="B31" s="14" t="s">
        <v>36</v>
      </c>
      <c r="C31" s="14" t="s">
        <v>36</v>
      </c>
      <c r="D31" s="15" t="s">
        <v>67</v>
      </c>
      <c r="E31" s="16">
        <v>3768556</v>
      </c>
      <c r="F31" s="16">
        <v>3768556</v>
      </c>
      <c r="G31" s="16">
        <v>2119866</v>
      </c>
      <c r="H31" s="16">
        <v>3926839</v>
      </c>
      <c r="I31" s="16">
        <v>3995302</v>
      </c>
      <c r="J31" s="16">
        <f t="shared" si="2"/>
        <v>68463</v>
      </c>
      <c r="K31" s="17">
        <f>(J31/H31)</f>
        <v>1.7434633811062791E-2</v>
      </c>
      <c r="L31" s="1"/>
    </row>
    <row r="32" spans="1:12" ht="15" customHeight="1" x14ac:dyDescent="0.25">
      <c r="A32" s="14" t="s">
        <v>68</v>
      </c>
      <c r="B32" s="14" t="s">
        <v>36</v>
      </c>
      <c r="C32" s="14" t="s">
        <v>36</v>
      </c>
      <c r="D32" s="15" t="s">
        <v>39</v>
      </c>
      <c r="E32" s="16">
        <v>401822006</v>
      </c>
      <c r="F32" s="16">
        <v>401418634</v>
      </c>
      <c r="G32" s="16">
        <v>229709292</v>
      </c>
      <c r="H32" s="16">
        <v>418698529</v>
      </c>
      <c r="I32" s="16">
        <v>422459640</v>
      </c>
      <c r="J32" s="16">
        <f t="shared" ref="J32:J55" si="3">I32-H32</f>
        <v>3761111</v>
      </c>
      <c r="K32" s="17">
        <f t="shared" ref="K32:K55" si="4">(J32/H32)</f>
        <v>8.9828617477660157E-3</v>
      </c>
      <c r="L32" s="1"/>
    </row>
    <row r="33" spans="1:12" ht="15" customHeight="1" x14ac:dyDescent="0.25">
      <c r="A33" s="14" t="s">
        <v>36</v>
      </c>
      <c r="B33" s="14" t="s">
        <v>14</v>
      </c>
      <c r="C33" s="14" t="s">
        <v>36</v>
      </c>
      <c r="D33" s="15" t="s">
        <v>69</v>
      </c>
      <c r="E33" s="16">
        <v>108079521</v>
      </c>
      <c r="F33" s="16">
        <v>117151052</v>
      </c>
      <c r="G33" s="16">
        <v>74817217</v>
      </c>
      <c r="H33" s="16">
        <v>112618860</v>
      </c>
      <c r="I33" s="16">
        <v>422459640</v>
      </c>
      <c r="J33" s="16">
        <f t="shared" si="3"/>
        <v>309840780</v>
      </c>
      <c r="K33" s="17">
        <f t="shared" si="4"/>
        <v>2.7512334967695464</v>
      </c>
      <c r="L33" s="1"/>
    </row>
    <row r="34" spans="1:12" ht="27" customHeight="1" x14ac:dyDescent="0.25">
      <c r="A34" s="14" t="s">
        <v>36</v>
      </c>
      <c r="B34" s="14" t="s">
        <v>36</v>
      </c>
      <c r="C34" s="14" t="s">
        <v>70</v>
      </c>
      <c r="D34" s="15" t="s">
        <v>71</v>
      </c>
      <c r="E34" s="16">
        <v>0</v>
      </c>
      <c r="F34" s="16">
        <v>0</v>
      </c>
      <c r="G34" s="16">
        <v>0</v>
      </c>
      <c r="H34" s="16">
        <v>0</v>
      </c>
      <c r="I34" s="16">
        <v>189369025</v>
      </c>
      <c r="J34" s="16">
        <f t="shared" si="3"/>
        <v>189369025</v>
      </c>
      <c r="K34" s="17"/>
      <c r="L34" s="1"/>
    </row>
    <row r="35" spans="1:12" ht="15" customHeight="1" x14ac:dyDescent="0.25">
      <c r="A35" s="20" t="s">
        <v>36</v>
      </c>
      <c r="B35" s="20" t="s">
        <v>36</v>
      </c>
      <c r="C35" s="20" t="s">
        <v>72</v>
      </c>
      <c r="D35" s="21" t="s">
        <v>73</v>
      </c>
      <c r="E35" s="22">
        <v>0</v>
      </c>
      <c r="F35" s="22">
        <v>0</v>
      </c>
      <c r="G35" s="22">
        <v>0</v>
      </c>
      <c r="H35" s="22">
        <v>0</v>
      </c>
      <c r="I35" s="22">
        <v>44826358</v>
      </c>
      <c r="J35" s="22">
        <f t="shared" si="3"/>
        <v>44826358</v>
      </c>
      <c r="K35" s="23"/>
      <c r="L35" s="1"/>
    </row>
    <row r="36" spans="1:12" ht="27" customHeight="1" x14ac:dyDescent="0.25">
      <c r="A36" s="24" t="s">
        <v>36</v>
      </c>
      <c r="B36" s="24" t="s">
        <v>36</v>
      </c>
      <c r="C36" s="24" t="s">
        <v>74</v>
      </c>
      <c r="D36" s="25" t="s">
        <v>75</v>
      </c>
      <c r="E36" s="26">
        <v>0</v>
      </c>
      <c r="F36" s="26">
        <v>0</v>
      </c>
      <c r="G36" s="26">
        <v>0</v>
      </c>
      <c r="H36" s="26">
        <v>0</v>
      </c>
      <c r="I36" s="26">
        <v>3431737</v>
      </c>
      <c r="J36" s="26">
        <f t="shared" si="3"/>
        <v>3431737</v>
      </c>
      <c r="K36" s="27"/>
      <c r="L36" s="1"/>
    </row>
    <row r="37" spans="1:12" ht="15" customHeight="1" x14ac:dyDescent="0.25">
      <c r="A37" s="14" t="s">
        <v>36</v>
      </c>
      <c r="B37" s="14" t="s">
        <v>36</v>
      </c>
      <c r="C37" s="14" t="s">
        <v>76</v>
      </c>
      <c r="D37" s="15" t="s">
        <v>77</v>
      </c>
      <c r="E37" s="16">
        <v>0</v>
      </c>
      <c r="F37" s="16">
        <v>0</v>
      </c>
      <c r="G37" s="16">
        <v>0</v>
      </c>
      <c r="H37" s="16">
        <v>0</v>
      </c>
      <c r="I37" s="16">
        <v>6064142</v>
      </c>
      <c r="J37" s="16">
        <f t="shared" si="3"/>
        <v>6064142</v>
      </c>
      <c r="K37" s="17"/>
      <c r="L37" s="1"/>
    </row>
    <row r="38" spans="1:12" ht="15" customHeight="1" x14ac:dyDescent="0.25">
      <c r="A38" s="14" t="s">
        <v>36</v>
      </c>
      <c r="B38" s="14" t="s">
        <v>36</v>
      </c>
      <c r="C38" s="14" t="s">
        <v>78</v>
      </c>
      <c r="D38" s="15" t="s">
        <v>79</v>
      </c>
      <c r="E38" s="16">
        <v>0</v>
      </c>
      <c r="F38" s="16">
        <v>0</v>
      </c>
      <c r="G38" s="16">
        <v>0</v>
      </c>
      <c r="H38" s="16">
        <v>0</v>
      </c>
      <c r="I38" s="16">
        <v>17136098</v>
      </c>
      <c r="J38" s="16">
        <f t="shared" si="3"/>
        <v>17136098</v>
      </c>
      <c r="K38" s="17"/>
      <c r="L38" s="1"/>
    </row>
    <row r="39" spans="1:12" ht="15" customHeight="1" x14ac:dyDescent="0.25">
      <c r="A39" s="14" t="s">
        <v>36</v>
      </c>
      <c r="B39" s="14" t="s">
        <v>36</v>
      </c>
      <c r="C39" s="14" t="s">
        <v>80</v>
      </c>
      <c r="D39" s="15" t="s">
        <v>81</v>
      </c>
      <c r="E39" s="16">
        <v>0</v>
      </c>
      <c r="F39" s="16">
        <v>0</v>
      </c>
      <c r="G39" s="16">
        <v>0</v>
      </c>
      <c r="H39" s="16">
        <v>0</v>
      </c>
      <c r="I39" s="16">
        <v>29942024</v>
      </c>
      <c r="J39" s="16">
        <f t="shared" si="3"/>
        <v>29942024</v>
      </c>
      <c r="K39" s="17"/>
      <c r="L39" s="1"/>
    </row>
    <row r="40" spans="1:12" ht="15" customHeight="1" x14ac:dyDescent="0.25">
      <c r="A40" s="14" t="s">
        <v>36</v>
      </c>
      <c r="B40" s="14" t="s">
        <v>36</v>
      </c>
      <c r="C40" s="14" t="s">
        <v>82</v>
      </c>
      <c r="D40" s="15" t="s">
        <v>83</v>
      </c>
      <c r="E40" s="16">
        <v>0</v>
      </c>
      <c r="F40" s="16">
        <v>0</v>
      </c>
      <c r="G40" s="16">
        <v>0</v>
      </c>
      <c r="H40" s="16">
        <v>0</v>
      </c>
      <c r="I40" s="16">
        <v>1509858</v>
      </c>
      <c r="J40" s="16">
        <f t="shared" si="3"/>
        <v>1509858</v>
      </c>
      <c r="K40" s="17"/>
      <c r="L40" s="1"/>
    </row>
    <row r="41" spans="1:12" ht="15" customHeight="1" x14ac:dyDescent="0.25">
      <c r="A41" s="14" t="s">
        <v>36</v>
      </c>
      <c r="B41" s="14" t="s">
        <v>36</v>
      </c>
      <c r="C41" s="14" t="s">
        <v>84</v>
      </c>
      <c r="D41" s="15" t="s">
        <v>85</v>
      </c>
      <c r="E41" s="16">
        <v>58460820</v>
      </c>
      <c r="F41" s="16">
        <v>63975888</v>
      </c>
      <c r="G41" s="16">
        <v>42767517</v>
      </c>
      <c r="H41" s="16">
        <v>60916174</v>
      </c>
      <c r="I41" s="16">
        <v>66052604</v>
      </c>
      <c r="J41" s="16">
        <f t="shared" si="3"/>
        <v>5136430</v>
      </c>
      <c r="K41" s="17">
        <f t="shared" si="4"/>
        <v>8.4319642267749781E-2</v>
      </c>
      <c r="L41" s="1"/>
    </row>
    <row r="42" spans="1:12" ht="15" customHeight="1" x14ac:dyDescent="0.25">
      <c r="A42" s="14" t="s">
        <v>36</v>
      </c>
      <c r="B42" s="14" t="s">
        <v>36</v>
      </c>
      <c r="C42" s="14" t="s">
        <v>86</v>
      </c>
      <c r="D42" s="15" t="s">
        <v>87</v>
      </c>
      <c r="E42" s="16">
        <v>142093</v>
      </c>
      <c r="F42" s="16">
        <v>142093</v>
      </c>
      <c r="G42" s="16">
        <v>0</v>
      </c>
      <c r="H42" s="16">
        <v>148061</v>
      </c>
      <c r="I42" s="16">
        <v>304647</v>
      </c>
      <c r="J42" s="16">
        <f t="shared" si="3"/>
        <v>156586</v>
      </c>
      <c r="K42" s="17">
        <f t="shared" si="4"/>
        <v>1.0575776200349856</v>
      </c>
      <c r="L42" s="1"/>
    </row>
    <row r="43" spans="1:12" ht="15" customHeight="1" x14ac:dyDescent="0.25">
      <c r="A43" s="14" t="s">
        <v>36</v>
      </c>
      <c r="B43" s="14" t="s">
        <v>36</v>
      </c>
      <c r="C43" s="14" t="s">
        <v>88</v>
      </c>
      <c r="D43" s="15" t="s">
        <v>89</v>
      </c>
      <c r="E43" s="16">
        <v>3821692</v>
      </c>
      <c r="F43" s="16">
        <v>3821692</v>
      </c>
      <c r="G43" s="16">
        <v>339768</v>
      </c>
      <c r="H43" s="16">
        <v>3982203</v>
      </c>
      <c r="I43" s="16">
        <v>3982203</v>
      </c>
      <c r="J43" s="16">
        <f t="shared" si="3"/>
        <v>0</v>
      </c>
      <c r="K43" s="17">
        <f t="shared" si="4"/>
        <v>0</v>
      </c>
      <c r="L43" s="1"/>
    </row>
    <row r="44" spans="1:12" ht="27" customHeight="1" x14ac:dyDescent="0.25">
      <c r="A44" s="14" t="s">
        <v>36</v>
      </c>
      <c r="B44" s="14" t="s">
        <v>36</v>
      </c>
      <c r="C44" s="14" t="s">
        <v>90</v>
      </c>
      <c r="D44" s="15" t="s">
        <v>91</v>
      </c>
      <c r="E44" s="16">
        <v>13806500</v>
      </c>
      <c r="F44" s="16">
        <v>13806500</v>
      </c>
      <c r="G44" s="16">
        <v>13501943</v>
      </c>
      <c r="H44" s="16">
        <v>14386373</v>
      </c>
      <c r="I44" s="16">
        <v>14386373</v>
      </c>
      <c r="J44" s="16">
        <f t="shared" si="3"/>
        <v>0</v>
      </c>
      <c r="K44" s="17">
        <f t="shared" si="4"/>
        <v>0</v>
      </c>
      <c r="L44" s="1"/>
    </row>
    <row r="45" spans="1:12" ht="15" customHeight="1" x14ac:dyDescent="0.25">
      <c r="A45" s="14" t="s">
        <v>36</v>
      </c>
      <c r="B45" s="14" t="s">
        <v>36</v>
      </c>
      <c r="C45" s="14" t="s">
        <v>92</v>
      </c>
      <c r="D45" s="15" t="s">
        <v>93</v>
      </c>
      <c r="E45" s="16">
        <v>25252042</v>
      </c>
      <c r="F45" s="16">
        <v>28808505</v>
      </c>
      <c r="G45" s="16">
        <v>18199837</v>
      </c>
      <c r="H45" s="16">
        <v>26312628</v>
      </c>
      <c r="I45" s="16">
        <v>25151860</v>
      </c>
      <c r="J45" s="16">
        <f t="shared" si="3"/>
        <v>-1160768</v>
      </c>
      <c r="K45" s="17">
        <f t="shared" si="4"/>
        <v>-4.4114483737618303E-2</v>
      </c>
      <c r="L45" s="1"/>
    </row>
    <row r="46" spans="1:12" ht="15" customHeight="1" x14ac:dyDescent="0.25">
      <c r="A46" s="14" t="s">
        <v>36</v>
      </c>
      <c r="B46" s="14" t="s">
        <v>36</v>
      </c>
      <c r="C46" s="14" t="s">
        <v>94</v>
      </c>
      <c r="D46" s="15" t="s">
        <v>95</v>
      </c>
      <c r="E46" s="16">
        <v>4795960</v>
      </c>
      <c r="F46" s="16">
        <v>4795960</v>
      </c>
      <c r="G46" s="16">
        <v>0</v>
      </c>
      <c r="H46" s="16">
        <v>4997390</v>
      </c>
      <c r="I46" s="16">
        <v>4997391</v>
      </c>
      <c r="J46" s="16">
        <f t="shared" si="3"/>
        <v>1</v>
      </c>
      <c r="K46" s="17">
        <f t="shared" si="4"/>
        <v>2.0010445452526219E-7</v>
      </c>
      <c r="L46" s="1"/>
    </row>
    <row r="47" spans="1:12" ht="15" customHeight="1" x14ac:dyDescent="0.25">
      <c r="A47" s="14" t="s">
        <v>36</v>
      </c>
      <c r="B47" s="14" t="s">
        <v>36</v>
      </c>
      <c r="C47" s="14" t="s">
        <v>96</v>
      </c>
      <c r="D47" s="15" t="s">
        <v>97</v>
      </c>
      <c r="E47" s="16">
        <v>38813</v>
      </c>
      <c r="F47" s="16">
        <v>38813</v>
      </c>
      <c r="G47" s="16">
        <v>8152</v>
      </c>
      <c r="H47" s="16">
        <v>40443</v>
      </c>
      <c r="I47" s="16">
        <v>40443</v>
      </c>
      <c r="J47" s="16">
        <f t="shared" si="3"/>
        <v>0</v>
      </c>
      <c r="K47" s="17">
        <f t="shared" si="4"/>
        <v>0</v>
      </c>
      <c r="L47" s="1"/>
    </row>
    <row r="48" spans="1:12" ht="15" customHeight="1" x14ac:dyDescent="0.25">
      <c r="A48" s="14" t="s">
        <v>36</v>
      </c>
      <c r="B48" s="14" t="s">
        <v>36</v>
      </c>
      <c r="C48" s="14" t="s">
        <v>98</v>
      </c>
      <c r="D48" s="15" t="s">
        <v>99</v>
      </c>
      <c r="E48" s="16">
        <v>1761601</v>
      </c>
      <c r="F48" s="16">
        <v>1761601</v>
      </c>
      <c r="G48" s="16">
        <v>0</v>
      </c>
      <c r="H48" s="16">
        <v>1835588</v>
      </c>
      <c r="I48" s="16">
        <v>0</v>
      </c>
      <c r="J48" s="16">
        <f t="shared" si="3"/>
        <v>-1835588</v>
      </c>
      <c r="K48" s="17">
        <f t="shared" si="4"/>
        <v>-1</v>
      </c>
      <c r="L48" s="1"/>
    </row>
    <row r="49" spans="1:12" ht="15" customHeight="1" x14ac:dyDescent="0.25">
      <c r="A49" s="14" t="s">
        <v>36</v>
      </c>
      <c r="B49" s="14" t="s">
        <v>36</v>
      </c>
      <c r="C49" s="14" t="s">
        <v>100</v>
      </c>
      <c r="D49" s="15" t="s">
        <v>101</v>
      </c>
      <c r="E49" s="16">
        <v>0</v>
      </c>
      <c r="F49" s="16">
        <v>0</v>
      </c>
      <c r="G49" s="16">
        <v>0</v>
      </c>
      <c r="H49" s="16">
        <v>0</v>
      </c>
      <c r="I49" s="16">
        <v>842500</v>
      </c>
      <c r="J49" s="16">
        <f t="shared" si="3"/>
        <v>842500</v>
      </c>
      <c r="K49" s="17"/>
      <c r="L49" s="1"/>
    </row>
    <row r="50" spans="1:12" ht="27" customHeight="1" x14ac:dyDescent="0.25">
      <c r="A50" s="14" t="s">
        <v>36</v>
      </c>
      <c r="B50" s="14" t="s">
        <v>36</v>
      </c>
      <c r="C50" s="14" t="s">
        <v>102</v>
      </c>
      <c r="D50" s="15" t="s">
        <v>103</v>
      </c>
      <c r="E50" s="16">
        <v>0</v>
      </c>
      <c r="F50" s="16">
        <v>0</v>
      </c>
      <c r="G50" s="16">
        <v>0</v>
      </c>
      <c r="H50" s="16">
        <v>0</v>
      </c>
      <c r="I50" s="16">
        <v>1094100</v>
      </c>
      <c r="J50" s="16">
        <f t="shared" si="3"/>
        <v>1094100</v>
      </c>
      <c r="K50" s="17"/>
      <c r="L50" s="1"/>
    </row>
    <row r="51" spans="1:12" ht="15" customHeight="1" x14ac:dyDescent="0.25">
      <c r="A51" s="14" t="s">
        <v>36</v>
      </c>
      <c r="B51" s="14" t="s">
        <v>36</v>
      </c>
      <c r="C51" s="14" t="s">
        <v>104</v>
      </c>
      <c r="D51" s="15" t="s">
        <v>105</v>
      </c>
      <c r="E51" s="16">
        <v>0</v>
      </c>
      <c r="F51" s="16">
        <v>0</v>
      </c>
      <c r="G51" s="16">
        <v>0</v>
      </c>
      <c r="H51" s="16">
        <v>0</v>
      </c>
      <c r="I51" s="16">
        <v>13328277</v>
      </c>
      <c r="J51" s="16">
        <f t="shared" si="3"/>
        <v>13328277</v>
      </c>
      <c r="K51" s="17"/>
      <c r="L51" s="1"/>
    </row>
    <row r="52" spans="1:12" ht="15" customHeight="1" x14ac:dyDescent="0.25">
      <c r="A52" s="14" t="s">
        <v>36</v>
      </c>
      <c r="B52" s="14" t="s">
        <v>106</v>
      </c>
      <c r="C52" s="14" t="s">
        <v>36</v>
      </c>
      <c r="D52" s="15" t="s">
        <v>107</v>
      </c>
      <c r="E52" s="16">
        <v>293742485</v>
      </c>
      <c r="F52" s="16">
        <v>283873436</v>
      </c>
      <c r="G52" s="16">
        <v>154716747</v>
      </c>
      <c r="H52" s="16">
        <v>306079669</v>
      </c>
      <c r="I52" s="16">
        <v>0</v>
      </c>
      <c r="J52" s="16">
        <f t="shared" si="3"/>
        <v>-306079669</v>
      </c>
      <c r="K52" s="17">
        <f t="shared" si="4"/>
        <v>-1</v>
      </c>
      <c r="L52" s="1"/>
    </row>
    <row r="53" spans="1:12" ht="27" customHeight="1" x14ac:dyDescent="0.25">
      <c r="A53" s="14" t="s">
        <v>36</v>
      </c>
      <c r="B53" s="14" t="s">
        <v>36</v>
      </c>
      <c r="C53" s="14" t="s">
        <v>70</v>
      </c>
      <c r="D53" s="15" t="s">
        <v>71</v>
      </c>
      <c r="E53" s="16">
        <v>181736108</v>
      </c>
      <c r="F53" s="16">
        <v>176898866</v>
      </c>
      <c r="G53" s="16">
        <v>141390576</v>
      </c>
      <c r="H53" s="16">
        <v>189369025</v>
      </c>
      <c r="I53" s="16">
        <v>0</v>
      </c>
      <c r="J53" s="16">
        <f t="shared" si="3"/>
        <v>-189369025</v>
      </c>
      <c r="K53" s="17">
        <f t="shared" si="4"/>
        <v>-1</v>
      </c>
      <c r="L53" s="1"/>
    </row>
    <row r="54" spans="1:12" ht="15" customHeight="1" x14ac:dyDescent="0.25">
      <c r="A54" s="14" t="s">
        <v>36</v>
      </c>
      <c r="B54" s="14" t="s">
        <v>36</v>
      </c>
      <c r="C54" s="14" t="s">
        <v>72</v>
      </c>
      <c r="D54" s="15" t="s">
        <v>73</v>
      </c>
      <c r="E54" s="16">
        <v>43480260</v>
      </c>
      <c r="F54" s="16">
        <v>42755554</v>
      </c>
      <c r="G54" s="16">
        <v>11007000</v>
      </c>
      <c r="H54" s="16">
        <v>45306431</v>
      </c>
      <c r="I54" s="16">
        <v>0</v>
      </c>
      <c r="J54" s="16">
        <f t="shared" si="3"/>
        <v>-45306431</v>
      </c>
      <c r="K54" s="17">
        <f t="shared" si="4"/>
        <v>-1</v>
      </c>
      <c r="L54" s="1"/>
    </row>
    <row r="55" spans="1:12" ht="27" customHeight="1" x14ac:dyDescent="0.25">
      <c r="A55" s="14" t="s">
        <v>36</v>
      </c>
      <c r="B55" s="14" t="s">
        <v>36</v>
      </c>
      <c r="C55" s="14" t="s">
        <v>74</v>
      </c>
      <c r="D55" s="15" t="s">
        <v>75</v>
      </c>
      <c r="E55" s="16">
        <v>9250387</v>
      </c>
      <c r="F55" s="16">
        <v>9250387</v>
      </c>
      <c r="G55" s="16">
        <v>28083</v>
      </c>
      <c r="H55" s="16">
        <v>9638903</v>
      </c>
      <c r="I55" s="16">
        <v>0</v>
      </c>
      <c r="J55" s="16">
        <f t="shared" si="3"/>
        <v>-9638903</v>
      </c>
      <c r="K55" s="17">
        <f t="shared" si="4"/>
        <v>-1</v>
      </c>
      <c r="L55" s="1"/>
    </row>
    <row r="56" spans="1:12" ht="15" customHeight="1" x14ac:dyDescent="0.25">
      <c r="A56" s="14" t="s">
        <v>36</v>
      </c>
      <c r="B56" s="14" t="s">
        <v>36</v>
      </c>
      <c r="C56" s="14" t="s">
        <v>78</v>
      </c>
      <c r="D56" s="15" t="s">
        <v>79</v>
      </c>
      <c r="E56" s="16">
        <v>45039545</v>
      </c>
      <c r="F56" s="16">
        <v>40732444</v>
      </c>
      <c r="G56" s="16">
        <v>2201088</v>
      </c>
      <c r="H56" s="16">
        <v>46931206</v>
      </c>
      <c r="I56" s="16">
        <v>0</v>
      </c>
      <c r="J56" s="16">
        <f t="shared" ref="J56:J60" si="5">I56-H56</f>
        <v>-46931206</v>
      </c>
      <c r="K56" s="17">
        <f t="shared" ref="K56:K58" si="6">(J56/H56)</f>
        <v>-1</v>
      </c>
      <c r="L56" s="1"/>
    </row>
    <row r="57" spans="1:12" ht="15" customHeight="1" x14ac:dyDescent="0.25">
      <c r="A57" s="20" t="s">
        <v>36</v>
      </c>
      <c r="B57" s="20" t="s">
        <v>36</v>
      </c>
      <c r="C57" s="20" t="s">
        <v>100</v>
      </c>
      <c r="D57" s="21" t="s">
        <v>101</v>
      </c>
      <c r="E57" s="22">
        <v>717532</v>
      </c>
      <c r="F57" s="22">
        <v>717532</v>
      </c>
      <c r="G57" s="22">
        <v>90000</v>
      </c>
      <c r="H57" s="22">
        <v>747668</v>
      </c>
      <c r="I57" s="22">
        <v>0</v>
      </c>
      <c r="J57" s="22">
        <f t="shared" si="5"/>
        <v>-747668</v>
      </c>
      <c r="K57" s="23">
        <f t="shared" si="6"/>
        <v>-1</v>
      </c>
      <c r="L57" s="1"/>
    </row>
    <row r="58" spans="1:12" ht="27" customHeight="1" x14ac:dyDescent="0.25">
      <c r="A58" s="24" t="s">
        <v>36</v>
      </c>
      <c r="B58" s="24" t="s">
        <v>36</v>
      </c>
      <c r="C58" s="24" t="s">
        <v>102</v>
      </c>
      <c r="D58" s="25" t="s">
        <v>103</v>
      </c>
      <c r="E58" s="26">
        <v>13518653</v>
      </c>
      <c r="F58" s="26">
        <v>13518653</v>
      </c>
      <c r="G58" s="26">
        <v>0</v>
      </c>
      <c r="H58" s="26">
        <v>14086436</v>
      </c>
      <c r="I58" s="26">
        <v>0</v>
      </c>
      <c r="J58" s="26">
        <f t="shared" si="5"/>
        <v>-14086436</v>
      </c>
      <c r="K58" s="27">
        <f t="shared" si="6"/>
        <v>-1</v>
      </c>
      <c r="L58" s="1"/>
    </row>
    <row r="59" spans="1:12" ht="15" customHeight="1" x14ac:dyDescent="0.25">
      <c r="A59" s="14" t="s">
        <v>36</v>
      </c>
      <c r="B59" s="14" t="s">
        <v>108</v>
      </c>
      <c r="C59" s="14" t="s">
        <v>36</v>
      </c>
      <c r="D59" s="15" t="s">
        <v>109</v>
      </c>
      <c r="E59" s="16">
        <v>0</v>
      </c>
      <c r="F59" s="16">
        <v>394146</v>
      </c>
      <c r="G59" s="16">
        <v>175328</v>
      </c>
      <c r="H59" s="16">
        <v>0</v>
      </c>
      <c r="I59" s="16">
        <v>0</v>
      </c>
      <c r="J59" s="16">
        <f t="shared" si="5"/>
        <v>0</v>
      </c>
      <c r="K59" s="17"/>
      <c r="L59" s="1"/>
    </row>
    <row r="60" spans="1:12" ht="15" customHeight="1" x14ac:dyDescent="0.25">
      <c r="A60" s="14" t="s">
        <v>36</v>
      </c>
      <c r="B60" s="14" t="s">
        <v>36</v>
      </c>
      <c r="C60" s="14" t="s">
        <v>110</v>
      </c>
      <c r="D60" s="15" t="s">
        <v>111</v>
      </c>
      <c r="E60" s="16">
        <v>0</v>
      </c>
      <c r="F60" s="16">
        <v>394146</v>
      </c>
      <c r="G60" s="16">
        <v>175328</v>
      </c>
      <c r="H60" s="16">
        <v>0</v>
      </c>
      <c r="I60" s="16">
        <v>0</v>
      </c>
      <c r="J60" s="16">
        <f t="shared" si="5"/>
        <v>0</v>
      </c>
      <c r="K60" s="17"/>
      <c r="L60" s="1"/>
    </row>
    <row r="61" spans="1:12" ht="15" customHeight="1" x14ac:dyDescent="0.25">
      <c r="A61" s="14" t="s">
        <v>112</v>
      </c>
      <c r="B61" s="14" t="s">
        <v>36</v>
      </c>
      <c r="C61" s="14" t="s">
        <v>36</v>
      </c>
      <c r="D61" s="15" t="s">
        <v>113</v>
      </c>
      <c r="E61" s="16">
        <v>124729</v>
      </c>
      <c r="F61" s="16">
        <v>616890</v>
      </c>
      <c r="G61" s="16">
        <v>402160</v>
      </c>
      <c r="H61" s="16">
        <v>129967</v>
      </c>
      <c r="I61" s="16">
        <v>10</v>
      </c>
      <c r="J61" s="16">
        <f t="shared" ref="J61:J66" si="7">I61-H61</f>
        <v>-129957</v>
      </c>
      <c r="K61" s="17">
        <f t="shared" ref="K61:K66" si="8">(J61/H61)</f>
        <v>-0.99992305739149168</v>
      </c>
      <c r="L61" s="1"/>
    </row>
    <row r="62" spans="1:12" ht="15" customHeight="1" x14ac:dyDescent="0.25">
      <c r="A62" s="14" t="s">
        <v>36</v>
      </c>
      <c r="B62" s="14" t="s">
        <v>52</v>
      </c>
      <c r="C62" s="14" t="s">
        <v>36</v>
      </c>
      <c r="D62" s="15" t="s">
        <v>114</v>
      </c>
      <c r="E62" s="16">
        <v>124729</v>
      </c>
      <c r="F62" s="16">
        <v>616890</v>
      </c>
      <c r="G62" s="16">
        <v>402160</v>
      </c>
      <c r="H62" s="16">
        <v>129967</v>
      </c>
      <c r="I62" s="16">
        <v>10</v>
      </c>
      <c r="J62" s="16">
        <f t="shared" si="7"/>
        <v>-129957</v>
      </c>
      <c r="K62" s="17">
        <f t="shared" si="8"/>
        <v>-0.99992305739149168</v>
      </c>
      <c r="L62" s="1"/>
    </row>
    <row r="63" spans="1:12" ht="15" customHeight="1" x14ac:dyDescent="0.25">
      <c r="A63" s="14" t="s">
        <v>115</v>
      </c>
      <c r="B63" s="14" t="s">
        <v>36</v>
      </c>
      <c r="C63" s="14" t="s">
        <v>36</v>
      </c>
      <c r="D63" s="15" t="s">
        <v>116</v>
      </c>
      <c r="E63" s="16">
        <v>860747</v>
      </c>
      <c r="F63" s="16">
        <v>860747</v>
      </c>
      <c r="G63" s="16">
        <v>227388</v>
      </c>
      <c r="H63" s="16">
        <v>896898</v>
      </c>
      <c r="I63" s="16">
        <v>1202644</v>
      </c>
      <c r="J63" s="16">
        <f t="shared" si="7"/>
        <v>305746</v>
      </c>
      <c r="K63" s="17">
        <f t="shared" si="8"/>
        <v>0.34089272135738957</v>
      </c>
      <c r="L63" s="1"/>
    </row>
    <row r="64" spans="1:12" ht="15" customHeight="1" x14ac:dyDescent="0.25">
      <c r="A64" s="14" t="s">
        <v>36</v>
      </c>
      <c r="B64" s="14" t="s">
        <v>47</v>
      </c>
      <c r="C64" s="14" t="s">
        <v>36</v>
      </c>
      <c r="D64" s="15" t="s">
        <v>117</v>
      </c>
      <c r="E64" s="16">
        <v>115144</v>
      </c>
      <c r="F64" s="16">
        <v>115144</v>
      </c>
      <c r="G64" s="16">
        <v>96144</v>
      </c>
      <c r="H64" s="16">
        <v>119980</v>
      </c>
      <c r="I64" s="16">
        <v>120231</v>
      </c>
      <c r="J64" s="16">
        <f t="shared" si="7"/>
        <v>251</v>
      </c>
      <c r="K64" s="17">
        <f t="shared" si="8"/>
        <v>2.0920153358893151E-3</v>
      </c>
      <c r="L64" s="1"/>
    </row>
    <row r="65" spans="1:12" ht="15" customHeight="1" x14ac:dyDescent="0.25">
      <c r="A65" s="14" t="s">
        <v>36</v>
      </c>
      <c r="B65" s="14" t="s">
        <v>108</v>
      </c>
      <c r="C65" s="14" t="s">
        <v>36</v>
      </c>
      <c r="D65" s="15" t="s">
        <v>118</v>
      </c>
      <c r="E65" s="16">
        <v>745603</v>
      </c>
      <c r="F65" s="16">
        <v>745603</v>
      </c>
      <c r="G65" s="16">
        <v>131244</v>
      </c>
      <c r="H65" s="16">
        <v>776918</v>
      </c>
      <c r="I65" s="16">
        <v>1082413</v>
      </c>
      <c r="J65" s="16">
        <f t="shared" si="7"/>
        <v>305495</v>
      </c>
      <c r="K65" s="17">
        <f t="shared" si="8"/>
        <v>0.39321395565555178</v>
      </c>
      <c r="L65" s="1"/>
    </row>
    <row r="66" spans="1:12" ht="15" customHeight="1" x14ac:dyDescent="0.25">
      <c r="A66" s="14" t="s">
        <v>119</v>
      </c>
      <c r="B66" s="14" t="s">
        <v>36</v>
      </c>
      <c r="C66" s="14" t="s">
        <v>36</v>
      </c>
      <c r="D66" s="15" t="s">
        <v>120</v>
      </c>
      <c r="E66" s="16">
        <v>15341805</v>
      </c>
      <c r="F66" s="16">
        <v>13341805</v>
      </c>
      <c r="G66" s="16">
        <v>906830</v>
      </c>
      <c r="H66" s="16">
        <v>15986161</v>
      </c>
      <c r="I66" s="16">
        <v>12128968</v>
      </c>
      <c r="J66" s="16">
        <f t="shared" si="7"/>
        <v>-3857193</v>
      </c>
      <c r="K66" s="17">
        <f t="shared" si="8"/>
        <v>-0.24128325743747983</v>
      </c>
      <c r="L66" s="1"/>
    </row>
    <row r="67" spans="1:12" ht="15" customHeight="1" x14ac:dyDescent="0.25">
      <c r="A67" s="14" t="s">
        <v>36</v>
      </c>
      <c r="B67" s="14" t="s">
        <v>14</v>
      </c>
      <c r="C67" s="14" t="s">
        <v>36</v>
      </c>
      <c r="D67" s="15" t="s">
        <v>69</v>
      </c>
      <c r="E67" s="16">
        <v>0</v>
      </c>
      <c r="F67" s="16">
        <v>0</v>
      </c>
      <c r="G67" s="16">
        <v>0</v>
      </c>
      <c r="H67" s="16">
        <v>0</v>
      </c>
      <c r="I67" s="16">
        <v>12128968</v>
      </c>
      <c r="J67" s="16">
        <f t="shared" ref="J67:J73" si="9">I67-H67</f>
        <v>12128968</v>
      </c>
      <c r="K67" s="17"/>
      <c r="L67" s="1"/>
    </row>
    <row r="68" spans="1:12" ht="27.75" customHeight="1" x14ac:dyDescent="0.25">
      <c r="A68" s="14"/>
      <c r="B68" s="14"/>
      <c r="C68" s="14" t="s">
        <v>128</v>
      </c>
      <c r="D68" s="15" t="s">
        <v>129</v>
      </c>
      <c r="E68" s="16"/>
      <c r="F68" s="16"/>
      <c r="G68" s="16"/>
      <c r="H68" s="16"/>
      <c r="I68" s="16">
        <v>10091858</v>
      </c>
      <c r="J68" s="16">
        <f t="shared" si="9"/>
        <v>10091858</v>
      </c>
      <c r="K68" s="17"/>
      <c r="L68" s="1"/>
    </row>
    <row r="69" spans="1:12" ht="15" customHeight="1" x14ac:dyDescent="0.25">
      <c r="A69" s="14"/>
      <c r="B69" s="14"/>
      <c r="C69" s="14" t="s">
        <v>130</v>
      </c>
      <c r="D69" s="15" t="s">
        <v>131</v>
      </c>
      <c r="E69" s="16"/>
      <c r="F69" s="16"/>
      <c r="G69" s="16"/>
      <c r="H69" s="16"/>
      <c r="I69" s="16">
        <v>2037110</v>
      </c>
      <c r="J69" s="16">
        <f t="shared" si="9"/>
        <v>2037110</v>
      </c>
      <c r="K69" s="17"/>
      <c r="L69" s="1"/>
    </row>
    <row r="70" spans="1:12" ht="15" customHeight="1" x14ac:dyDescent="0.25">
      <c r="A70" s="14" t="s">
        <v>36</v>
      </c>
      <c r="B70" s="14" t="s">
        <v>106</v>
      </c>
      <c r="C70" s="14" t="s">
        <v>36</v>
      </c>
      <c r="D70" s="15" t="s">
        <v>107</v>
      </c>
      <c r="E70" s="16">
        <v>15341805</v>
      </c>
      <c r="F70" s="16">
        <v>13341805</v>
      </c>
      <c r="G70" s="16">
        <v>906830</v>
      </c>
      <c r="H70" s="16">
        <v>15986161</v>
      </c>
      <c r="I70" s="16">
        <v>0</v>
      </c>
      <c r="J70" s="16">
        <f t="shared" si="9"/>
        <v>-15986161</v>
      </c>
      <c r="K70" s="17">
        <f t="shared" ref="K70:K73" si="10">(J70/H70)</f>
        <v>-1</v>
      </c>
      <c r="L70" s="1"/>
    </row>
    <row r="71" spans="1:12" ht="27" customHeight="1" x14ac:dyDescent="0.25">
      <c r="A71" s="14" t="s">
        <v>36</v>
      </c>
      <c r="B71" s="14" t="s">
        <v>36</v>
      </c>
      <c r="C71" s="14" t="s">
        <v>121</v>
      </c>
      <c r="D71" s="15" t="s">
        <v>122</v>
      </c>
      <c r="E71" s="16">
        <v>15341805</v>
      </c>
      <c r="F71" s="16">
        <v>13341805</v>
      </c>
      <c r="G71" s="16">
        <v>906830</v>
      </c>
      <c r="H71" s="16">
        <v>15986161</v>
      </c>
      <c r="I71" s="16">
        <v>0</v>
      </c>
      <c r="J71" s="16">
        <f t="shared" si="9"/>
        <v>-15986161</v>
      </c>
      <c r="K71" s="17">
        <f t="shared" si="10"/>
        <v>-1</v>
      </c>
      <c r="L71" s="1"/>
    </row>
    <row r="72" spans="1:12" ht="15" customHeight="1" x14ac:dyDescent="0.25">
      <c r="A72" s="14" t="s">
        <v>123</v>
      </c>
      <c r="B72" s="14" t="s">
        <v>36</v>
      </c>
      <c r="C72" s="14" t="s">
        <v>36</v>
      </c>
      <c r="D72" s="15" t="s">
        <v>124</v>
      </c>
      <c r="E72" s="16">
        <v>10</v>
      </c>
      <c r="F72" s="16">
        <v>8493786</v>
      </c>
      <c r="G72" s="16">
        <v>7391451</v>
      </c>
      <c r="H72" s="16">
        <v>10</v>
      </c>
      <c r="I72" s="16">
        <v>10</v>
      </c>
      <c r="J72" s="16">
        <f t="shared" si="9"/>
        <v>0</v>
      </c>
      <c r="K72" s="17">
        <f t="shared" si="10"/>
        <v>0</v>
      </c>
      <c r="L72" s="1"/>
    </row>
    <row r="73" spans="1:12" ht="15" customHeight="1" x14ac:dyDescent="0.25">
      <c r="A73" s="20" t="s">
        <v>36</v>
      </c>
      <c r="B73" s="20" t="s">
        <v>108</v>
      </c>
      <c r="C73" s="20" t="s">
        <v>36</v>
      </c>
      <c r="D73" s="21" t="s">
        <v>125</v>
      </c>
      <c r="E73" s="22">
        <v>10</v>
      </c>
      <c r="F73" s="22">
        <v>8493786</v>
      </c>
      <c r="G73" s="22">
        <v>7391451</v>
      </c>
      <c r="H73" s="22">
        <v>10</v>
      </c>
      <c r="I73" s="22">
        <v>10</v>
      </c>
      <c r="J73" s="22">
        <f t="shared" si="9"/>
        <v>0</v>
      </c>
      <c r="K73" s="23">
        <f t="shared" si="10"/>
        <v>0</v>
      </c>
      <c r="L73" s="1"/>
    </row>
    <row r="74" spans="1:12" ht="1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" customHeight="1" x14ac:dyDescent="0.25">
      <c r="A75" s="30" t="s">
        <v>126</v>
      </c>
      <c r="B75" s="31"/>
      <c r="C75" s="31"/>
      <c r="D75" s="31"/>
      <c r="E75" s="18">
        <v>438250122</v>
      </c>
      <c r="F75" s="18">
        <v>435639274</v>
      </c>
      <c r="G75" s="18">
        <v>242845957</v>
      </c>
      <c r="H75" s="18">
        <v>456656632</v>
      </c>
      <c r="I75" s="18">
        <v>457788255</v>
      </c>
      <c r="J75" s="18">
        <v>1131623</v>
      </c>
      <c r="K75" s="19">
        <v>2.4780610215686082E-3</v>
      </c>
      <c r="L75" s="1"/>
    </row>
    <row r="76" spans="1:12" ht="15" customHeight="1" x14ac:dyDescent="0.25">
      <c r="A76" s="32" t="s">
        <v>127</v>
      </c>
      <c r="B76" s="33"/>
      <c r="C76" s="33"/>
      <c r="D76" s="33"/>
      <c r="E76" s="33"/>
      <c r="F76" s="33"/>
      <c r="G76" s="33"/>
      <c r="H76" s="33"/>
      <c r="I76" s="33"/>
      <c r="J76" s="1"/>
      <c r="K76" s="1"/>
      <c r="L76" s="1"/>
    </row>
    <row r="77" spans="1:12" ht="5.0999999999999996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75:D75"/>
    <mergeCell ref="A76:I76"/>
    <mergeCell ref="A6:B6"/>
    <mergeCell ref="C6:F6"/>
    <mergeCell ref="A7:B7"/>
    <mergeCell ref="C7:F7"/>
    <mergeCell ref="A9:A11"/>
    <mergeCell ref="B9:B11"/>
    <mergeCell ref="C9:C11"/>
    <mergeCell ref="D9:D11"/>
  </mergeCells>
  <pageMargins left="0.59055118110236227" right="0.39370078740157483" top="0.39370078740157483" bottom="0.39370078740157483" header="0" footer="0"/>
  <pageSetup scale="85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2024-09-25T23:24:08Z</dcterms:modified>
</cp:coreProperties>
</file>