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3E033C1-983C-4563-BE7D-4D72FFFBA6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analitico'!$A$1:$K$52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J22" i="1"/>
  <c r="J32" i="1"/>
  <c r="J33" i="1"/>
  <c r="K33" i="1" s="1"/>
  <c r="J34" i="1"/>
  <c r="K34" i="1" s="1"/>
  <c r="J35" i="1"/>
  <c r="K35" i="1" s="1"/>
  <c r="J36" i="1"/>
  <c r="K36" i="1" s="1"/>
  <c r="J37" i="1"/>
  <c r="J38" i="1"/>
  <c r="K38" i="1" s="1"/>
  <c r="J39" i="1"/>
  <c r="K39" i="1" s="1"/>
  <c r="J40" i="1"/>
  <c r="J42" i="1"/>
  <c r="K42" i="1" s="1"/>
  <c r="J43" i="1"/>
  <c r="J45" i="1"/>
  <c r="K45" i="1" s="1"/>
  <c r="J46" i="1"/>
  <c r="K46" i="1" s="1"/>
  <c r="J47" i="1"/>
  <c r="K47" i="1" s="1"/>
  <c r="J48" i="1"/>
  <c r="K48" i="1" s="1"/>
  <c r="J26" i="1"/>
  <c r="K26" i="1" s="1"/>
  <c r="J31" i="1"/>
  <c r="K31" i="1" s="1"/>
  <c r="J30" i="1"/>
  <c r="K30" i="1" s="1"/>
  <c r="J29" i="1"/>
  <c r="K29" i="1" s="1"/>
  <c r="J28" i="1"/>
  <c r="K28" i="1" s="1"/>
  <c r="J27" i="1"/>
  <c r="K27" i="1" s="1"/>
  <c r="J25" i="1"/>
  <c r="K25" i="1" s="1"/>
  <c r="J24" i="1"/>
  <c r="K24" i="1" s="1"/>
  <c r="J23" i="1"/>
  <c r="K23" i="1" s="1"/>
  <c r="J21" i="1"/>
  <c r="K21" i="1" s="1"/>
  <c r="J20" i="1"/>
  <c r="K20" i="1" s="1"/>
  <c r="J17" i="1"/>
  <c r="J16" i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<sst xmlns="http://schemas.openxmlformats.org/spreadsheetml/2006/main" count="181" uniqueCount="95">
  <si>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</si>
  <si>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</si>
  <si>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</si>
  <si>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</si>
  <si>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</si>
  <si>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</si>
  <si>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</si>
  <si>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</si>
  <si>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Times New Roman"/>
      </rPr>
      <t>Capítulo:</t>
    </r>
  </si>
  <si>
    <r>
      <rPr>
        <sz val="10"/>
        <rFont val="Times New Roman"/>
      </rPr>
      <t>AGENCIA NACIONAL DE INVESTIGACIÓN Y DESARROLLO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</si>
  <si>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</si>
  <si>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</si>
  <si>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</si>
  <si>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CAPACIDADES TECNOLÓGICAS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</si>
  <si>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</si>
  <si>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</si>
  <si>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</si>
  <si>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</si>
  <si>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</si>
  <si>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</si>
  <si>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</si>
  <si>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</si>
  <si>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</si>
  <si>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</si>
  <si>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</si>
  <si>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</si>
  <si>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</si>
  <si>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</si>
  <si>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</si>
  <si>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</si>
  <si>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</si>
  <si>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</si>
  <si>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</si>
  <si>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</si>
  <si>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</si>
  <si>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</si>
  <si>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</si>
  <si>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</si>
  <si>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</si>
  <si>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</si>
  <si>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</si>
  <si>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</si>
  <si>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011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</si>
  <si>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</si>
  <si>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</si>
  <si>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</si>
  <si>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</si>
  <si>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</si>
  <si>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</si>
  <si>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</si>
  <si>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</si>
  <si>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</si>
  <si>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</si>
  <si>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</si>
  <si>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</si>
  <si>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</si>
  <si>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</si>
  <si>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</si>
  <si>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</si>
  <si>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</si>
  <si>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</si>
  <si>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</si>
  <si>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</si>
  <si>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</si>
  <si>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</si>
  <si>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014</t>
    </r>
  </si>
  <si>
    <r>
      <rPr>
        <sz val="10"/>
        <rFont val="Times New Roman"/>
      </rPr>
      <t>Apoyo Innovación Educación Superior- INES</t>
    </r>
  </si>
  <si>
    <r>
      <rPr>
        <sz val="10"/>
        <rFont val="Times New Roman"/>
      </rPr>
      <t>124</t>
    </r>
  </si>
  <si>
    <r>
      <rPr>
        <sz val="10"/>
        <rFont val="Times New Roman"/>
      </rPr>
      <t>Fomento a la Transferencia y Licenciamiento</t>
    </r>
  </si>
  <si>
    <r>
      <rPr>
        <sz val="10"/>
        <rFont val="Times New Roman"/>
      </rPr>
      <t>125</t>
    </r>
  </si>
  <si>
    <r>
      <rPr>
        <sz val="10"/>
        <rFont val="Times New Roman"/>
      </rPr>
      <t>Fomento a la Vinculación Academia - Industria</t>
    </r>
  </si>
  <si>
    <r>
      <rPr>
        <sz val="10"/>
        <rFont val="Times New Roman"/>
      </rPr>
      <t>126</t>
    </r>
  </si>
  <si>
    <r>
      <rPr>
        <sz val="10"/>
        <rFont val="Times New Roman"/>
      </rPr>
      <t>Centros Tecnológicos I+D+i</t>
    </r>
  </si>
  <si>
    <r>
      <rPr>
        <sz val="10"/>
        <rFont val="Times New Roman"/>
      </rPr>
      <t>128</t>
    </r>
  </si>
  <si>
    <r>
      <rPr>
        <sz val="10"/>
        <rFont val="Times New Roman"/>
      </rPr>
      <t>Innovación de Base Científica</t>
    </r>
  </si>
  <si>
    <r>
      <rPr>
        <sz val="10"/>
        <rFont val="Times New Roman"/>
      </rPr>
      <t>200</t>
    </r>
  </si>
  <si>
    <r>
      <rPr>
        <sz val="10"/>
        <rFont val="Times New Roman"/>
      </rPr>
      <t>Programa Financiamiento Estructural I+D+i Universitario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</si>
  <si>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</si>
  <si>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</si>
  <si>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</si>
  <si>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</si>
  <si>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</si>
  <si>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</si>
  <si>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</si>
  <si>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</si>
  <si>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</si>
  <si>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</si>
  <si>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</si>
  <si>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01</t>
  </si>
  <si>
    <t>Recuperaciones y Rembolsos por Licencias Médicas</t>
  </si>
  <si>
    <t>99</t>
  </si>
  <si>
    <t>Otros</t>
  </si>
  <si>
    <t>Otros integros al Fisco</t>
  </si>
  <si>
    <t>014</t>
  </si>
  <si>
    <t>Apoyo Innovación Educación Superior - 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</si>
</sst>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3" fontId="3" fillId="0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2"/>
  <sheetViews>
    <sheetView tabSelected="1" view="pageBreakPreview" zoomScaleNormal="100" zoomScaleSheetLayoutView="100" workbookViewId="0">
      <selection activeCell="K16" sqref="K16:K1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</row>
    <row r="2" spans="1:12" ht="17.100000000000001" customHeight="1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1"/>
      <c r="K2" s="1"/>
      <c r="L2" s="1"/>
    </row>
    <row r="3" spans="1:12" ht="15" customHeight="1" x14ac:dyDescent="0.25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4" t="s">
        <v>4</v>
      </c>
      <c r="B5" s="25"/>
      <c r="C5" s="26" t="s">
        <v>5</v>
      </c>
      <c r="D5" s="27"/>
      <c r="E5" s="27"/>
      <c r="F5" s="2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8" t="s">
        <v>33</v>
      </c>
      <c r="K10" s="38" t="s">
        <v>34</v>
      </c>
      <c r="L10" s="1"/>
    </row>
    <row r="11" spans="1:12" ht="30" customHeight="1" x14ac:dyDescent="0.25">
      <c r="A11" s="37"/>
      <c r="B11" s="37"/>
      <c r="C11" s="37"/>
      <c r="D11" s="37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39"/>
      <c r="K11" s="39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48404767</v>
      </c>
      <c r="F12" s="12">
        <v>50533373</v>
      </c>
      <c r="G12" s="12">
        <v>16419993</v>
      </c>
      <c r="H12" s="12">
        <v>50437770</v>
      </c>
      <c r="I12" s="12">
        <v>53908040</v>
      </c>
      <c r="J12" s="12">
        <f t="shared" ref="J12:J21" si="0">I12-H12</f>
        <v>3470270</v>
      </c>
      <c r="K12" s="13">
        <f>(J12/H12)</f>
        <v>6.880300219458553E-2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45500446</v>
      </c>
      <c r="F13" s="16">
        <v>45227132</v>
      </c>
      <c r="G13" s="16">
        <v>13893919</v>
      </c>
      <c r="H13" s="16">
        <v>47411466</v>
      </c>
      <c r="I13" s="16">
        <v>50518130</v>
      </c>
      <c r="J13" s="16">
        <f t="shared" si="0"/>
        <v>3106664</v>
      </c>
      <c r="K13" s="17">
        <f>(J13/H13)</f>
        <v>6.5525584043319818E-2</v>
      </c>
      <c r="L13" s="1"/>
    </row>
    <row r="14" spans="1:12" ht="15" customHeight="1" x14ac:dyDescent="0.25">
      <c r="A14" s="14" t="s">
        <v>37</v>
      </c>
      <c r="B14" s="14" t="s">
        <v>11</v>
      </c>
      <c r="C14" s="14" t="s">
        <v>37</v>
      </c>
      <c r="D14" s="15" t="s">
        <v>41</v>
      </c>
      <c r="E14" s="16">
        <v>45500446</v>
      </c>
      <c r="F14" s="16">
        <v>45227132</v>
      </c>
      <c r="G14" s="16">
        <v>13893919</v>
      </c>
      <c r="H14" s="16">
        <v>47411466</v>
      </c>
      <c r="I14" s="16">
        <v>50518130</v>
      </c>
      <c r="J14" s="16">
        <f t="shared" si="0"/>
        <v>3106664</v>
      </c>
      <c r="K14" s="17">
        <f>(J14/H14)</f>
        <v>6.5525584043319818E-2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42</v>
      </c>
      <c r="D15" s="15" t="s">
        <v>43</v>
      </c>
      <c r="E15" s="16">
        <v>45500446</v>
      </c>
      <c r="F15" s="16">
        <v>45227132</v>
      </c>
      <c r="G15" s="16">
        <v>13893143</v>
      </c>
      <c r="H15" s="16">
        <v>47411466</v>
      </c>
      <c r="I15" s="16">
        <v>50518120</v>
      </c>
      <c r="J15" s="16">
        <f t="shared" si="0"/>
        <v>3106654</v>
      </c>
      <c r="K15" s="17">
        <f>(J15/H15)</f>
        <v>6.5525373123876823E-2</v>
      </c>
      <c r="L15" s="1"/>
    </row>
    <row r="16" spans="1:12" ht="15" customHeight="1" x14ac:dyDescent="0.25">
      <c r="A16" s="14" t="s">
        <v>37</v>
      </c>
      <c r="B16" s="14" t="s">
        <v>37</v>
      </c>
      <c r="C16" s="14" t="s">
        <v>44</v>
      </c>
      <c r="D16" s="15" t="s">
        <v>45</v>
      </c>
      <c r="E16" s="16">
        <v>0</v>
      </c>
      <c r="F16" s="16">
        <v>0</v>
      </c>
      <c r="G16" s="16">
        <v>776</v>
      </c>
      <c r="H16" s="16">
        <v>0</v>
      </c>
      <c r="I16" s="16">
        <v>10</v>
      </c>
      <c r="J16" s="16">
        <f t="shared" si="0"/>
        <v>10</v>
      </c>
      <c r="K16" s="17"/>
      <c r="L16" s="1"/>
    </row>
    <row r="17" spans="1:12" ht="15" customHeight="1" x14ac:dyDescent="0.25">
      <c r="A17" s="14" t="s">
        <v>46</v>
      </c>
      <c r="B17" s="14" t="s">
        <v>37</v>
      </c>
      <c r="C17" s="14" t="s">
        <v>37</v>
      </c>
      <c r="D17" s="15" t="s">
        <v>47</v>
      </c>
      <c r="E17" s="16">
        <v>0</v>
      </c>
      <c r="F17" s="16">
        <v>0</v>
      </c>
      <c r="G17" s="52">
        <v>792792</v>
      </c>
      <c r="H17" s="16">
        <v>0</v>
      </c>
      <c r="I17" s="16">
        <v>20</v>
      </c>
      <c r="J17" s="16">
        <f t="shared" si="0"/>
        <v>20</v>
      </c>
      <c r="K17" s="17"/>
      <c r="L17" s="1"/>
    </row>
    <row r="18" spans="1:12" ht="15" customHeight="1" x14ac:dyDescent="0.25">
      <c r="A18" s="14"/>
      <c r="B18" s="14" t="s">
        <v>88</v>
      </c>
      <c r="C18" s="14"/>
      <c r="D18" s="15" t="s">
        <v>89</v>
      </c>
      <c r="E18" s="16">
        <v>0</v>
      </c>
      <c r="F18" s="16">
        <v>0</v>
      </c>
      <c r="G18" s="52">
        <v>22484</v>
      </c>
      <c r="H18" s="16">
        <v>0</v>
      </c>
      <c r="I18" s="16">
        <v>10</v>
      </c>
      <c r="J18" s="16">
        <f t="shared" si="0"/>
        <v>10</v>
      </c>
      <c r="K18" s="17"/>
      <c r="L18" s="1"/>
    </row>
    <row r="19" spans="1:12" ht="15" customHeight="1" x14ac:dyDescent="0.25">
      <c r="A19" s="14"/>
      <c r="B19" s="14" t="s">
        <v>90</v>
      </c>
      <c r="C19" s="14"/>
      <c r="D19" s="15" t="s">
        <v>91</v>
      </c>
      <c r="E19" s="16">
        <v>0</v>
      </c>
      <c r="F19" s="16">
        <v>0</v>
      </c>
      <c r="G19" s="52">
        <v>770308</v>
      </c>
      <c r="H19" s="16">
        <v>0</v>
      </c>
      <c r="I19" s="16">
        <v>10</v>
      </c>
      <c r="J19" s="16">
        <f t="shared" si="0"/>
        <v>10</v>
      </c>
      <c r="K19" s="17"/>
      <c r="L19" s="1"/>
    </row>
    <row r="20" spans="1:12" ht="15" customHeight="1" x14ac:dyDescent="0.25">
      <c r="A20" s="14" t="s">
        <v>48</v>
      </c>
      <c r="B20" s="14" t="s">
        <v>37</v>
      </c>
      <c r="C20" s="14" t="s">
        <v>37</v>
      </c>
      <c r="D20" s="15" t="s">
        <v>49</v>
      </c>
      <c r="E20" s="16">
        <v>1426571</v>
      </c>
      <c r="F20" s="16">
        <v>1887057</v>
      </c>
      <c r="G20" s="16">
        <v>1125622</v>
      </c>
      <c r="H20" s="16">
        <v>1486489</v>
      </c>
      <c r="I20" s="16">
        <v>1630553</v>
      </c>
      <c r="J20" s="16">
        <f t="shared" si="0"/>
        <v>144064</v>
      </c>
      <c r="K20" s="17">
        <f t="shared" ref="K20" si="1">(J20/H20)</f>
        <v>9.6915617942682386E-2</v>
      </c>
      <c r="L20" s="1"/>
    </row>
    <row r="21" spans="1:12" ht="15" customHeight="1" x14ac:dyDescent="0.25">
      <c r="A21" s="14" t="s">
        <v>37</v>
      </c>
      <c r="B21" s="14" t="s">
        <v>50</v>
      </c>
      <c r="C21" s="14" t="s">
        <v>37</v>
      </c>
      <c r="D21" s="15" t="s">
        <v>51</v>
      </c>
      <c r="E21" s="16">
        <v>1426571</v>
      </c>
      <c r="F21" s="16">
        <v>1887057</v>
      </c>
      <c r="G21" s="16">
        <v>1125622</v>
      </c>
      <c r="H21" s="16">
        <v>1486489</v>
      </c>
      <c r="I21" s="16">
        <v>1630553</v>
      </c>
      <c r="J21" s="16">
        <f t="shared" si="0"/>
        <v>144064</v>
      </c>
      <c r="K21" s="17">
        <f>(J21/H21)</f>
        <v>9.6915617942682386E-2</v>
      </c>
      <c r="L21" s="1"/>
    </row>
    <row r="22" spans="1:12" ht="15" customHeight="1" x14ac:dyDescent="0.25">
      <c r="A22" s="14" t="s">
        <v>52</v>
      </c>
      <c r="B22" s="14" t="s">
        <v>37</v>
      </c>
      <c r="C22" s="14" t="s">
        <v>37</v>
      </c>
      <c r="D22" s="15" t="s">
        <v>53</v>
      </c>
      <c r="E22" s="16">
        <v>0</v>
      </c>
      <c r="F22" s="16">
        <v>21161</v>
      </c>
      <c r="G22" s="16">
        <v>21161</v>
      </c>
      <c r="H22" s="16">
        <v>0</v>
      </c>
      <c r="I22" s="16">
        <v>0</v>
      </c>
      <c r="J22" s="16">
        <f t="shared" ref="J22" si="2">I22-H22</f>
        <v>0</v>
      </c>
      <c r="K22" s="17"/>
      <c r="L22" s="1"/>
    </row>
    <row r="23" spans="1:12" ht="15" customHeight="1" x14ac:dyDescent="0.25">
      <c r="A23" s="14" t="s">
        <v>54</v>
      </c>
      <c r="B23" s="14" t="s">
        <v>37</v>
      </c>
      <c r="C23" s="14" t="s">
        <v>37</v>
      </c>
      <c r="D23" s="15" t="s">
        <v>55</v>
      </c>
      <c r="E23" s="16">
        <v>1477740</v>
      </c>
      <c r="F23" s="16">
        <v>733977</v>
      </c>
      <c r="G23" s="16">
        <v>586499</v>
      </c>
      <c r="H23" s="16">
        <v>1539805</v>
      </c>
      <c r="I23" s="16">
        <v>1759327</v>
      </c>
      <c r="J23" s="16">
        <f>I23-H23</f>
        <v>219522</v>
      </c>
      <c r="K23" s="17">
        <f>(J23/H23)</f>
        <v>0.14256480528378593</v>
      </c>
      <c r="L23" s="1"/>
    </row>
    <row r="24" spans="1:12" ht="15" customHeight="1" x14ac:dyDescent="0.25">
      <c r="A24" s="14" t="s">
        <v>37</v>
      </c>
      <c r="B24" s="14" t="s">
        <v>11</v>
      </c>
      <c r="C24" s="14" t="s">
        <v>37</v>
      </c>
      <c r="D24" s="15" t="s">
        <v>41</v>
      </c>
      <c r="E24" s="16">
        <v>1477740</v>
      </c>
      <c r="F24" s="16">
        <v>733977</v>
      </c>
      <c r="G24" s="16">
        <v>586499</v>
      </c>
      <c r="H24" s="16">
        <v>1539805</v>
      </c>
      <c r="I24" s="16">
        <v>1759327</v>
      </c>
      <c r="J24" s="16">
        <f>I24-H24</f>
        <v>219522</v>
      </c>
      <c r="K24" s="17">
        <f>(J24/H24)</f>
        <v>0.14256480528378593</v>
      </c>
      <c r="L24" s="1"/>
    </row>
    <row r="25" spans="1:12" ht="15" customHeight="1" x14ac:dyDescent="0.25">
      <c r="A25" s="14" t="s">
        <v>37</v>
      </c>
      <c r="B25" s="14" t="s">
        <v>37</v>
      </c>
      <c r="C25" s="14" t="s">
        <v>42</v>
      </c>
      <c r="D25" s="15" t="s">
        <v>43</v>
      </c>
      <c r="E25" s="16">
        <v>1477740</v>
      </c>
      <c r="F25" s="16">
        <v>733977</v>
      </c>
      <c r="G25" s="16">
        <v>586499</v>
      </c>
      <c r="H25" s="16">
        <v>1539805</v>
      </c>
      <c r="I25" s="16">
        <v>1759327</v>
      </c>
      <c r="J25" s="16">
        <f>I25-H25</f>
        <v>219522</v>
      </c>
      <c r="K25" s="17">
        <f>(J25/H25)</f>
        <v>0.14256480528378593</v>
      </c>
      <c r="L25" s="1"/>
    </row>
    <row r="26" spans="1:12" ht="15" customHeight="1" x14ac:dyDescent="0.25">
      <c r="A26" s="14" t="s">
        <v>56</v>
      </c>
      <c r="B26" s="14" t="s">
        <v>37</v>
      </c>
      <c r="C26" s="14" t="s">
        <v>37</v>
      </c>
      <c r="D26" s="15" t="s">
        <v>57</v>
      </c>
      <c r="E26" s="16">
        <v>10</v>
      </c>
      <c r="F26" s="16">
        <v>2664046</v>
      </c>
      <c r="G26" s="16">
        <v>0</v>
      </c>
      <c r="H26" s="16">
        <v>10</v>
      </c>
      <c r="I26" s="16">
        <v>10</v>
      </c>
      <c r="J26" s="16">
        <f>I26-H26</f>
        <v>0</v>
      </c>
      <c r="K26" s="17">
        <f>(J26/H26)</f>
        <v>0</v>
      </c>
      <c r="L26" s="1"/>
    </row>
    <row r="27" spans="1:12" ht="15" customHeight="1" x14ac:dyDescent="0.25">
      <c r="A27" s="10" t="s">
        <v>37</v>
      </c>
      <c r="B27" s="10" t="s">
        <v>37</v>
      </c>
      <c r="C27" s="10" t="s">
        <v>37</v>
      </c>
      <c r="D27" s="11" t="s">
        <v>58</v>
      </c>
      <c r="E27" s="12">
        <v>48404767</v>
      </c>
      <c r="F27" s="12">
        <v>50533373</v>
      </c>
      <c r="G27" s="12">
        <v>14425110</v>
      </c>
      <c r="H27" s="12">
        <v>50437770</v>
      </c>
      <c r="I27" s="12">
        <v>53908040</v>
      </c>
      <c r="J27" s="12">
        <f t="shared" ref="J27:J31" si="3">I27-H27</f>
        <v>3470270</v>
      </c>
      <c r="K27" s="13">
        <f>(J27/H27)</f>
        <v>6.880300219458553E-2</v>
      </c>
      <c r="L27" s="1"/>
    </row>
    <row r="28" spans="1:12" ht="15" customHeight="1" x14ac:dyDescent="0.25">
      <c r="A28" s="14" t="s">
        <v>59</v>
      </c>
      <c r="B28" s="14" t="s">
        <v>37</v>
      </c>
      <c r="C28" s="14" t="s">
        <v>37</v>
      </c>
      <c r="D28" s="15" t="s">
        <v>60</v>
      </c>
      <c r="E28" s="16">
        <v>1324773</v>
      </c>
      <c r="F28" s="16">
        <v>1308071</v>
      </c>
      <c r="G28" s="16">
        <v>710711</v>
      </c>
      <c r="H28" s="16">
        <v>1380414</v>
      </c>
      <c r="I28" s="16">
        <v>1527150</v>
      </c>
      <c r="J28" s="16">
        <f t="shared" si="3"/>
        <v>146736</v>
      </c>
      <c r="K28" s="17">
        <f>(J28/H28)</f>
        <v>0.10629854521904299</v>
      </c>
      <c r="L28" s="1"/>
    </row>
    <row r="29" spans="1:12" ht="15" customHeight="1" x14ac:dyDescent="0.25">
      <c r="A29" s="14" t="s">
        <v>61</v>
      </c>
      <c r="B29" s="14" t="s">
        <v>37</v>
      </c>
      <c r="C29" s="14" t="s">
        <v>37</v>
      </c>
      <c r="D29" s="15" t="s">
        <v>62</v>
      </c>
      <c r="E29" s="16">
        <v>101798</v>
      </c>
      <c r="F29" s="16">
        <v>101798</v>
      </c>
      <c r="G29" s="16">
        <v>30305</v>
      </c>
      <c r="H29" s="16">
        <v>106075</v>
      </c>
      <c r="I29" s="16">
        <v>103423</v>
      </c>
      <c r="J29" s="16">
        <f t="shared" si="3"/>
        <v>-2652</v>
      </c>
      <c r="K29" s="17">
        <f>(J29/H29)</f>
        <v>-2.5001178411501297E-2</v>
      </c>
      <c r="L29" s="1"/>
    </row>
    <row r="30" spans="1:12" ht="15" customHeight="1" x14ac:dyDescent="0.25">
      <c r="A30" s="14" t="s">
        <v>63</v>
      </c>
      <c r="B30" s="14" t="s">
        <v>37</v>
      </c>
      <c r="C30" s="14" t="s">
        <v>37</v>
      </c>
      <c r="D30" s="15" t="s">
        <v>40</v>
      </c>
      <c r="E30" s="16">
        <v>45500446</v>
      </c>
      <c r="F30" s="16">
        <v>45227132</v>
      </c>
      <c r="G30" s="16">
        <v>10695034</v>
      </c>
      <c r="H30" s="16">
        <v>47411466</v>
      </c>
      <c r="I30" s="16">
        <v>50518120</v>
      </c>
      <c r="J30" s="16">
        <f t="shared" si="3"/>
        <v>3106654</v>
      </c>
      <c r="K30" s="17">
        <f>(J30/H30)</f>
        <v>6.5525373123876823E-2</v>
      </c>
      <c r="L30" s="1"/>
    </row>
    <row r="31" spans="1:12" ht="15" customHeight="1" x14ac:dyDescent="0.25">
      <c r="A31" s="14" t="s">
        <v>37</v>
      </c>
      <c r="B31" s="14" t="s">
        <v>50</v>
      </c>
      <c r="C31" s="14" t="s">
        <v>37</v>
      </c>
      <c r="D31" s="15" t="s">
        <v>64</v>
      </c>
      <c r="E31" s="16">
        <v>36845777</v>
      </c>
      <c r="F31" s="16">
        <v>36765295</v>
      </c>
      <c r="G31" s="16">
        <v>10695034</v>
      </c>
      <c r="H31" s="16">
        <v>38393301</v>
      </c>
      <c r="I31" s="16">
        <v>50518120</v>
      </c>
      <c r="J31" s="16">
        <f t="shared" si="3"/>
        <v>12124819</v>
      </c>
      <c r="K31" s="17">
        <f>(J31/H31)</f>
        <v>0.31580558806339681</v>
      </c>
      <c r="L31" s="1"/>
    </row>
    <row r="32" spans="1:12" ht="15" customHeight="1" x14ac:dyDescent="0.25">
      <c r="A32" s="14" t="s">
        <v>37</v>
      </c>
      <c r="B32" s="14" t="s">
        <v>37</v>
      </c>
      <c r="C32" s="14" t="s">
        <v>65</v>
      </c>
      <c r="D32" s="15" t="s">
        <v>66</v>
      </c>
      <c r="E32" s="16">
        <v>0</v>
      </c>
      <c r="F32" s="16">
        <v>0</v>
      </c>
      <c r="G32" s="16">
        <v>0</v>
      </c>
      <c r="H32" s="16">
        <v>0</v>
      </c>
      <c r="I32" s="16">
        <v>8707040</v>
      </c>
      <c r="J32" s="16">
        <f t="shared" ref="J32:J48" si="4">I32-H32</f>
        <v>8707040</v>
      </c>
      <c r="K32" s="17"/>
      <c r="L32" s="1"/>
    </row>
    <row r="33" spans="1:12" ht="15" customHeight="1" x14ac:dyDescent="0.25">
      <c r="A33" s="14" t="s">
        <v>37</v>
      </c>
      <c r="B33" s="14" t="s">
        <v>37</v>
      </c>
      <c r="C33" s="14" t="s">
        <v>67</v>
      </c>
      <c r="D33" s="15" t="s">
        <v>68</v>
      </c>
      <c r="E33" s="16">
        <v>4391280</v>
      </c>
      <c r="F33" s="16">
        <v>4391280</v>
      </c>
      <c r="G33" s="16">
        <v>0</v>
      </c>
      <c r="H33" s="16">
        <v>4575714</v>
      </c>
      <c r="I33" s="16">
        <v>4200959</v>
      </c>
      <c r="J33" s="16">
        <f t="shared" si="4"/>
        <v>-374755</v>
      </c>
      <c r="K33" s="17">
        <f t="shared" ref="K33:K48" si="5">(J33/H33)</f>
        <v>-8.1900879294466392E-2</v>
      </c>
      <c r="L33" s="1"/>
    </row>
    <row r="34" spans="1:12" ht="15" customHeight="1" x14ac:dyDescent="0.25">
      <c r="A34" s="14" t="s">
        <v>37</v>
      </c>
      <c r="B34" s="14" t="s">
        <v>37</v>
      </c>
      <c r="C34" s="14" t="s">
        <v>69</v>
      </c>
      <c r="D34" s="15" t="s">
        <v>70</v>
      </c>
      <c r="E34" s="16">
        <v>11218327</v>
      </c>
      <c r="F34" s="16">
        <v>11218327</v>
      </c>
      <c r="G34" s="16">
        <v>0</v>
      </c>
      <c r="H34" s="16">
        <v>11689497</v>
      </c>
      <c r="I34" s="16">
        <v>11805930</v>
      </c>
      <c r="J34" s="16">
        <f t="shared" si="4"/>
        <v>116433</v>
      </c>
      <c r="K34" s="17">
        <f t="shared" si="5"/>
        <v>9.960479907732557E-3</v>
      </c>
      <c r="L34" s="1"/>
    </row>
    <row r="35" spans="1:12" ht="15" customHeight="1" x14ac:dyDescent="0.25">
      <c r="A35" s="14" t="s">
        <v>37</v>
      </c>
      <c r="B35" s="14" t="s">
        <v>37</v>
      </c>
      <c r="C35" s="14" t="s">
        <v>71</v>
      </c>
      <c r="D35" s="15" t="s">
        <v>72</v>
      </c>
      <c r="E35" s="16">
        <v>7630667</v>
      </c>
      <c r="F35" s="16">
        <v>7630667</v>
      </c>
      <c r="G35" s="16">
        <v>1000000</v>
      </c>
      <c r="H35" s="16">
        <v>7951156</v>
      </c>
      <c r="I35" s="16">
        <v>8283900</v>
      </c>
      <c r="J35" s="16">
        <f t="shared" si="4"/>
        <v>332744</v>
      </c>
      <c r="K35" s="17">
        <f t="shared" si="5"/>
        <v>4.1848506053710932E-2</v>
      </c>
      <c r="L35" s="1"/>
    </row>
    <row r="36" spans="1:12" ht="15" customHeight="1" x14ac:dyDescent="0.25">
      <c r="A36" s="14" t="s">
        <v>37</v>
      </c>
      <c r="B36" s="14" t="s">
        <v>37</v>
      </c>
      <c r="C36" s="14" t="s">
        <v>73</v>
      </c>
      <c r="D36" s="15" t="s">
        <v>74</v>
      </c>
      <c r="E36" s="16">
        <v>13605503</v>
      </c>
      <c r="F36" s="16">
        <v>13525021</v>
      </c>
      <c r="G36" s="16">
        <v>9695034</v>
      </c>
      <c r="H36" s="16">
        <v>14176934</v>
      </c>
      <c r="I36" s="16">
        <v>13612791</v>
      </c>
      <c r="J36" s="16">
        <f t="shared" si="4"/>
        <v>-564143</v>
      </c>
      <c r="K36" s="17">
        <f t="shared" si="5"/>
        <v>-3.9793018716176576E-2</v>
      </c>
      <c r="L36" s="1"/>
    </row>
    <row r="37" spans="1:12" ht="15" customHeight="1" x14ac:dyDescent="0.25">
      <c r="A37" s="44" t="s">
        <v>37</v>
      </c>
      <c r="B37" s="44" t="s">
        <v>37</v>
      </c>
      <c r="C37" s="44" t="s">
        <v>75</v>
      </c>
      <c r="D37" s="45" t="s">
        <v>76</v>
      </c>
      <c r="E37" s="46">
        <v>0</v>
      </c>
      <c r="F37" s="46">
        <v>0</v>
      </c>
      <c r="G37" s="46">
        <v>0</v>
      </c>
      <c r="H37" s="46">
        <v>0</v>
      </c>
      <c r="I37" s="46">
        <v>3907500</v>
      </c>
      <c r="J37" s="46">
        <f t="shared" si="4"/>
        <v>3907500</v>
      </c>
      <c r="K37" s="47"/>
      <c r="L37" s="1"/>
    </row>
    <row r="38" spans="1:12" ht="15" customHeight="1" x14ac:dyDescent="0.25">
      <c r="A38" s="48" t="s">
        <v>37</v>
      </c>
      <c r="B38" s="48" t="s">
        <v>15</v>
      </c>
      <c r="C38" s="48" t="s">
        <v>37</v>
      </c>
      <c r="D38" s="49" t="s">
        <v>77</v>
      </c>
      <c r="E38" s="50">
        <v>8654669</v>
      </c>
      <c r="F38" s="50">
        <v>8461837</v>
      </c>
      <c r="G38" s="50">
        <v>0</v>
      </c>
      <c r="H38" s="50">
        <v>9018165</v>
      </c>
      <c r="I38" s="50">
        <v>0</v>
      </c>
      <c r="J38" s="50">
        <f t="shared" si="4"/>
        <v>-9018165</v>
      </c>
      <c r="K38" s="51">
        <f t="shared" si="5"/>
        <v>-1</v>
      </c>
      <c r="L38" s="1"/>
    </row>
    <row r="39" spans="1:12" ht="15" customHeight="1" x14ac:dyDescent="0.25">
      <c r="A39" s="14" t="s">
        <v>37</v>
      </c>
      <c r="B39" s="14" t="s">
        <v>37</v>
      </c>
      <c r="C39" s="14" t="s">
        <v>65</v>
      </c>
      <c r="D39" s="15" t="s">
        <v>66</v>
      </c>
      <c r="E39" s="16">
        <v>8654669</v>
      </c>
      <c r="F39" s="16">
        <v>8461837</v>
      </c>
      <c r="G39" s="16">
        <v>0</v>
      </c>
      <c r="H39" s="16">
        <v>9018165</v>
      </c>
      <c r="I39" s="16">
        <v>0</v>
      </c>
      <c r="J39" s="16">
        <f t="shared" si="4"/>
        <v>-9018165</v>
      </c>
      <c r="K39" s="17">
        <f t="shared" si="5"/>
        <v>-1</v>
      </c>
      <c r="L39" s="1"/>
    </row>
    <row r="40" spans="1:12" ht="15" customHeight="1" x14ac:dyDescent="0.25">
      <c r="A40" s="14" t="s">
        <v>78</v>
      </c>
      <c r="B40" s="14" t="s">
        <v>37</v>
      </c>
      <c r="C40" s="14" t="s">
        <v>37</v>
      </c>
      <c r="D40" s="15" t="s">
        <v>79</v>
      </c>
      <c r="E40" s="16">
        <v>0</v>
      </c>
      <c r="F40" s="16">
        <v>509238</v>
      </c>
      <c r="G40" s="16">
        <v>509237</v>
      </c>
      <c r="H40" s="16">
        <v>0</v>
      </c>
      <c r="I40" s="16">
        <v>10</v>
      </c>
      <c r="J40" s="16">
        <f t="shared" si="4"/>
        <v>10</v>
      </c>
      <c r="K40" s="17"/>
      <c r="L40" s="1"/>
    </row>
    <row r="41" spans="1:12" ht="15" customHeight="1" x14ac:dyDescent="0.25">
      <c r="A41" s="14"/>
      <c r="B41" s="14">
        <v>99</v>
      </c>
      <c r="C41" s="14"/>
      <c r="D41" s="15" t="s">
        <v>92</v>
      </c>
      <c r="E41" s="16">
        <v>0</v>
      </c>
      <c r="F41" s="16">
        <v>509238</v>
      </c>
      <c r="G41" s="16">
        <v>509237</v>
      </c>
      <c r="H41" s="16">
        <v>0</v>
      </c>
      <c r="I41" s="16">
        <v>10</v>
      </c>
      <c r="J41" s="16">
        <v>10</v>
      </c>
      <c r="K41" s="17"/>
      <c r="L41" s="1"/>
    </row>
    <row r="42" spans="1:12" ht="15" customHeight="1" x14ac:dyDescent="0.25">
      <c r="A42" s="14" t="s">
        <v>80</v>
      </c>
      <c r="B42" s="14" t="s">
        <v>37</v>
      </c>
      <c r="C42" s="14" t="s">
        <v>37</v>
      </c>
      <c r="D42" s="15" t="s">
        <v>81</v>
      </c>
      <c r="E42" s="16">
        <v>1477740</v>
      </c>
      <c r="F42" s="16">
        <v>733977</v>
      </c>
      <c r="G42" s="16">
        <v>0</v>
      </c>
      <c r="H42" s="16">
        <v>1539805</v>
      </c>
      <c r="I42" s="16">
        <v>1759327</v>
      </c>
      <c r="J42" s="16">
        <f t="shared" si="4"/>
        <v>219522</v>
      </c>
      <c r="K42" s="17">
        <f t="shared" si="5"/>
        <v>0.14256480528378593</v>
      </c>
      <c r="L42" s="1"/>
    </row>
    <row r="43" spans="1:12" ht="15" customHeight="1" x14ac:dyDescent="0.25">
      <c r="A43" s="14" t="s">
        <v>37</v>
      </c>
      <c r="B43" s="14" t="s">
        <v>50</v>
      </c>
      <c r="C43" s="14" t="s">
        <v>37</v>
      </c>
      <c r="D43" s="15" t="s">
        <v>64</v>
      </c>
      <c r="E43" s="16">
        <v>0</v>
      </c>
      <c r="F43" s="16">
        <v>0</v>
      </c>
      <c r="G43" s="16">
        <v>0</v>
      </c>
      <c r="H43" s="16">
        <v>0</v>
      </c>
      <c r="I43" s="16">
        <v>1759327</v>
      </c>
      <c r="J43" s="16">
        <f t="shared" si="4"/>
        <v>1759327</v>
      </c>
      <c r="K43" s="17"/>
      <c r="L43" s="1"/>
    </row>
    <row r="44" spans="1:12" ht="15" customHeight="1" x14ac:dyDescent="0.25">
      <c r="A44" s="14"/>
      <c r="B44" s="14"/>
      <c r="C44" s="14" t="s">
        <v>93</v>
      </c>
      <c r="D44" s="15" t="s">
        <v>94</v>
      </c>
      <c r="E44" s="16">
        <v>0</v>
      </c>
      <c r="F44" s="16">
        <v>0</v>
      </c>
      <c r="G44" s="16">
        <v>0</v>
      </c>
      <c r="H44" s="16">
        <v>0</v>
      </c>
      <c r="I44" s="16">
        <v>1759327</v>
      </c>
      <c r="J44" s="16">
        <v>1759327</v>
      </c>
      <c r="K44" s="17"/>
      <c r="L44" s="1"/>
    </row>
    <row r="45" spans="1:12" ht="15" customHeight="1" x14ac:dyDescent="0.25">
      <c r="A45" s="14" t="s">
        <v>37</v>
      </c>
      <c r="B45" s="14" t="s">
        <v>15</v>
      </c>
      <c r="C45" s="14" t="s">
        <v>37</v>
      </c>
      <c r="D45" s="15" t="s">
        <v>77</v>
      </c>
      <c r="E45" s="16">
        <v>1477740</v>
      </c>
      <c r="F45" s="16">
        <v>733977</v>
      </c>
      <c r="G45" s="16">
        <v>0</v>
      </c>
      <c r="H45" s="16">
        <v>1539805</v>
      </c>
      <c r="I45" s="16">
        <v>0</v>
      </c>
      <c r="J45" s="16">
        <f t="shared" si="4"/>
        <v>-1539805</v>
      </c>
      <c r="K45" s="17">
        <f t="shared" si="5"/>
        <v>-1</v>
      </c>
      <c r="L45" s="1"/>
    </row>
    <row r="46" spans="1:12" ht="15" customHeight="1" x14ac:dyDescent="0.25">
      <c r="A46" s="14" t="s">
        <v>37</v>
      </c>
      <c r="B46" s="14" t="s">
        <v>37</v>
      </c>
      <c r="C46" s="14" t="s">
        <v>65</v>
      </c>
      <c r="D46" s="15" t="s">
        <v>66</v>
      </c>
      <c r="E46" s="16">
        <v>1477740</v>
      </c>
      <c r="F46" s="16">
        <v>733977</v>
      </c>
      <c r="G46" s="16">
        <v>0</v>
      </c>
      <c r="H46" s="16">
        <v>1539805</v>
      </c>
      <c r="I46" s="16">
        <v>0</v>
      </c>
      <c r="J46" s="16">
        <f t="shared" si="4"/>
        <v>-1539805</v>
      </c>
      <c r="K46" s="17">
        <f t="shared" si="5"/>
        <v>-1</v>
      </c>
      <c r="L46" s="1"/>
    </row>
    <row r="47" spans="1:12" ht="15" customHeight="1" x14ac:dyDescent="0.25">
      <c r="A47" s="14" t="s">
        <v>82</v>
      </c>
      <c r="B47" s="14" t="s">
        <v>37</v>
      </c>
      <c r="C47" s="14" t="s">
        <v>37</v>
      </c>
      <c r="D47" s="15" t="s">
        <v>83</v>
      </c>
      <c r="E47" s="16">
        <v>10</v>
      </c>
      <c r="F47" s="16">
        <v>2653157</v>
      </c>
      <c r="G47" s="16">
        <v>2479823</v>
      </c>
      <c r="H47" s="16">
        <v>10</v>
      </c>
      <c r="I47" s="16">
        <v>10</v>
      </c>
      <c r="J47" s="16">
        <f t="shared" si="4"/>
        <v>0</v>
      </c>
      <c r="K47" s="17">
        <f t="shared" si="5"/>
        <v>0</v>
      </c>
      <c r="L47" s="1"/>
    </row>
    <row r="48" spans="1:12" ht="15" customHeight="1" x14ac:dyDescent="0.25">
      <c r="A48" s="44" t="s">
        <v>37</v>
      </c>
      <c r="B48" s="44" t="s">
        <v>84</v>
      </c>
      <c r="C48" s="44" t="s">
        <v>37</v>
      </c>
      <c r="D48" s="45" t="s">
        <v>85</v>
      </c>
      <c r="E48" s="46">
        <v>10</v>
      </c>
      <c r="F48" s="46">
        <v>2653157</v>
      </c>
      <c r="G48" s="46">
        <v>2479823</v>
      </c>
      <c r="H48" s="46">
        <v>10</v>
      </c>
      <c r="I48" s="46">
        <v>10</v>
      </c>
      <c r="J48" s="46">
        <f t="shared" si="4"/>
        <v>0</v>
      </c>
      <c r="K48" s="47">
        <f t="shared" si="5"/>
        <v>0</v>
      </c>
      <c r="L48" s="1"/>
    </row>
    <row r="49" spans="1:12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" customHeight="1" x14ac:dyDescent="0.25">
      <c r="A50" s="40" t="s">
        <v>86</v>
      </c>
      <c r="B50" s="41"/>
      <c r="C50" s="41"/>
      <c r="D50" s="41"/>
      <c r="E50" s="18">
        <v>48404757</v>
      </c>
      <c r="F50" s="18">
        <v>47370978</v>
      </c>
      <c r="G50" s="18">
        <v>11436050</v>
      </c>
      <c r="H50" s="18">
        <v>50437760</v>
      </c>
      <c r="I50" s="18">
        <v>53908020</v>
      </c>
      <c r="J50" s="18">
        <v>3470260</v>
      </c>
      <c r="K50" s="19">
        <v>6.8802817571597147E-2</v>
      </c>
      <c r="L50" s="1"/>
    </row>
    <row r="51" spans="1:12" ht="15" customHeight="1" x14ac:dyDescent="0.25">
      <c r="A51" s="42" t="s">
        <v>87</v>
      </c>
      <c r="B51" s="43"/>
      <c r="C51" s="43"/>
      <c r="D51" s="43"/>
      <c r="E51" s="43"/>
      <c r="F51" s="43"/>
      <c r="G51" s="43"/>
      <c r="H51" s="43"/>
      <c r="I51" s="43"/>
      <c r="J51" s="1"/>
      <c r="K51" s="1"/>
      <c r="L51" s="1"/>
    </row>
    <row r="52" spans="1:12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mergeCells count="17">
    <mergeCell ref="J10:J11"/>
    <mergeCell ref="K10:K11"/>
    <mergeCell ref="A50:D50"/>
    <mergeCell ref="A51:I5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59055118110236227" right="0.39370078740157483" top="0.39370078740157483" bottom="0.39370078740157483" header="0" footer="0"/>
  <pageSetup scale="85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2024-09-25T23:57:36Z</dcterms:modified>
</cp:coreProperties>
</file>