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371E5EF-009E-40D1-A3EB-2BD92B07DE03}" xr6:coauthVersionLast="47" xr6:coauthVersionMax="47" xr10:uidLastSave="{00000000-0000-0000-0000-000000000000}"/>
  <bookViews>
    <workbookView xWindow="3945" yWindow="2175" windowWidth="21600" windowHeight="11385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analitico'!$A$1:$J$42</definedName>
    <definedName name="_xlnm.Print_Area" localSheetId="1">'cuadro Comparativo analitico 2'!$A$1:$J$32</definedName>
    <definedName name="JR_PAGE_ANCHOR_0_1">'cuadro Comparativo analitico'!$A$1</definedName>
    <definedName name="JR_PAGE_ANCHOR_1_1">'cuadro Comparativo analitico 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I25" i="2"/>
  <c r="J25" i="2" s="1"/>
  <c r="I24" i="2"/>
  <c r="J24" i="2" s="1"/>
  <c r="J23" i="2"/>
  <c r="I23" i="2"/>
  <c r="J22" i="2"/>
  <c r="I22" i="2"/>
  <c r="I21" i="2"/>
  <c r="J21" i="2" s="1"/>
  <c r="I19" i="2"/>
  <c r="J19" i="2" s="1"/>
  <c r="J18" i="2"/>
  <c r="I18" i="2"/>
  <c r="J17" i="2"/>
  <c r="I17" i="2"/>
  <c r="I16" i="2"/>
  <c r="J16" i="2" s="1"/>
  <c r="I15" i="2"/>
  <c r="J15" i="2" s="1"/>
  <c r="J14" i="2"/>
  <c r="I14" i="2"/>
  <c r="J13" i="2"/>
  <c r="I13" i="2"/>
  <c r="I12" i="2"/>
  <c r="J12" i="2" s="1"/>
  <c r="I34" i="1"/>
  <c r="J34" i="1" s="1"/>
  <c r="I33" i="1"/>
  <c r="J33" i="1" s="1"/>
  <c r="J31" i="1"/>
  <c r="I31" i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I24" i="1"/>
  <c r="J24" i="1" s="1"/>
  <c r="J23" i="1"/>
  <c r="I23" i="1"/>
  <c r="I22" i="1"/>
  <c r="J22" i="1" s="1"/>
  <c r="I21" i="1"/>
  <c r="J21" i="1" s="1"/>
  <c r="I19" i="1"/>
  <c r="J19" i="1" s="1"/>
  <c r="J18" i="1"/>
  <c r="I18" i="1"/>
  <c r="I17" i="1"/>
  <c r="J17" i="1" s="1"/>
  <c r="I16" i="1"/>
  <c r="J16" i="1" s="1"/>
  <c r="I15" i="1"/>
  <c r="J15" i="1" s="1"/>
  <c r="J14" i="1"/>
  <c r="I14" i="1"/>
  <c r="I13" i="1"/>
  <c r="J13" i="1" s="1"/>
  <c r="I12" i="1"/>
  <c r="J12" i="1" s="1"/>
</calcChain>
</file>

<file path=xl/sharedStrings.xml><?xml version="1.0" encoding="utf-8"?>
<sst xmlns="http://schemas.openxmlformats.org/spreadsheetml/2006/main" count="153" uniqueCount="80">
  <si>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</si>
  <si>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</si>
  <si>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</si>
  <si>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</si>
  <si>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</si>
  <si>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</si>
  <si>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</si>
  <si>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</si>
  <si>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</si>
  <si>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</si>
  <si>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</si>
  <si>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</si>
  <si>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</si>
  <si>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</si>
  <si>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</si>
  <si>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</si>
  <si>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</si>
  <si>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</si>
  <si>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</si>
  <si>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</si>
  <si>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</si>
  <si>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</si>
  <si>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</si>
  <si>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</si>
  <si>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</si>
  <si>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</si>
  <si>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</si>
  <si>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</si>
  <si>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</si>
  <si>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</si>
  <si>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01</t>
    </r>
  </si>
  <si>
    <r>
      <rPr>
        <sz val="10"/>
        <rFont val="Times New Roman"/>
      </rPr>
      <t>IMPUESTOS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</si>
  <si>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</si>
  <si>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</si>
  <si>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</si>
  <si>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</si>
  <si>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</si>
  <si>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</si>
  <si>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</si>
  <si>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</si>
  <si>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</si>
  <si>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</si>
  <si>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</si>
  <si>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</si>
  <si>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</si>
  <si>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</si>
  <si>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</si>
  <si>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</si>
  <si>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</si>
  <si>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</si>
  <si>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</si>
  <si>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</si>
  <si>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</si>
  <si>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</si>
  <si>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</si>
  <si>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</si>
  <si>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</si>
  <si>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</si>
  <si>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</si>
  <si>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</si>
  <si>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27</t>
    </r>
  </si>
  <si>
    <r>
      <rPr>
        <sz val="10"/>
        <rFont val="Times New Roman"/>
      </rPr>
      <t>APORTE FISCAL LIBRE</t>
    </r>
  </si>
  <si>
    <r>
      <rPr>
        <sz val="10"/>
        <rFont val="Times New Roman"/>
      </rPr>
      <t>28</t>
    </r>
  </si>
  <si>
    <r>
      <rPr>
        <sz val="10"/>
        <rFont val="Times New Roman"/>
      </rPr>
      <t>APORTE FISCAL PARA SERVICIO DE LA DEUDA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</si>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</sst>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41"/>
  <sheetViews>
    <sheetView tabSelected="1" topLeftCell="A25" workbookViewId="0">
      <selection activeCell="E50" sqref="E50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5" width="14.28515625" customWidth="1"/>
    <col min="6" max="6" width="14" customWidth="1"/>
    <col min="7" max="7" width="14.140625" customWidth="1"/>
    <col min="8" max="8" width="14.85546875" customWidth="1"/>
    <col min="9" max="9" width="13.7109375" customWidth="1"/>
    <col min="10" max="10" width="13.57031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48"/>
      <c r="J1" s="48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48"/>
      <c r="J2" s="48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48"/>
      <c r="J3" s="48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75.75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77441640896</v>
      </c>
      <c r="E12" s="11">
        <v>77709884659</v>
      </c>
      <c r="F12" s="11">
        <v>61867028028</v>
      </c>
      <c r="G12" s="11">
        <v>80446930218</v>
      </c>
      <c r="H12" s="11">
        <v>80938422913</v>
      </c>
      <c r="I12" s="11">
        <f t="shared" ref="I12:I19" si="0">H12-G12</f>
        <v>491492695</v>
      </c>
      <c r="J12" s="12">
        <f t="shared" ref="J12:J19" si="1">(I12/G12)</f>
        <v>6.1095270343830789E-3</v>
      </c>
      <c r="K12" s="1"/>
    </row>
    <row r="13" spans="1:11" ht="15" customHeight="1">
      <c r="A13" s="13" t="s">
        <v>30</v>
      </c>
      <c r="B13" s="42" t="s">
        <v>31</v>
      </c>
      <c r="C13" s="43"/>
      <c r="D13" s="14">
        <v>58466361390</v>
      </c>
      <c r="E13" s="14">
        <v>58466361390</v>
      </c>
      <c r="F13" s="14">
        <v>35446120953</v>
      </c>
      <c r="G13" s="14">
        <v>60921948567</v>
      </c>
      <c r="H13" s="14">
        <v>65303706818</v>
      </c>
      <c r="I13" s="14">
        <f t="shared" si="0"/>
        <v>4381758251</v>
      </c>
      <c r="J13" s="15">
        <f t="shared" si="1"/>
        <v>7.1924131681065373E-2</v>
      </c>
      <c r="K13" s="1"/>
    </row>
    <row r="14" spans="1:11" ht="15" customHeight="1">
      <c r="A14" s="13" t="s">
        <v>32</v>
      </c>
      <c r="B14" s="42" t="s">
        <v>33</v>
      </c>
      <c r="C14" s="43"/>
      <c r="D14" s="14">
        <v>984899696</v>
      </c>
      <c r="E14" s="14">
        <v>2160347194</v>
      </c>
      <c r="F14" s="14">
        <v>1031342123</v>
      </c>
      <c r="G14" s="14">
        <v>1026176280</v>
      </c>
      <c r="H14" s="14">
        <v>914819871</v>
      </c>
      <c r="I14" s="14">
        <f t="shared" si="0"/>
        <v>-111356409</v>
      </c>
      <c r="J14" s="15">
        <f t="shared" si="1"/>
        <v>-0.10851586727379822</v>
      </c>
      <c r="K14" s="1"/>
    </row>
    <row r="15" spans="1:11" ht="15" customHeight="1">
      <c r="A15" s="13" t="s">
        <v>34</v>
      </c>
      <c r="B15" s="42" t="s">
        <v>35</v>
      </c>
      <c r="C15" s="43"/>
      <c r="D15" s="14">
        <v>502049408</v>
      </c>
      <c r="E15" s="14">
        <v>502049408</v>
      </c>
      <c r="F15" s="14">
        <v>105678443</v>
      </c>
      <c r="G15" s="14">
        <v>523135483</v>
      </c>
      <c r="H15" s="14">
        <v>553441211</v>
      </c>
      <c r="I15" s="14">
        <f t="shared" si="0"/>
        <v>30305728</v>
      </c>
      <c r="J15" s="15">
        <f t="shared" si="1"/>
        <v>5.7930935646359129E-2</v>
      </c>
      <c r="K15" s="1"/>
    </row>
    <row r="16" spans="1:11" ht="15" customHeight="1">
      <c r="A16" s="13" t="s">
        <v>36</v>
      </c>
      <c r="B16" s="42" t="s">
        <v>37</v>
      </c>
      <c r="C16" s="43"/>
      <c r="D16" s="14">
        <v>51367442</v>
      </c>
      <c r="E16" s="14">
        <v>51367442</v>
      </c>
      <c r="F16" s="14">
        <v>260901</v>
      </c>
      <c r="G16" s="14">
        <v>53524875</v>
      </c>
      <c r="H16" s="14">
        <v>51498017</v>
      </c>
      <c r="I16" s="14">
        <f t="shared" si="0"/>
        <v>-2026858</v>
      </c>
      <c r="J16" s="15">
        <f t="shared" si="1"/>
        <v>-3.7867589602030828E-2</v>
      </c>
      <c r="K16" s="1"/>
    </row>
    <row r="17" spans="1:11" ht="15" customHeight="1">
      <c r="A17" s="13" t="s">
        <v>38</v>
      </c>
      <c r="B17" s="42" t="s">
        <v>39</v>
      </c>
      <c r="C17" s="43"/>
      <c r="D17" s="14">
        <v>3103266941</v>
      </c>
      <c r="E17" s="14">
        <v>3103266941</v>
      </c>
      <c r="F17" s="14">
        <v>1657974072</v>
      </c>
      <c r="G17" s="14">
        <v>3233604152</v>
      </c>
      <c r="H17" s="14">
        <v>3178575562</v>
      </c>
      <c r="I17" s="14">
        <f t="shared" si="0"/>
        <v>-55028590</v>
      </c>
      <c r="J17" s="15">
        <f t="shared" si="1"/>
        <v>-1.7017726169718254E-2</v>
      </c>
      <c r="K17" s="1"/>
    </row>
    <row r="18" spans="1:11" ht="15" customHeight="1">
      <c r="A18" s="13" t="s">
        <v>40</v>
      </c>
      <c r="B18" s="42" t="s">
        <v>41</v>
      </c>
      <c r="C18" s="43"/>
      <c r="D18" s="14">
        <v>215081</v>
      </c>
      <c r="E18" s="14">
        <v>215081</v>
      </c>
      <c r="F18" s="14">
        <v>242878</v>
      </c>
      <c r="G18" s="14">
        <v>224114</v>
      </c>
      <c r="H18" s="14">
        <v>343914</v>
      </c>
      <c r="I18" s="14">
        <f t="shared" si="0"/>
        <v>119800</v>
      </c>
      <c r="J18" s="15">
        <f t="shared" si="1"/>
        <v>0.53454938111853789</v>
      </c>
      <c r="K18" s="1"/>
    </row>
    <row r="19" spans="1:11" ht="15" customHeight="1">
      <c r="A19" s="13" t="s">
        <v>42</v>
      </c>
      <c r="B19" s="42" t="s">
        <v>43</v>
      </c>
      <c r="C19" s="43"/>
      <c r="D19" s="14">
        <v>-2057165380</v>
      </c>
      <c r="E19" s="14">
        <v>-2950123943</v>
      </c>
      <c r="F19" s="14">
        <v>2861267852</v>
      </c>
      <c r="G19" s="14">
        <v>-2390736717</v>
      </c>
      <c r="H19" s="14">
        <v>-2837843128</v>
      </c>
      <c r="I19" s="14">
        <f t="shared" si="0"/>
        <v>-447106411</v>
      </c>
      <c r="J19" s="15">
        <f t="shared" si="1"/>
        <v>0.1870161644403272</v>
      </c>
      <c r="K19" s="1"/>
    </row>
    <row r="20" spans="1:11" ht="15" customHeight="1">
      <c r="A20" s="13" t="s">
        <v>44</v>
      </c>
      <c r="B20" s="42" t="s">
        <v>45</v>
      </c>
      <c r="C20" s="43"/>
      <c r="D20" s="14">
        <v>20</v>
      </c>
      <c r="E20" s="14">
        <v>20</v>
      </c>
      <c r="F20" s="14">
        <v>47516686</v>
      </c>
      <c r="G20" s="14">
        <v>20</v>
      </c>
      <c r="H20" s="14">
        <v>20</v>
      </c>
      <c r="I20" s="16"/>
      <c r="J20" s="15" t="s">
        <v>28</v>
      </c>
      <c r="K20" s="1"/>
    </row>
    <row r="21" spans="1:11" ht="15" customHeight="1">
      <c r="A21" s="13" t="s">
        <v>46</v>
      </c>
      <c r="B21" s="42" t="s">
        <v>47</v>
      </c>
      <c r="C21" s="43"/>
      <c r="D21" s="14">
        <v>148011665</v>
      </c>
      <c r="E21" s="14">
        <v>144476205</v>
      </c>
      <c r="F21" s="14">
        <v>65699762</v>
      </c>
      <c r="G21" s="14">
        <v>154228156</v>
      </c>
      <c r="H21" s="14">
        <v>148157749</v>
      </c>
      <c r="I21" s="14">
        <f t="shared" ref="I21:I31" si="2">H21-G21</f>
        <v>-6070407</v>
      </c>
      <c r="J21" s="15">
        <f t="shared" ref="J21:J31" si="3">(I21/G21)</f>
        <v>-3.9359914281799489E-2</v>
      </c>
      <c r="K21" s="1"/>
    </row>
    <row r="22" spans="1:11" ht="15" customHeight="1">
      <c r="A22" s="13" t="s">
        <v>48</v>
      </c>
      <c r="B22" s="42" t="s">
        <v>49</v>
      </c>
      <c r="C22" s="43"/>
      <c r="D22" s="14">
        <v>16237634633</v>
      </c>
      <c r="E22" s="14">
        <v>16226924921</v>
      </c>
      <c r="F22" s="14">
        <v>20650924358</v>
      </c>
      <c r="G22" s="14">
        <v>16919615288</v>
      </c>
      <c r="H22" s="14">
        <v>13620722879</v>
      </c>
      <c r="I22" s="14">
        <f t="shared" si="2"/>
        <v>-3298892409</v>
      </c>
      <c r="J22" s="15">
        <f t="shared" si="3"/>
        <v>-0.19497443368819936</v>
      </c>
      <c r="K22" s="1"/>
    </row>
    <row r="23" spans="1:11" ht="15" customHeight="1">
      <c r="A23" s="13" t="s">
        <v>50</v>
      </c>
      <c r="B23" s="42" t="s">
        <v>51</v>
      </c>
      <c r="C23" s="43"/>
      <c r="D23" s="14">
        <v>5000000</v>
      </c>
      <c r="E23" s="14">
        <v>5000000</v>
      </c>
      <c r="F23" s="14">
        <v>0</v>
      </c>
      <c r="G23" s="14">
        <v>5210000</v>
      </c>
      <c r="H23" s="14">
        <v>5000000</v>
      </c>
      <c r="I23" s="14">
        <f t="shared" si="2"/>
        <v>-210000</v>
      </c>
      <c r="J23" s="15">
        <f t="shared" si="3"/>
        <v>-4.0307101727447218E-2</v>
      </c>
      <c r="K23" s="1"/>
    </row>
    <row r="24" spans="1:11" ht="15" customHeight="1">
      <c r="A24" s="10" t="s">
        <v>28</v>
      </c>
      <c r="B24" s="40" t="s">
        <v>52</v>
      </c>
      <c r="C24" s="41"/>
      <c r="D24" s="11">
        <v>77441640896</v>
      </c>
      <c r="E24" s="11">
        <v>77709884659</v>
      </c>
      <c r="F24" s="11">
        <v>61632077859</v>
      </c>
      <c r="G24" s="11">
        <v>80446930218</v>
      </c>
      <c r="H24" s="11">
        <v>80938422913</v>
      </c>
      <c r="I24" s="11">
        <f t="shared" si="2"/>
        <v>491492695</v>
      </c>
      <c r="J24" s="12">
        <f t="shared" si="3"/>
        <v>6.1095270343830789E-3</v>
      </c>
      <c r="K24" s="1"/>
    </row>
    <row r="25" spans="1:11" ht="15" customHeight="1">
      <c r="A25" s="13" t="s">
        <v>53</v>
      </c>
      <c r="B25" s="42" t="s">
        <v>54</v>
      </c>
      <c r="C25" s="43"/>
      <c r="D25" s="14">
        <v>310510</v>
      </c>
      <c r="E25" s="14">
        <v>310510</v>
      </c>
      <c r="F25" s="14">
        <v>291674</v>
      </c>
      <c r="G25" s="14">
        <v>323551</v>
      </c>
      <c r="H25" s="14">
        <v>323561</v>
      </c>
      <c r="I25" s="14">
        <f t="shared" si="2"/>
        <v>10</v>
      </c>
      <c r="J25" s="15">
        <f t="shared" si="3"/>
        <v>3.0907028567366504E-5</v>
      </c>
      <c r="K25" s="1"/>
    </row>
    <row r="26" spans="1:11" ht="15" customHeight="1">
      <c r="A26" s="13" t="s">
        <v>55</v>
      </c>
      <c r="B26" s="42" t="s">
        <v>56</v>
      </c>
      <c r="C26" s="43"/>
      <c r="D26" s="14">
        <v>263969671</v>
      </c>
      <c r="E26" s="14">
        <v>263751012</v>
      </c>
      <c r="F26" s="14">
        <v>159982944</v>
      </c>
      <c r="G26" s="14">
        <v>275239174</v>
      </c>
      <c r="H26" s="14">
        <v>244982529</v>
      </c>
      <c r="I26" s="14">
        <f t="shared" si="2"/>
        <v>-30256645</v>
      </c>
      <c r="J26" s="15">
        <f t="shared" si="3"/>
        <v>-0.10992855617274887</v>
      </c>
      <c r="K26" s="1"/>
    </row>
    <row r="27" spans="1:11" ht="15" customHeight="1">
      <c r="A27" s="13" t="s">
        <v>57</v>
      </c>
      <c r="B27" s="42" t="s">
        <v>33</v>
      </c>
      <c r="C27" s="43"/>
      <c r="D27" s="14">
        <v>5517316127</v>
      </c>
      <c r="E27" s="14">
        <v>5083581981</v>
      </c>
      <c r="F27" s="14">
        <v>2005893914</v>
      </c>
      <c r="G27" s="14">
        <v>5706729456</v>
      </c>
      <c r="H27" s="14">
        <v>5773144211</v>
      </c>
      <c r="I27" s="14">
        <f t="shared" si="2"/>
        <v>66414755</v>
      </c>
      <c r="J27" s="15">
        <f t="shared" si="3"/>
        <v>1.1637971540804719E-2</v>
      </c>
      <c r="K27" s="1"/>
    </row>
    <row r="28" spans="1:11" ht="15" customHeight="1">
      <c r="A28" s="13" t="s">
        <v>58</v>
      </c>
      <c r="B28" s="42" t="s">
        <v>59</v>
      </c>
      <c r="C28" s="43"/>
      <c r="D28" s="14">
        <v>20</v>
      </c>
      <c r="E28" s="14">
        <v>854020</v>
      </c>
      <c r="F28" s="14">
        <v>111469813</v>
      </c>
      <c r="G28" s="14">
        <v>20</v>
      </c>
      <c r="H28" s="14">
        <v>30</v>
      </c>
      <c r="I28" s="14">
        <f t="shared" si="2"/>
        <v>10</v>
      </c>
      <c r="J28" s="15">
        <f t="shared" si="3"/>
        <v>0.5</v>
      </c>
      <c r="K28" s="1"/>
    </row>
    <row r="29" spans="1:11" ht="15" customHeight="1">
      <c r="A29" s="13" t="s">
        <v>60</v>
      </c>
      <c r="B29" s="42" t="s">
        <v>61</v>
      </c>
      <c r="C29" s="43"/>
      <c r="D29" s="14">
        <v>63390773068</v>
      </c>
      <c r="E29" s="14">
        <v>64026224510</v>
      </c>
      <c r="F29" s="14">
        <v>41312546564</v>
      </c>
      <c r="G29" s="14">
        <v>66096330834</v>
      </c>
      <c r="H29" s="14">
        <v>66435618072</v>
      </c>
      <c r="I29" s="14">
        <f t="shared" si="2"/>
        <v>339287238</v>
      </c>
      <c r="J29" s="15">
        <f t="shared" si="3"/>
        <v>5.1332234893963343E-3</v>
      </c>
      <c r="K29" s="1"/>
    </row>
    <row r="30" spans="1:11" ht="15" customHeight="1">
      <c r="A30" s="13" t="s">
        <v>62</v>
      </c>
      <c r="B30" s="42" t="s">
        <v>63</v>
      </c>
      <c r="C30" s="43"/>
      <c r="D30" s="14">
        <v>375921263</v>
      </c>
      <c r="E30" s="14">
        <v>376038348</v>
      </c>
      <c r="F30" s="14">
        <v>268520725</v>
      </c>
      <c r="G30" s="14">
        <v>389939826</v>
      </c>
      <c r="H30" s="14">
        <v>553348711</v>
      </c>
      <c r="I30" s="14">
        <f t="shared" si="2"/>
        <v>163408885</v>
      </c>
      <c r="J30" s="15">
        <f t="shared" si="3"/>
        <v>0.41906179903768026</v>
      </c>
      <c r="K30" s="1"/>
    </row>
    <row r="31" spans="1:11" ht="15" customHeight="1">
      <c r="A31" s="13" t="s">
        <v>64</v>
      </c>
      <c r="B31" s="42" t="s">
        <v>65</v>
      </c>
      <c r="C31" s="43"/>
      <c r="D31" s="14">
        <v>547121642</v>
      </c>
      <c r="E31" s="14">
        <v>567526494</v>
      </c>
      <c r="F31" s="14">
        <v>2419515222</v>
      </c>
      <c r="G31" s="14">
        <v>581443366</v>
      </c>
      <c r="H31" s="14">
        <v>598655658</v>
      </c>
      <c r="I31" s="14">
        <f t="shared" si="2"/>
        <v>17212292</v>
      </c>
      <c r="J31" s="15">
        <f t="shared" si="3"/>
        <v>2.960269736743372E-2</v>
      </c>
      <c r="K31" s="1"/>
    </row>
    <row r="32" spans="1:11" ht="15" customHeight="1">
      <c r="A32" s="13" t="s">
        <v>66</v>
      </c>
      <c r="B32" s="42" t="s">
        <v>67</v>
      </c>
      <c r="C32" s="43"/>
      <c r="D32" s="14">
        <v>0</v>
      </c>
      <c r="E32" s="14">
        <v>0</v>
      </c>
      <c r="F32" s="14">
        <v>1781</v>
      </c>
      <c r="G32" s="14">
        <v>0</v>
      </c>
      <c r="H32" s="14">
        <v>0</v>
      </c>
      <c r="I32" s="16"/>
      <c r="J32" s="15" t="s">
        <v>28</v>
      </c>
      <c r="K32" s="1"/>
    </row>
    <row r="33" spans="1:11" ht="15" customHeight="1">
      <c r="A33" s="13" t="s">
        <v>68</v>
      </c>
      <c r="B33" s="42" t="s">
        <v>69</v>
      </c>
      <c r="C33" s="43"/>
      <c r="D33" s="14">
        <v>1617845643</v>
      </c>
      <c r="E33" s="14">
        <v>1663214832</v>
      </c>
      <c r="F33" s="14">
        <v>1039540983</v>
      </c>
      <c r="G33" s="14">
        <v>1668541039</v>
      </c>
      <c r="H33" s="14">
        <v>1915449950</v>
      </c>
      <c r="I33" s="14">
        <f>H33-G33</f>
        <v>246908911</v>
      </c>
      <c r="J33" s="15">
        <f>(I33/G33)</f>
        <v>0.14797892603707183</v>
      </c>
      <c r="K33" s="1"/>
    </row>
    <row r="34" spans="1:11" ht="15" customHeight="1">
      <c r="A34" s="13" t="s">
        <v>70</v>
      </c>
      <c r="B34" s="42" t="s">
        <v>71</v>
      </c>
      <c r="C34" s="43"/>
      <c r="D34" s="14">
        <v>5723382952</v>
      </c>
      <c r="E34" s="14">
        <v>5723382952</v>
      </c>
      <c r="F34" s="14">
        <v>14314314239</v>
      </c>
      <c r="G34" s="14">
        <v>5723382952</v>
      </c>
      <c r="H34" s="14">
        <v>5411900191</v>
      </c>
      <c r="I34" s="14">
        <f>H34-G34</f>
        <v>-311482761</v>
      </c>
      <c r="J34" s="15">
        <f>(I34/G34)</f>
        <v>-5.4422841108536048E-2</v>
      </c>
      <c r="K34" s="1"/>
    </row>
    <row r="35" spans="1:11" ht="15" customHeight="1">
      <c r="A35" s="13" t="s">
        <v>72</v>
      </c>
      <c r="B35" s="42" t="s">
        <v>73</v>
      </c>
      <c r="C35" s="43"/>
      <c r="D35" s="14">
        <v>5000000</v>
      </c>
      <c r="E35" s="14">
        <v>5000000</v>
      </c>
      <c r="F35" s="14">
        <v>0</v>
      </c>
      <c r="G35" s="14">
        <v>5000000</v>
      </c>
      <c r="H35" s="14">
        <v>5000000</v>
      </c>
      <c r="I35" s="16"/>
      <c r="J35" s="15" t="s">
        <v>28</v>
      </c>
      <c r="K35" s="1"/>
    </row>
    <row r="36" spans="1:11" ht="15" customHeight="1">
      <c r="A36" s="16"/>
      <c r="B36" s="17"/>
      <c r="C36" s="18"/>
      <c r="D36" s="16"/>
      <c r="E36" s="16"/>
      <c r="F36" s="16"/>
      <c r="G36" s="16"/>
      <c r="H36" s="16"/>
      <c r="I36" s="16"/>
      <c r="J36" s="16"/>
      <c r="K36" s="1"/>
    </row>
    <row r="37" spans="1:11" ht="15" customHeight="1">
      <c r="A37" s="19"/>
      <c r="B37" s="20"/>
      <c r="C37" s="21"/>
      <c r="D37" s="19"/>
      <c r="E37" s="19"/>
      <c r="F37" s="19"/>
      <c r="G37" s="19"/>
      <c r="H37" s="19"/>
      <c r="I37" s="19"/>
      <c r="J37" s="19"/>
      <c r="K37" s="1"/>
    </row>
    <row r="38" spans="1:1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>
      <c r="A39" s="44" t="s">
        <v>74</v>
      </c>
      <c r="B39" s="45"/>
      <c r="C39" s="45"/>
      <c r="D39" s="22">
        <v>9593937561</v>
      </c>
      <c r="E39" s="22">
        <v>9206207945</v>
      </c>
      <c r="F39" s="22">
        <v>4847868052</v>
      </c>
      <c r="G39" s="22">
        <v>9845328830</v>
      </c>
      <c r="H39" s="22">
        <v>10363506112</v>
      </c>
      <c r="I39" s="22">
        <v>518177282</v>
      </c>
      <c r="J39" s="23">
        <v>5.263179025783743E-2</v>
      </c>
      <c r="K39" s="1"/>
    </row>
    <row r="40" spans="1:11" ht="15" customHeight="1">
      <c r="A40" s="46" t="s">
        <v>75</v>
      </c>
      <c r="B40" s="47"/>
      <c r="C40" s="47"/>
      <c r="D40" s="47"/>
      <c r="E40" s="47"/>
      <c r="F40" s="47"/>
      <c r="G40" s="47"/>
      <c r="H40" s="47"/>
      <c r="I40" s="1"/>
      <c r="J40" s="1"/>
      <c r="K40" s="1"/>
    </row>
    <row r="41" spans="1:11" ht="5.0999999999999996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37">
    <mergeCell ref="A39:C39"/>
    <mergeCell ref="A40:H40"/>
    <mergeCell ref="A1:J1"/>
    <mergeCell ref="A2:J2"/>
    <mergeCell ref="A3:J3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5:B5"/>
    <mergeCell ref="C5:E5"/>
  </mergeCells>
  <pageMargins left="0.39370078740157483" right="0" top="0" bottom="0" header="0" footer="0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K33"/>
  <sheetViews>
    <sheetView topLeftCell="A11" workbookViewId="0">
      <selection activeCell="K30" sqref="K30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4.85546875" customWidth="1"/>
    <col min="5" max="5" width="15.28515625" customWidth="1"/>
    <col min="6" max="7" width="15.42578125" customWidth="1"/>
    <col min="8" max="8" width="15" customWidth="1"/>
    <col min="9" max="9" width="14.140625" customWidth="1"/>
    <col min="10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48"/>
      <c r="J1" s="48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48"/>
      <c r="J2" s="48"/>
      <c r="K2" s="1"/>
    </row>
    <row r="3" spans="1:11" ht="15" customHeight="1">
      <c r="A3" s="26" t="s">
        <v>76</v>
      </c>
      <c r="B3" s="27"/>
      <c r="C3" s="27"/>
      <c r="D3" s="27"/>
      <c r="E3" s="27"/>
      <c r="F3" s="27"/>
      <c r="G3" s="27"/>
      <c r="H3" s="27"/>
      <c r="I3" s="48"/>
      <c r="J3" s="48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77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74.25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78</v>
      </c>
      <c r="E11" s="8" t="s">
        <v>78</v>
      </c>
      <c r="F11" s="8" t="s">
        <v>78</v>
      </c>
      <c r="G11" s="8" t="s">
        <v>79</v>
      </c>
      <c r="H11" s="8" t="s">
        <v>79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11384690</v>
      </c>
      <c r="E12" s="11">
        <v>11479930</v>
      </c>
      <c r="F12" s="11">
        <v>3503294</v>
      </c>
      <c r="G12" s="11">
        <v>11384690</v>
      </c>
      <c r="H12" s="11">
        <v>14963089</v>
      </c>
      <c r="I12" s="11">
        <f t="shared" ref="I12:I19" si="0">H12-G12</f>
        <v>3578399</v>
      </c>
      <c r="J12" s="12">
        <f t="shared" ref="J12:J19" si="1">(I12/G12)</f>
        <v>0.31431677103197364</v>
      </c>
      <c r="K12" s="1"/>
    </row>
    <row r="13" spans="1:11" ht="15" customHeight="1">
      <c r="A13" s="13" t="s">
        <v>30</v>
      </c>
      <c r="B13" s="42" t="s">
        <v>31</v>
      </c>
      <c r="C13" s="43"/>
      <c r="D13" s="14">
        <v>53353</v>
      </c>
      <c r="E13" s="14">
        <v>53353</v>
      </c>
      <c r="F13" s="14">
        <v>68689</v>
      </c>
      <c r="G13" s="14">
        <v>53353</v>
      </c>
      <c r="H13" s="14">
        <v>324647</v>
      </c>
      <c r="I13" s="14">
        <f t="shared" si="0"/>
        <v>271294</v>
      </c>
      <c r="J13" s="15">
        <f t="shared" si="1"/>
        <v>5.0848874477536405</v>
      </c>
      <c r="K13" s="1"/>
    </row>
    <row r="14" spans="1:11" ht="15" customHeight="1">
      <c r="A14" s="13" t="s">
        <v>32</v>
      </c>
      <c r="B14" s="42" t="s">
        <v>33</v>
      </c>
      <c r="C14" s="43"/>
      <c r="D14" s="14">
        <v>20</v>
      </c>
      <c r="E14" s="14">
        <v>1999</v>
      </c>
      <c r="F14" s="14">
        <v>307586</v>
      </c>
      <c r="G14" s="14">
        <v>20</v>
      </c>
      <c r="H14" s="14">
        <v>30</v>
      </c>
      <c r="I14" s="14">
        <f t="shared" si="0"/>
        <v>10</v>
      </c>
      <c r="J14" s="15">
        <f t="shared" si="1"/>
        <v>0.5</v>
      </c>
      <c r="K14" s="1"/>
    </row>
    <row r="15" spans="1:11" ht="15" customHeight="1">
      <c r="A15" s="13" t="s">
        <v>34</v>
      </c>
      <c r="B15" s="42" t="s">
        <v>35</v>
      </c>
      <c r="C15" s="43"/>
      <c r="D15" s="14">
        <v>1768932</v>
      </c>
      <c r="E15" s="14">
        <v>1768932</v>
      </c>
      <c r="F15" s="14">
        <v>276975</v>
      </c>
      <c r="G15" s="14">
        <v>1768932</v>
      </c>
      <c r="H15" s="14">
        <v>1967934</v>
      </c>
      <c r="I15" s="14">
        <f t="shared" si="0"/>
        <v>199002</v>
      </c>
      <c r="J15" s="15">
        <f t="shared" si="1"/>
        <v>0.112498388858362</v>
      </c>
      <c r="K15" s="1"/>
    </row>
    <row r="16" spans="1:11" ht="15" customHeight="1">
      <c r="A16" s="13" t="s">
        <v>36</v>
      </c>
      <c r="B16" s="42" t="s">
        <v>37</v>
      </c>
      <c r="C16" s="43"/>
      <c r="D16" s="14">
        <v>3660</v>
      </c>
      <c r="E16" s="14">
        <v>3660</v>
      </c>
      <c r="F16" s="14">
        <v>3517</v>
      </c>
      <c r="G16" s="14">
        <v>3660</v>
      </c>
      <c r="H16" s="14">
        <v>3710</v>
      </c>
      <c r="I16" s="14">
        <f t="shared" si="0"/>
        <v>50</v>
      </c>
      <c r="J16" s="15">
        <f t="shared" si="1"/>
        <v>1.3661202185792349E-2</v>
      </c>
      <c r="K16" s="1"/>
    </row>
    <row r="17" spans="1:11" ht="15" customHeight="1">
      <c r="A17" s="13" t="s">
        <v>38</v>
      </c>
      <c r="B17" s="42" t="s">
        <v>39</v>
      </c>
      <c r="C17" s="43"/>
      <c r="D17" s="14">
        <v>7041</v>
      </c>
      <c r="E17" s="14">
        <v>5062</v>
      </c>
      <c r="F17" s="14">
        <v>608149</v>
      </c>
      <c r="G17" s="14">
        <v>7041</v>
      </c>
      <c r="H17" s="14">
        <v>6462</v>
      </c>
      <c r="I17" s="14">
        <f t="shared" si="0"/>
        <v>-579</v>
      </c>
      <c r="J17" s="15">
        <f t="shared" si="1"/>
        <v>-8.2232637409458881E-2</v>
      </c>
      <c r="K17" s="1"/>
    </row>
    <row r="18" spans="1:11" ht="15" customHeight="1">
      <c r="A18" s="13" t="s">
        <v>42</v>
      </c>
      <c r="B18" s="42" t="s">
        <v>43</v>
      </c>
      <c r="C18" s="43"/>
      <c r="D18" s="14">
        <v>9226947</v>
      </c>
      <c r="E18" s="14">
        <v>9322187</v>
      </c>
      <c r="F18" s="14">
        <v>-1197423</v>
      </c>
      <c r="G18" s="14">
        <v>9226947</v>
      </c>
      <c r="H18" s="14">
        <v>12536131</v>
      </c>
      <c r="I18" s="14">
        <f t="shared" si="0"/>
        <v>3309184</v>
      </c>
      <c r="J18" s="15">
        <f t="shared" si="1"/>
        <v>0.35864343861517789</v>
      </c>
      <c r="K18" s="1"/>
    </row>
    <row r="19" spans="1:11" ht="15" customHeight="1">
      <c r="A19" s="13" t="s">
        <v>48</v>
      </c>
      <c r="B19" s="42" t="s">
        <v>49</v>
      </c>
      <c r="C19" s="43"/>
      <c r="D19" s="14">
        <v>322737</v>
      </c>
      <c r="E19" s="14">
        <v>322737</v>
      </c>
      <c r="F19" s="14">
        <v>3435801</v>
      </c>
      <c r="G19" s="14">
        <v>322737</v>
      </c>
      <c r="H19" s="14">
        <v>122175</v>
      </c>
      <c r="I19" s="14">
        <f t="shared" si="0"/>
        <v>-200562</v>
      </c>
      <c r="J19" s="15">
        <f t="shared" si="1"/>
        <v>-0.62144098755333288</v>
      </c>
      <c r="K19" s="1"/>
    </row>
    <row r="20" spans="1:11" ht="15" customHeight="1">
      <c r="A20" s="13" t="s">
        <v>50</v>
      </c>
      <c r="B20" s="42" t="s">
        <v>51</v>
      </c>
      <c r="C20" s="43"/>
      <c r="D20" s="14">
        <v>2000</v>
      </c>
      <c r="E20" s="14">
        <v>2000</v>
      </c>
      <c r="F20" s="14">
        <v>0</v>
      </c>
      <c r="G20" s="14">
        <v>2000</v>
      </c>
      <c r="H20" s="14">
        <v>2000</v>
      </c>
      <c r="I20" s="16"/>
      <c r="J20" s="15" t="s">
        <v>28</v>
      </c>
      <c r="K20" s="1"/>
    </row>
    <row r="21" spans="1:11" ht="15" customHeight="1">
      <c r="A21" s="10" t="s">
        <v>28</v>
      </c>
      <c r="B21" s="40" t="s">
        <v>52</v>
      </c>
      <c r="C21" s="41"/>
      <c r="D21" s="11">
        <v>11384690</v>
      </c>
      <c r="E21" s="11">
        <v>11479930</v>
      </c>
      <c r="F21" s="11">
        <v>3086359</v>
      </c>
      <c r="G21" s="11">
        <v>11384690</v>
      </c>
      <c r="H21" s="11">
        <v>14963089</v>
      </c>
      <c r="I21" s="11">
        <f t="shared" ref="I21:I26" si="2">H21-G21</f>
        <v>3578399</v>
      </c>
      <c r="J21" s="12">
        <f t="shared" ref="J21:J26" si="3">(I21/G21)</f>
        <v>0.31431677103197364</v>
      </c>
      <c r="K21" s="1"/>
    </row>
    <row r="22" spans="1:11" ht="15" customHeight="1">
      <c r="A22" s="13" t="s">
        <v>53</v>
      </c>
      <c r="B22" s="42" t="s">
        <v>54</v>
      </c>
      <c r="C22" s="43"/>
      <c r="D22" s="14">
        <v>11460</v>
      </c>
      <c r="E22" s="14">
        <v>11460</v>
      </c>
      <c r="F22" s="14">
        <v>37428</v>
      </c>
      <c r="G22" s="14">
        <v>11460</v>
      </c>
      <c r="H22" s="14">
        <v>9659</v>
      </c>
      <c r="I22" s="14">
        <f t="shared" si="2"/>
        <v>-1801</v>
      </c>
      <c r="J22" s="15">
        <f t="shared" si="3"/>
        <v>-0.15715532286212913</v>
      </c>
      <c r="K22" s="1"/>
    </row>
    <row r="23" spans="1:11" ht="15" customHeight="1">
      <c r="A23" s="13" t="s">
        <v>57</v>
      </c>
      <c r="B23" s="42" t="s">
        <v>33</v>
      </c>
      <c r="C23" s="43"/>
      <c r="D23" s="14">
        <v>23241</v>
      </c>
      <c r="E23" s="14">
        <v>23241</v>
      </c>
      <c r="F23" s="14">
        <v>19231</v>
      </c>
      <c r="G23" s="14">
        <v>23241</v>
      </c>
      <c r="H23" s="14">
        <v>30251</v>
      </c>
      <c r="I23" s="14">
        <f t="shared" si="2"/>
        <v>7010</v>
      </c>
      <c r="J23" s="15">
        <f t="shared" si="3"/>
        <v>0.30162213329891141</v>
      </c>
      <c r="K23" s="1"/>
    </row>
    <row r="24" spans="1:11" ht="15" customHeight="1">
      <c r="A24" s="13" t="s">
        <v>60</v>
      </c>
      <c r="B24" s="42" t="s">
        <v>61</v>
      </c>
      <c r="C24" s="43"/>
      <c r="D24" s="14">
        <v>320472</v>
      </c>
      <c r="E24" s="14">
        <v>308712</v>
      </c>
      <c r="F24" s="14">
        <v>199011</v>
      </c>
      <c r="G24" s="14">
        <v>320472</v>
      </c>
      <c r="H24" s="14">
        <v>336510</v>
      </c>
      <c r="I24" s="14">
        <f t="shared" si="2"/>
        <v>16038</v>
      </c>
      <c r="J24" s="15">
        <f t="shared" si="3"/>
        <v>5.0044933722758929E-2</v>
      </c>
      <c r="K24" s="1"/>
    </row>
    <row r="25" spans="1:11" ht="15" customHeight="1">
      <c r="A25" s="13" t="s">
        <v>64</v>
      </c>
      <c r="B25" s="42" t="s">
        <v>65</v>
      </c>
      <c r="C25" s="43"/>
      <c r="D25" s="14">
        <v>9649919</v>
      </c>
      <c r="E25" s="14">
        <v>9756919</v>
      </c>
      <c r="F25" s="14">
        <v>1642261</v>
      </c>
      <c r="G25" s="14">
        <v>9649919</v>
      </c>
      <c r="H25" s="14">
        <v>10877435</v>
      </c>
      <c r="I25" s="14">
        <f t="shared" si="2"/>
        <v>1227516</v>
      </c>
      <c r="J25" s="15">
        <f t="shared" si="3"/>
        <v>0.12720479829934322</v>
      </c>
      <c r="K25" s="1"/>
    </row>
    <row r="26" spans="1:11" ht="15" customHeight="1">
      <c r="A26" s="13" t="s">
        <v>70</v>
      </c>
      <c r="B26" s="42" t="s">
        <v>71</v>
      </c>
      <c r="C26" s="43"/>
      <c r="D26" s="14">
        <v>1377598</v>
      </c>
      <c r="E26" s="14">
        <v>1377598</v>
      </c>
      <c r="F26" s="14">
        <v>1188428</v>
      </c>
      <c r="G26" s="14">
        <v>1377598</v>
      </c>
      <c r="H26" s="14">
        <v>3707234</v>
      </c>
      <c r="I26" s="14">
        <f t="shared" si="2"/>
        <v>2329636</v>
      </c>
      <c r="J26" s="15">
        <f t="shared" si="3"/>
        <v>1.6910854980916059</v>
      </c>
      <c r="K26" s="1"/>
    </row>
    <row r="27" spans="1:11" ht="15" customHeight="1">
      <c r="A27" s="13" t="s">
        <v>72</v>
      </c>
      <c r="B27" s="42" t="s">
        <v>73</v>
      </c>
      <c r="C27" s="43"/>
      <c r="D27" s="14">
        <v>2000</v>
      </c>
      <c r="E27" s="14">
        <v>2000</v>
      </c>
      <c r="F27" s="14">
        <v>0</v>
      </c>
      <c r="G27" s="14">
        <v>2000</v>
      </c>
      <c r="H27" s="14">
        <v>2000</v>
      </c>
      <c r="I27" s="16"/>
      <c r="J27" s="15" t="s">
        <v>28</v>
      </c>
      <c r="K27" s="1"/>
    </row>
    <row r="28" spans="1:11" ht="15" customHeight="1">
      <c r="A28" s="16"/>
      <c r="B28" s="17"/>
      <c r="C28" s="18"/>
      <c r="D28" s="16"/>
      <c r="E28" s="16"/>
      <c r="F28" s="16"/>
      <c r="G28" s="16"/>
      <c r="H28" s="16"/>
      <c r="I28" s="16"/>
      <c r="J28" s="16"/>
      <c r="K28" s="1"/>
    </row>
    <row r="29" spans="1:11" ht="15" customHeight="1">
      <c r="A29" s="19"/>
      <c r="B29" s="20"/>
      <c r="C29" s="21"/>
      <c r="D29" s="19"/>
      <c r="E29" s="19"/>
      <c r="F29" s="19"/>
      <c r="G29" s="19"/>
      <c r="H29" s="19"/>
      <c r="I29" s="19"/>
      <c r="J29" s="19"/>
      <c r="K29" s="1"/>
    </row>
    <row r="30" spans="1:11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" customHeight="1">
      <c r="A31" s="44" t="s">
        <v>74</v>
      </c>
      <c r="B31" s="45"/>
      <c r="C31" s="45"/>
      <c r="D31" s="22">
        <v>1394104</v>
      </c>
      <c r="E31" s="22">
        <v>1394104</v>
      </c>
      <c r="F31" s="22">
        <v>1234794</v>
      </c>
      <c r="G31" s="22">
        <v>1394104</v>
      </c>
      <c r="H31" s="22">
        <v>1577124</v>
      </c>
      <c r="I31" s="22">
        <v>183020</v>
      </c>
      <c r="J31" s="23">
        <v>0.13128145389440099</v>
      </c>
      <c r="K31" s="1"/>
    </row>
    <row r="32" spans="1:11" ht="15" customHeight="1">
      <c r="A32" s="46" t="s">
        <v>75</v>
      </c>
      <c r="B32" s="47"/>
      <c r="C32" s="47"/>
      <c r="D32" s="47"/>
      <c r="E32" s="47"/>
      <c r="F32" s="47"/>
      <c r="G32" s="47"/>
      <c r="H32" s="47"/>
      <c r="I32" s="1"/>
      <c r="J32" s="1"/>
      <c r="K32" s="1"/>
    </row>
    <row r="33" spans="1:11" ht="5.099999999999999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29">
    <mergeCell ref="B26:C26"/>
    <mergeCell ref="B27:C27"/>
    <mergeCell ref="A31:C31"/>
    <mergeCell ref="A32:H32"/>
    <mergeCell ref="A1:J1"/>
    <mergeCell ref="A2:J2"/>
    <mergeCell ref="A3:J3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5:B5"/>
    <mergeCell ref="C5:E5"/>
  </mergeCells>
  <pageMargins left="0.39370078740157483" right="0" top="0" bottom="0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2024-09-27T18:45:46Z</dcterms:modified>
</cp:coreProperties>
</file>