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15480" windowHeight="9975" activeTab="0"/>
  </bookViews>
  <sheets>
    <sheet name="SUB. REDES ASISTENCIALES" sheetId="1" r:id="rId1"/>
  </sheets>
  <definedNames>
    <definedName name="_xlnm.Print_Titles" localSheetId="0">'SUB. REDES ASISTENCIALES'!$6:$6</definedName>
  </definedNames>
  <calcPr fullCalcOnLoad="1"/>
</workbook>
</file>

<file path=xl/sharedStrings.xml><?xml version="1.0" encoding="utf-8"?>
<sst xmlns="http://schemas.openxmlformats.org/spreadsheetml/2006/main" count="271" uniqueCount="158">
  <si>
    <t>BIP</t>
  </si>
  <si>
    <t>Denominación</t>
  </si>
  <si>
    <t>Listado de Proyectos y/o Programas correspondientes al Subtítulo 31</t>
  </si>
  <si>
    <t>Plazo de Ejecución **</t>
  </si>
  <si>
    <t>Cifras en miles de $</t>
  </si>
  <si>
    <t>TOTAL IDENTIFICADO</t>
  </si>
  <si>
    <t>SALDO POR IDENTIFICAR</t>
  </si>
  <si>
    <t>TOTAL 31.02</t>
  </si>
  <si>
    <t xml:space="preserve">Monto Identificado </t>
  </si>
  <si>
    <t xml:space="preserve">Etapa* </t>
  </si>
  <si>
    <t xml:space="preserve">* En Proceso de Licitación, Licitado,  Adjudicado o En Ejecución </t>
  </si>
  <si>
    <t>** Fecha de inicio y término</t>
  </si>
  <si>
    <t>Construcción Cesfam Norte</t>
  </si>
  <si>
    <t>Ejecución</t>
  </si>
  <si>
    <t>febrero 2011-marzo 2012</t>
  </si>
  <si>
    <t>Normalizacion Hospital Arica-Componente Equipamiento</t>
  </si>
  <si>
    <t>Licitado</t>
  </si>
  <si>
    <t>Normalización Hospital Dr Ernesto Torres de Iquique</t>
  </si>
  <si>
    <t>Normalización Consultorio de Salud Rural de Pica</t>
  </si>
  <si>
    <t>En proceso de Licitación</t>
  </si>
  <si>
    <t>Normalización Consultorio General Rural de Pozo Almonte</t>
  </si>
  <si>
    <t>Construcción Cesfam Sector Norte</t>
  </si>
  <si>
    <t>Normalización Hospital Carlos Cisternas, Calama II Región</t>
  </si>
  <si>
    <t>agosto 2010- agosto 2012</t>
  </si>
  <si>
    <t>Construcción Centro de Salud Familiar, Calama</t>
  </si>
  <si>
    <t>enero 2011- enero 2012</t>
  </si>
  <si>
    <t>Reposición Centro Salud Familiar,Cesfam,Central Calama</t>
  </si>
  <si>
    <t>Normalización Hospital Copiapó Etapas Constructivas 4º y 5º</t>
  </si>
  <si>
    <t>julio 2009-abril 2015</t>
  </si>
  <si>
    <t xml:space="preserve">Conservación Infraestructura Hospital Illapel </t>
  </si>
  <si>
    <t>Normalización Hospital de Salamanca</t>
  </si>
  <si>
    <t>Construcción Cesfam Urbano Illapel</t>
  </si>
  <si>
    <t>Mejoramiento Instalaciones Basicas Hospital Ovalle</t>
  </si>
  <si>
    <t>Construcción Centro de Salud en la Comuna de Juan Fernández</t>
  </si>
  <si>
    <t>Adjudicado</t>
  </si>
  <si>
    <t>Actualización Estudio de Red del SSVSA</t>
  </si>
  <si>
    <t>Normalización Hospital Claudio Vicuña</t>
  </si>
  <si>
    <t>Normalización Hospital G. Fricke</t>
  </si>
  <si>
    <t>Normalización Hospital de Quilpué</t>
  </si>
  <si>
    <t>Conservación Infraestructura Hospital de Quillota</t>
  </si>
  <si>
    <t>Normalización Hospital De Quillota</t>
  </si>
  <si>
    <t>Mejoramiento Pabellones, UPC y UEH Hospital Quilpué</t>
  </si>
  <si>
    <t>Reposición Centro de Salud Gómez Carreno, Viña Del Mar</t>
  </si>
  <si>
    <t>Normalización Cesfam N° 2 Cordillera Andina - Los Andes</t>
  </si>
  <si>
    <t>diciembre 2011- noviembre 2012</t>
  </si>
  <si>
    <t>Mejoramiento Hospital Psiquiátrico Phillipe Pinel Putaendo</t>
  </si>
  <si>
    <t>Normalización Hospital Rancagua</t>
  </si>
  <si>
    <t>enero 2010-octubre 2012</t>
  </si>
  <si>
    <t>Construcción Cesfam, San Vicente de Tagua Tagua</t>
  </si>
  <si>
    <t>Normalización Hospital Regional de Talca II Etapa</t>
  </si>
  <si>
    <t>mayo 2011- agosto 2013</t>
  </si>
  <si>
    <t>Reparación Torre Hospitalización Paciente Critico y Urgencia</t>
  </si>
  <si>
    <t>septiembre 2011-julio 2012</t>
  </si>
  <si>
    <t>Normalización Hospital Traumatológico HGGB-HTC.</t>
  </si>
  <si>
    <t>julio 2011-marzo 2013</t>
  </si>
  <si>
    <t>Equipamiento Complejo Hospitalario Lota Coronel H. de Coronel</t>
  </si>
  <si>
    <t>Reposición Hospital Penco-Lirquen</t>
  </si>
  <si>
    <t>Normalización Hospital DR. VRR Los Ángeles - III Etapa - Ejecución</t>
  </si>
  <si>
    <t>agosto 2009-noviembre 2013</t>
  </si>
  <si>
    <t>Reposición Centro de Salud Familiar Los Álamos</t>
  </si>
  <si>
    <t>Reposición Centro de Salud Familiar Tirúa</t>
  </si>
  <si>
    <t>Habilitación Hospital de Cañete Equipamiento</t>
  </si>
  <si>
    <t>Habilitación Laboratorio Centralizado Hospital Curanilahue</t>
  </si>
  <si>
    <t>Normalización Hospital Santa Isabel de Lebu</t>
  </si>
  <si>
    <t>Reparación Hospital Dr. Mauricio Heyermann Torres, Angol</t>
  </si>
  <si>
    <t>junio 2011-enero 2012</t>
  </si>
  <si>
    <t>Reposición Servicio de Urgencia, Hospital Puren</t>
  </si>
  <si>
    <t>Reposición Servicio Urgencia, Hospital Traiguen</t>
  </si>
  <si>
    <t>Normalización Hospital Pitrufquén</t>
  </si>
  <si>
    <t>Normalización Hospital Lautaro</t>
  </si>
  <si>
    <t>Construcción Centro Hemodiálisis Hospital Nodo Pitrufquén</t>
  </si>
  <si>
    <t>Normalización Hospital de Villarrica</t>
  </si>
  <si>
    <t>Normalización Hospital Comunitario y Familiar Makewe Padre Las Casas</t>
  </si>
  <si>
    <t>Reposición Hospital de Corral</t>
  </si>
  <si>
    <t>diciembre 2010-mayo 2012</t>
  </si>
  <si>
    <t>Ampliación Unidad de Radioterapia, HBV</t>
  </si>
  <si>
    <t>Diagnóstico Red Asistencial</t>
  </si>
  <si>
    <t>Normalización H.B.O.</t>
  </si>
  <si>
    <t>agosto 2007-abril 2012</t>
  </si>
  <si>
    <t>Normalizacion H.B.O. Equipos Equipamiento</t>
  </si>
  <si>
    <t>Normalización Hosp. Pto. Montt</t>
  </si>
  <si>
    <t>enero 2010-marozo 2013</t>
  </si>
  <si>
    <t>Normalización Hospital de Fresia</t>
  </si>
  <si>
    <t>Normalización Hospital de Llanquihue</t>
  </si>
  <si>
    <t>Normalización Hospital Puerto Aysén</t>
  </si>
  <si>
    <t>Construcción Jardin Infantil. Hosp. Punta Arenas</t>
  </si>
  <si>
    <t>Reposición Hospital Comunitario Hanga Roa de Isla de Pascua</t>
  </si>
  <si>
    <t>febrero 2010-marzo 2012</t>
  </si>
  <si>
    <t>Habilitación Hospital Comunitario Hanga Roa de Isla de Pascua -Equipamiento</t>
  </si>
  <si>
    <t>Normalización Complejo Hospitalario Peñalolen Oriente</t>
  </si>
  <si>
    <t>Reposición Sala Cuna y Demás Dependencias</t>
  </si>
  <si>
    <t>Equipamiento Construcción Hospital de Maipú</t>
  </si>
  <si>
    <t>Construcción III Centro de Salud, Comuna de Estación Central</t>
  </si>
  <si>
    <t>octubre 2011-agosto 2012</t>
  </si>
  <si>
    <t>Reparación Mayor Complejo Hospitalario San Borja Arriaran</t>
  </si>
  <si>
    <t>Reposición con Relocalización de Hospital Exequiel Gonzalez Cortés</t>
  </si>
  <si>
    <t>Reposición Consultorio Laurita Vicuña</t>
  </si>
  <si>
    <t>noviembre 2009-septiembre 2010</t>
  </si>
  <si>
    <t>Reposición Consultorio Santa Laura</t>
  </si>
  <si>
    <t>octubre 2009-diciembre 2010</t>
  </si>
  <si>
    <t>Normalización Servicio de Urgencia de Hospital El Pino</t>
  </si>
  <si>
    <t>Reparación Area de Pabellones Centrales Hosp. Barros Luco</t>
  </si>
  <si>
    <t>Mejoramiento Servicio de Maternidad del Hospital San Luis</t>
  </si>
  <si>
    <t>Construcción Obras Complementarias CARS (Etapa Ejecución)</t>
  </si>
  <si>
    <t>Construcción Obras Complementarias CARS II</t>
  </si>
  <si>
    <t>Reparación Servicios Basicos Hosp. Barros Luco</t>
  </si>
  <si>
    <t>Mejoramiento de la UPC del Hospital DR. Roberto del Rió</t>
  </si>
  <si>
    <t>Reposición Pabellones UPC y Box Atencion Instituto Nacional del Cancer</t>
  </si>
  <si>
    <t>diciembre 2011-mayo 2012</t>
  </si>
  <si>
    <t>Normalización Hospital de Peñaflor</t>
  </si>
  <si>
    <t>Normalización Instituto Traumatológico (Infraestructura)</t>
  </si>
  <si>
    <t>Reposición Consultorio Adriana Madrid, Comuna de María Pinto</t>
  </si>
  <si>
    <t>Reposición Consultorio Steeger Comuna de Cerro Navia</t>
  </si>
  <si>
    <t>enero 2012-marzo 2013</t>
  </si>
  <si>
    <t>Construcción Consultorio General Rural, Islita, Comuna Isla de Maipo</t>
  </si>
  <si>
    <t>Equipamiento Hospital la Florida</t>
  </si>
  <si>
    <t>Normalización Hospital de Achao</t>
  </si>
  <si>
    <t>Normalización Hospital de Ancud</t>
  </si>
  <si>
    <t>Construcción Centro de Salud Familiar de Castro</t>
  </si>
  <si>
    <t>Construcción Centro de Salud Familiar Dalcahue</t>
  </si>
  <si>
    <t>Normalización Hospital de Quellón</t>
  </si>
  <si>
    <t>Reposición Centro de Salud Familiar de Chonchi</t>
  </si>
  <si>
    <t>enero 2012- enero 2013</t>
  </si>
  <si>
    <t>Normalización Hospital de Queilen, Provincia de Chiloe</t>
  </si>
  <si>
    <t>Construcción Red Nacional Laboratorios Ambientales- Arica</t>
  </si>
  <si>
    <t>Normalización Laboratorios Salud Publica (primera Etapa)</t>
  </si>
  <si>
    <t>Total</t>
  </si>
  <si>
    <t>31.02</t>
  </si>
  <si>
    <t>SS. Arica</t>
  </si>
  <si>
    <t>SS. Antofagasta</t>
  </si>
  <si>
    <t>SS. Iquique</t>
  </si>
  <si>
    <t>SS. Atacama</t>
  </si>
  <si>
    <t>SS. Coquimbo</t>
  </si>
  <si>
    <t>SS. Valparaiso</t>
  </si>
  <si>
    <t>SS. Viña del Mar</t>
  </si>
  <si>
    <t>SS. Aconcagua</t>
  </si>
  <si>
    <t>SS. O'Higgins</t>
  </si>
  <si>
    <t>SS. Maule</t>
  </si>
  <si>
    <t>SS. Concepción</t>
  </si>
  <si>
    <t>SS. Talcahuano</t>
  </si>
  <si>
    <t>SS.Bío Bío</t>
  </si>
  <si>
    <t>SS. Arauco</t>
  </si>
  <si>
    <t>SS. Araucanía Norte</t>
  </si>
  <si>
    <t>SS. Araucanía Sur</t>
  </si>
  <si>
    <t>SS.Valdivia</t>
  </si>
  <si>
    <t>SS. Osorno</t>
  </si>
  <si>
    <t>SS. Reloncaví</t>
  </si>
  <si>
    <t>SS. Magallanes</t>
  </si>
  <si>
    <t>SS. Metropolitano Oriente</t>
  </si>
  <si>
    <t>SS. Metropolitano Central</t>
  </si>
  <si>
    <t>SS. Metropolitano Sur</t>
  </si>
  <si>
    <t>SS. Metropolitano Norte</t>
  </si>
  <si>
    <t>SS. Metropolitano Occidente</t>
  </si>
  <si>
    <t>SS. Metropolitano Sur-Oriente</t>
  </si>
  <si>
    <t>SS. Chiloé</t>
  </si>
  <si>
    <t>SS. Aysen</t>
  </si>
  <si>
    <t>Subsecretaría de Salud Pública</t>
  </si>
  <si>
    <t>Ministerio de Salud - Subsecretaría de Redes Asistenciales - Inversión Sectorial de Salud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</si>
</sst>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/mm/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medium">
        <color indexed="8"/>
      </bottom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>
        <color indexed="8"/>
      </top>
      <bottom/>
    </border>
    <border>
      <left style="thin"/>
      <right/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/>
      <bottom style="thin">
        <color indexed="8"/>
      </bottom>
    </border>
    <border>
      <left style="thin"/>
      <right/>
      <top style="medium"/>
      <bottom style="medium"/>
    </border>
    <border>
      <left style="thin"/>
      <right/>
      <top style="thin">
        <color indexed="8"/>
      </top>
      <bottom style="thin"/>
    </border>
    <border>
      <left style="thin"/>
      <right/>
      <top style="medium"/>
      <bottom style="thin"/>
    </border>
    <border>
      <left style="thin"/>
      <right/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" fillId="0" borderId="0">
      <alignment vertical="top"/>
      <protection/>
    </xf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66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3" fontId="19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21" fillId="17" borderId="10" xfId="45" applyFont="1" applyFill="1" applyBorder="1" applyAlignment="1" applyProtection="1">
      <alignment horizontal="center" vertical="center" wrapText="1"/>
      <protection locked="0"/>
    </xf>
    <xf numFmtId="0" fontId="21" fillId="17" borderId="10" xfId="45" applyFont="1" applyFill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/>
      <protection locked="0"/>
    </xf>
    <xf numFmtId="0" fontId="23" fillId="0" borderId="13" xfId="45" applyFont="1" applyFill="1" applyBorder="1" applyAlignment="1" applyProtection="1">
      <alignment horizontal="center"/>
      <protection locked="0"/>
    </xf>
    <xf numFmtId="166" fontId="23" fillId="0" borderId="13" xfId="45" applyNumberFormat="1" applyFont="1" applyFill="1" applyBorder="1" applyAlignment="1" applyProtection="1">
      <alignment horizontal="center" vertical="center"/>
      <protection locked="0"/>
    </xf>
    <xf numFmtId="166" fontId="23" fillId="0" borderId="14" xfId="45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/>
      <protection locked="0"/>
    </xf>
    <xf numFmtId="166" fontId="23" fillId="0" borderId="10" xfId="45" applyNumberFormat="1" applyFont="1" applyFill="1" applyBorder="1" applyAlignment="1" applyProtection="1">
      <alignment horizontal="center" vertical="center"/>
      <protection locked="0"/>
    </xf>
    <xf numFmtId="166" fontId="23" fillId="0" borderId="15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Fill="1" applyBorder="1" applyAlignment="1" applyProtection="1">
      <alignment/>
      <protection locked="0"/>
    </xf>
    <xf numFmtId="3" fontId="23" fillId="0" borderId="19" xfId="0" applyNumberFormat="1" applyFont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/>
      <protection locked="0"/>
    </xf>
    <xf numFmtId="3" fontId="23" fillId="0" borderId="20" xfId="0" applyNumberFormat="1" applyFont="1" applyBorder="1" applyAlignment="1" applyProtection="1">
      <alignment/>
      <protection locked="0"/>
    </xf>
    <xf numFmtId="0" fontId="24" fillId="0" borderId="21" xfId="0" applyFont="1" applyBorder="1" applyAlignment="1" applyProtection="1">
      <alignment/>
      <protection locked="0"/>
    </xf>
    <xf numFmtId="3" fontId="24" fillId="0" borderId="22" xfId="0" applyNumberFormat="1" applyFont="1" applyBorder="1" applyAlignment="1" applyProtection="1">
      <alignment/>
      <protection locked="0"/>
    </xf>
    <xf numFmtId="166" fontId="23" fillId="0" borderId="17" xfId="45" applyNumberFormat="1" applyFont="1" applyFill="1" applyBorder="1" applyAlignment="1" applyProtection="1">
      <alignment horizontal="center" vertical="center"/>
      <protection locked="0"/>
    </xf>
    <xf numFmtId="166" fontId="23" fillId="0" borderId="23" xfId="45" applyNumberFormat="1" applyFont="1" applyFill="1" applyBorder="1" applyAlignment="1" applyProtection="1">
      <alignment horizontal="center" vertical="center"/>
      <protection locked="0"/>
    </xf>
    <xf numFmtId="166" fontId="23" fillId="0" borderId="24" xfId="0" applyNumberFormat="1" applyFont="1" applyFill="1" applyBorder="1" applyAlignment="1" applyProtection="1">
      <alignment horizontal="center"/>
      <protection locked="0"/>
    </xf>
    <xf numFmtId="166" fontId="23" fillId="0" borderId="25" xfId="0" applyNumberFormat="1" applyFont="1" applyFill="1" applyBorder="1" applyAlignment="1" applyProtection="1">
      <alignment horizontal="center"/>
      <protection locked="0"/>
    </xf>
    <xf numFmtId="166" fontId="23" fillId="0" borderId="13" xfId="45" applyNumberFormat="1" applyFont="1" applyFill="1" applyBorder="1" applyAlignment="1" applyProtection="1">
      <alignment horizontal="center"/>
      <protection locked="0"/>
    </xf>
    <xf numFmtId="166" fontId="23" fillId="0" borderId="10" xfId="0" applyNumberFormat="1" applyFont="1" applyFill="1" applyBorder="1" applyAlignment="1" applyProtection="1">
      <alignment horizontal="center"/>
      <protection locked="0"/>
    </xf>
    <xf numFmtId="3" fontId="24" fillId="0" borderId="26" xfId="0" applyNumberFormat="1" applyFont="1" applyBorder="1" applyAlignment="1" applyProtection="1">
      <alignment/>
      <protection locked="0"/>
    </xf>
    <xf numFmtId="166" fontId="23" fillId="0" borderId="27" xfId="0" applyNumberFormat="1" applyFont="1" applyFill="1" applyBorder="1" applyAlignment="1" applyProtection="1">
      <alignment horizontal="center"/>
      <protection locked="0"/>
    </xf>
    <xf numFmtId="166" fontId="23" fillId="0" borderId="14" xfId="45" applyNumberFormat="1" applyFont="1" applyFill="1" applyBorder="1" applyAlignment="1" applyProtection="1">
      <alignment horizontal="center"/>
      <protection locked="0"/>
    </xf>
    <xf numFmtId="166" fontId="23" fillId="0" borderId="1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166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166" fontId="23" fillId="0" borderId="10" xfId="45" applyNumberFormat="1" applyFont="1" applyFill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/>
      <protection locked="0"/>
    </xf>
    <xf numFmtId="0" fontId="24" fillId="0" borderId="29" xfId="0" applyFont="1" applyBorder="1" applyAlignment="1" applyProtection="1">
      <alignment/>
      <protection locked="0"/>
    </xf>
    <xf numFmtId="3" fontId="24" fillId="0" borderId="30" xfId="0" applyNumberFormat="1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/>
      <protection locked="0"/>
    </xf>
    <xf numFmtId="3" fontId="24" fillId="0" borderId="34" xfId="0" applyNumberFormat="1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/>
      <protection locked="0"/>
    </xf>
    <xf numFmtId="166" fontId="23" fillId="0" borderId="36" xfId="0" applyNumberFormat="1" applyFont="1" applyFill="1" applyBorder="1" applyAlignment="1" applyProtection="1">
      <alignment horizontal="center"/>
      <protection locked="0"/>
    </xf>
    <xf numFmtId="0" fontId="24" fillId="0" borderId="37" xfId="0" applyFont="1" applyBorder="1" applyAlignment="1" applyProtection="1">
      <alignment/>
      <protection locked="0"/>
    </xf>
    <xf numFmtId="0" fontId="23" fillId="0" borderId="38" xfId="0" applyFont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3" fillId="0" borderId="15" xfId="45" applyFont="1" applyFill="1" applyBorder="1" applyAlignment="1" applyProtection="1">
      <alignment horizontal="center" vertical="center" wrapText="1"/>
      <protection locked="0"/>
    </xf>
    <xf numFmtId="166" fontId="23" fillId="0" borderId="39" xfId="0" applyNumberFormat="1" applyFont="1" applyFill="1" applyBorder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/>
      <protection locked="0"/>
    </xf>
    <xf numFmtId="3" fontId="23" fillId="0" borderId="41" xfId="0" applyNumberFormat="1" applyFont="1" applyBorder="1" applyAlignment="1" applyProtection="1">
      <alignment/>
      <protection locked="0"/>
    </xf>
    <xf numFmtId="166" fontId="23" fillId="0" borderId="42" xfId="0" applyNumberFormat="1" applyFont="1" applyFill="1" applyBorder="1" applyAlignment="1" applyProtection="1">
      <alignment horizontal="center"/>
      <protection locked="0"/>
    </xf>
    <xf numFmtId="0" fontId="23" fillId="0" borderId="43" xfId="0" applyFont="1" applyBorder="1" applyAlignment="1" applyProtection="1">
      <alignment/>
      <protection locked="0"/>
    </xf>
    <xf numFmtId="0" fontId="23" fillId="0" borderId="44" xfId="0" applyFont="1" applyFill="1" applyBorder="1" applyAlignment="1" applyProtection="1">
      <alignment/>
      <protection locked="0"/>
    </xf>
    <xf numFmtId="0" fontId="23" fillId="0" borderId="45" xfId="0" applyFont="1" applyBorder="1" applyAlignment="1" applyProtection="1">
      <alignment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3" fontId="23" fillId="0" borderId="41" xfId="0" applyNumberFormat="1" applyFont="1" applyBorder="1" applyAlignment="1" applyProtection="1">
      <alignment horizontal="right" vertical="center"/>
      <protection locked="0"/>
    </xf>
    <xf numFmtId="0" fontId="23" fillId="0" borderId="46" xfId="0" applyFont="1" applyFill="1" applyBorder="1" applyAlignment="1" applyProtection="1">
      <alignment/>
      <protection locked="0"/>
    </xf>
    <xf numFmtId="3" fontId="23" fillId="0" borderId="47" xfId="0" applyNumberFormat="1" applyFont="1" applyBorder="1" applyAlignment="1" applyProtection="1">
      <alignment/>
      <protection locked="0"/>
    </xf>
    <xf numFmtId="0" fontId="23" fillId="0" borderId="38" xfId="0" applyFont="1" applyFill="1" applyBorder="1" applyAlignment="1" applyProtection="1">
      <alignment/>
      <protection locked="0"/>
    </xf>
    <xf numFmtId="0" fontId="23" fillId="0" borderId="33" xfId="0" applyFont="1" applyFill="1" applyBorder="1" applyAlignment="1" applyProtection="1">
      <alignment/>
      <protection locked="0"/>
    </xf>
    <xf numFmtId="0" fontId="23" fillId="0" borderId="43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3" fontId="24" fillId="0" borderId="41" xfId="0" applyNumberFormat="1" applyFont="1" applyBorder="1" applyAlignment="1" applyProtection="1">
      <alignment/>
      <protection locked="0"/>
    </xf>
    <xf numFmtId="0" fontId="24" fillId="0" borderId="41" xfId="0" applyFont="1" applyFill="1" applyBorder="1" applyAlignment="1" applyProtection="1">
      <alignment/>
      <protection locked="0"/>
    </xf>
    <xf numFmtId="166" fontId="23" fillId="0" borderId="42" xfId="45" applyNumberFormat="1" applyFont="1" applyFill="1" applyBorder="1" applyAlignment="1" applyProtection="1">
      <alignment horizontal="center" vertical="center"/>
      <protection locked="0"/>
    </xf>
    <xf numFmtId="166" fontId="23" fillId="0" borderId="36" xfId="45" applyNumberFormat="1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/>
      <protection locked="0"/>
    </xf>
    <xf numFmtId="0" fontId="23" fillId="0" borderId="48" xfId="0" applyFont="1" applyFill="1" applyBorder="1" applyAlignment="1" applyProtection="1">
      <alignment/>
      <protection locked="0"/>
    </xf>
    <xf numFmtId="3" fontId="23" fillId="0" borderId="48" xfId="0" applyNumberFormat="1" applyFont="1" applyBorder="1" applyAlignment="1" applyProtection="1">
      <alignment/>
      <protection locked="0"/>
    </xf>
    <xf numFmtId="3" fontId="23" fillId="0" borderId="49" xfId="0" applyNumberFormat="1" applyFont="1" applyBorder="1" applyAlignment="1" applyProtection="1">
      <alignment/>
      <protection locked="0"/>
    </xf>
    <xf numFmtId="3" fontId="23" fillId="0" borderId="50" xfId="0" applyNumberFormat="1" applyFont="1" applyBorder="1" applyAlignment="1" applyProtection="1">
      <alignment/>
      <protection locked="0"/>
    </xf>
    <xf numFmtId="3" fontId="23" fillId="0" borderId="51" xfId="0" applyNumberFormat="1" applyFont="1" applyBorder="1" applyAlignment="1" applyProtection="1">
      <alignment/>
      <protection locked="0"/>
    </xf>
    <xf numFmtId="3" fontId="23" fillId="0" borderId="34" xfId="0" applyNumberFormat="1" applyFont="1" applyBorder="1" applyAlignment="1" applyProtection="1">
      <alignment/>
      <protection locked="0"/>
    </xf>
    <xf numFmtId="3" fontId="24" fillId="0" borderId="28" xfId="0" applyNumberFormat="1" applyFont="1" applyBorder="1" applyAlignment="1" applyProtection="1">
      <alignment/>
      <protection/>
    </xf>
    <xf numFmtId="3" fontId="24" fillId="0" borderId="35" xfId="0" applyNumberFormat="1" applyFont="1" applyBorder="1" applyAlignment="1" applyProtection="1">
      <alignment/>
      <protection/>
    </xf>
    <xf numFmtId="0" fontId="23" fillId="0" borderId="33" xfId="0" applyFont="1" applyBorder="1" applyAlignment="1" applyProtection="1">
      <alignment/>
      <protection locked="0"/>
    </xf>
    <xf numFmtId="0" fontId="23" fillId="0" borderId="43" xfId="0" applyFont="1" applyFill="1" applyBorder="1" applyAlignment="1" applyProtection="1">
      <alignment vertical="center"/>
      <protection locked="0"/>
    </xf>
    <xf numFmtId="0" fontId="23" fillId="0" borderId="13" xfId="45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24" xfId="0" applyFont="1" applyFill="1" applyBorder="1" applyAlignment="1" applyProtection="1">
      <alignment horizontal="left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17" xfId="0" applyFont="1" applyFill="1" applyBorder="1" applyAlignment="1" applyProtection="1">
      <alignment horizontal="left"/>
      <protection locked="0"/>
    </xf>
    <xf numFmtId="0" fontId="23" fillId="0" borderId="23" xfId="0" applyFont="1" applyFill="1" applyBorder="1" applyAlignment="1" applyProtection="1">
      <alignment horizontal="left"/>
      <protection locked="0"/>
    </xf>
    <xf numFmtId="0" fontId="23" fillId="0" borderId="27" xfId="0" applyFont="1" applyFill="1" applyBorder="1" applyAlignment="1" applyProtection="1">
      <alignment horizontal="left"/>
      <protection locked="0"/>
    </xf>
    <xf numFmtId="0" fontId="23" fillId="0" borderId="36" xfId="0" applyFont="1" applyFill="1" applyBorder="1" applyAlignment="1" applyProtection="1">
      <alignment horizontal="left"/>
      <protection locked="0"/>
    </xf>
    <xf numFmtId="0" fontId="23" fillId="0" borderId="10" xfId="45" applyFont="1" applyFill="1" applyBorder="1" applyAlignment="1" applyProtection="1">
      <alignment horizontal="left"/>
      <protection locked="0"/>
    </xf>
    <xf numFmtId="0" fontId="23" fillId="0" borderId="15" xfId="45" applyFont="1" applyFill="1" applyBorder="1" applyAlignment="1" applyProtection="1">
      <alignment horizontal="left"/>
      <protection locked="0"/>
    </xf>
    <xf numFmtId="0" fontId="23" fillId="0" borderId="14" xfId="45" applyFont="1" applyFill="1" applyBorder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left"/>
      <protection locked="0"/>
    </xf>
    <xf numFmtId="0" fontId="23" fillId="0" borderId="23" xfId="45" applyFont="1" applyFill="1" applyBorder="1" applyAlignment="1" applyProtection="1">
      <alignment horizontal="left"/>
      <protection locked="0"/>
    </xf>
    <xf numFmtId="0" fontId="23" fillId="0" borderId="36" xfId="45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3" fillId="0" borderId="42" xfId="0" applyFont="1" applyFill="1" applyBorder="1" applyAlignment="1" applyProtection="1">
      <alignment horizontal="left"/>
      <protection locked="0"/>
    </xf>
    <xf numFmtId="0" fontId="23" fillId="0" borderId="14" xfId="45" applyFont="1" applyFill="1" applyBorder="1" applyAlignment="1" applyProtection="1">
      <alignment horizontal="left" wrapText="1"/>
      <protection locked="0"/>
    </xf>
    <xf numFmtId="0" fontId="23" fillId="0" borderId="10" xfId="45" applyFont="1" applyFill="1" applyBorder="1" applyAlignment="1" applyProtection="1">
      <alignment horizontal="left" wrapText="1"/>
      <protection locked="0"/>
    </xf>
    <xf numFmtId="0" fontId="23" fillId="0" borderId="24" xfId="45" applyFont="1" applyFill="1" applyBorder="1" applyAlignment="1" applyProtection="1">
      <alignment horizontal="left" wrapText="1"/>
      <protection locked="0"/>
    </xf>
    <xf numFmtId="0" fontId="23" fillId="0" borderId="27" xfId="45" applyFont="1" applyFill="1" applyBorder="1" applyAlignment="1" applyProtection="1">
      <alignment horizontal="left" wrapText="1"/>
      <protection locked="0"/>
    </xf>
    <xf numFmtId="0" fontId="23" fillId="0" borderId="36" xfId="45" applyFont="1" applyFill="1" applyBorder="1" applyAlignment="1" applyProtection="1">
      <alignment horizontal="left" wrapText="1"/>
      <protection locked="0"/>
    </xf>
    <xf numFmtId="0" fontId="23" fillId="0" borderId="13" xfId="45" applyFont="1" applyFill="1" applyBorder="1" applyAlignment="1" applyProtection="1">
      <alignment horizontal="left" wrapText="1"/>
      <protection locked="0"/>
    </xf>
    <xf numFmtId="0" fontId="23" fillId="0" borderId="15" xfId="45" applyFont="1" applyFill="1" applyBorder="1" applyAlignment="1" applyProtection="1">
      <alignment horizontal="left" wrapText="1"/>
      <protection locked="0"/>
    </xf>
    <xf numFmtId="0" fontId="23" fillId="0" borderId="42" xfId="45" applyFont="1" applyFill="1" applyBorder="1" applyAlignment="1" applyProtection="1">
      <alignment horizontal="left" wrapText="1"/>
      <protection locked="0"/>
    </xf>
    <xf numFmtId="0" fontId="23" fillId="0" borderId="39" xfId="45" applyFont="1" applyFill="1" applyBorder="1" applyAlignment="1" applyProtection="1">
      <alignment horizontal="left" wrapText="1"/>
      <protection locked="0"/>
    </xf>
    <xf numFmtId="0" fontId="23" fillId="0" borderId="25" xfId="45" applyFont="1" applyFill="1" applyBorder="1" applyAlignment="1" applyProtection="1">
      <alignment horizontal="left" wrapText="1"/>
      <protection locked="0"/>
    </xf>
    <xf numFmtId="0" fontId="23" fillId="0" borderId="41" xfId="45" applyFont="1" applyFill="1" applyBorder="1" applyAlignment="1" applyProtection="1">
      <alignment horizontal="left" wrapText="1"/>
      <protection locked="0"/>
    </xf>
    <xf numFmtId="0" fontId="23" fillId="0" borderId="29" xfId="45" applyFont="1" applyFill="1" applyBorder="1" applyAlignment="1" applyProtection="1">
      <alignment horizontal="left" wrapText="1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166" fontId="23" fillId="0" borderId="15" xfId="45" applyNumberFormat="1" applyFont="1" applyFill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5" xfId="0" applyNumberFormat="1" applyFont="1" applyFill="1" applyBorder="1" applyAlignment="1" applyProtection="1">
      <alignment horizont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0" fontId="27" fillId="0" borderId="67" xfId="0" applyFont="1" applyBorder="1" applyAlignment="1">
      <alignment horizontal="right" vertical="center"/>
    </xf>
    <xf numFmtId="0" fontId="27" fillId="0" borderId="68" xfId="0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0" fontId="27" fillId="0" borderId="65" xfId="0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0" fillId="24" borderId="67" xfId="0" applyFill="1" applyBorder="1" applyAlignment="1">
      <alignment horizontal="center"/>
    </xf>
    <xf numFmtId="0" fontId="0" fillId="24" borderId="68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65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5" xfId="0" applyBorder="1" applyAlignment="1">
      <alignment horizontal="center"/>
    </xf>
    <xf numFmtId="0" fontId="26" fillId="0" borderId="0" xfId="0" applyFont="1" applyAlignment="1">
      <alignment horizontal="center"/>
    </xf>
    <xf numFmtId="3" fontId="19" fillId="0" borderId="17" xfId="0" applyNumberFormat="1" applyFont="1" applyFill="1" applyBorder="1" applyAlignment="1">
      <alignment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7"/>
  <sheetViews>
    <sheetView tabSelected="1" zoomScale="90" zoomScaleNormal="90" zoomScalePageLayoutView="0" workbookViewId="0" topLeftCell="A1">
      <selection activeCell="C6" sqref="C6"/>
    </sheetView>
  </sheetViews>
  <sheetFormatPr defaultColWidth="11.421875" defaultRowHeight="12.75"/>
  <cols>
    <col min="1" max="1" width="10.57421875" style="0" customWidth="1"/>
    <col min="2" max="2" width="67.7109375" style="0" customWidth="1"/>
    <col min="3" max="3" width="24.00390625" style="0" bestFit="1" customWidth="1"/>
    <col min="4" max="4" width="22.140625" style="6" bestFit="1" customWidth="1"/>
    <col min="5" max="5" width="30.57421875" style="8" customWidth="1"/>
  </cols>
  <sheetData>
    <row r="2" spans="1:5" ht="21">
      <c r="A2" s="162" t="s">
        <v>2</v>
      </c>
      <c r="B2" s="162"/>
      <c r="C2" s="162"/>
      <c r="D2" s="162"/>
      <c r="E2" s="162"/>
    </row>
    <row r="3" spans="1:5" ht="21">
      <c r="A3" s="162" t="s">
        <v>157</v>
      </c>
      <c r="B3" s="162"/>
      <c r="C3" s="162"/>
      <c r="D3" s="162"/>
      <c r="E3" s="162"/>
    </row>
    <row r="4" spans="1:2" ht="21">
      <c r="A4" s="10"/>
      <c r="B4" s="10"/>
    </row>
    <row r="5" spans="1:3" ht="21">
      <c r="A5" s="11"/>
      <c r="B5" s="10"/>
      <c r="C5" s="12" t="s">
        <v>4</v>
      </c>
    </row>
    <row r="6" spans="1:5" s="3" customFormat="1" ht="18.75" customHeight="1">
      <c r="A6" s="17" t="s">
        <v>0</v>
      </c>
      <c r="B6" s="17" t="s">
        <v>1</v>
      </c>
      <c r="C6" s="18" t="s">
        <v>8</v>
      </c>
      <c r="D6" s="17" t="s">
        <v>9</v>
      </c>
      <c r="E6" s="17" t="s">
        <v>3</v>
      </c>
    </row>
    <row r="7" spans="1:5" s="2" customFormat="1" ht="12.75" customHeight="1">
      <c r="A7" s="127" t="s">
        <v>127</v>
      </c>
      <c r="B7" s="20"/>
      <c r="C7" s="21"/>
      <c r="D7" s="22"/>
      <c r="E7" s="23"/>
    </row>
    <row r="8" spans="1:5" s="2" customFormat="1" ht="12.75" customHeight="1">
      <c r="A8" s="128"/>
      <c r="B8" s="20" t="s">
        <v>128</v>
      </c>
      <c r="C8" s="21"/>
      <c r="D8" s="22"/>
      <c r="E8" s="24"/>
    </row>
    <row r="9" spans="1:5" s="2" customFormat="1" ht="12.75" customHeight="1">
      <c r="A9" s="128">
        <v>30067564</v>
      </c>
      <c r="B9" s="25" t="s">
        <v>12</v>
      </c>
      <c r="C9" s="21">
        <v>1021115</v>
      </c>
      <c r="D9" s="99" t="s">
        <v>13</v>
      </c>
      <c r="E9" s="26" t="s">
        <v>14</v>
      </c>
    </row>
    <row r="10" spans="1:5" s="2" customFormat="1" ht="12.75" customHeight="1" thickBot="1">
      <c r="A10" s="128">
        <v>30047599</v>
      </c>
      <c r="B10" s="19" t="s">
        <v>15</v>
      </c>
      <c r="C10" s="21">
        <v>3514128</v>
      </c>
      <c r="D10" s="100" t="s">
        <v>16</v>
      </c>
      <c r="E10" s="43"/>
    </row>
    <row r="11" spans="1:5" s="2" customFormat="1" ht="12.75" customHeight="1" thickBot="1">
      <c r="A11" s="129"/>
      <c r="B11" s="55" t="s">
        <v>126</v>
      </c>
      <c r="C11" s="95">
        <f>SUM(C9:C10)</f>
        <v>4535243</v>
      </c>
      <c r="D11" s="101"/>
      <c r="E11" s="27"/>
    </row>
    <row r="12" spans="1:5" s="2" customFormat="1" ht="12.75" customHeight="1">
      <c r="A12" s="59"/>
      <c r="B12" s="56" t="s">
        <v>130</v>
      </c>
      <c r="C12" s="57"/>
      <c r="D12" s="102"/>
      <c r="E12" s="52"/>
    </row>
    <row r="13" spans="1:5" s="2" customFormat="1" ht="12.75" customHeight="1">
      <c r="A13" s="130">
        <v>30077667</v>
      </c>
      <c r="B13" s="28" t="s">
        <v>17</v>
      </c>
      <c r="C13" s="35">
        <v>6298464</v>
      </c>
      <c r="D13" s="103" t="s">
        <v>16</v>
      </c>
      <c r="E13" s="30"/>
    </row>
    <row r="14" spans="1:5" s="2" customFormat="1" ht="12.75" customHeight="1">
      <c r="A14" s="131">
        <v>30073632</v>
      </c>
      <c r="B14" s="32" t="s">
        <v>18</v>
      </c>
      <c r="C14" s="33">
        <v>28955</v>
      </c>
      <c r="D14" s="104" t="s">
        <v>19</v>
      </c>
      <c r="E14" s="43"/>
    </row>
    <row r="15" spans="1:5" s="2" customFormat="1" ht="12.75" customHeight="1" thickBot="1">
      <c r="A15" s="130">
        <v>20145520</v>
      </c>
      <c r="B15" s="34" t="s">
        <v>20</v>
      </c>
      <c r="C15" s="35">
        <v>41470</v>
      </c>
      <c r="D15" s="103" t="s">
        <v>19</v>
      </c>
      <c r="E15" s="43"/>
    </row>
    <row r="16" spans="1:5" s="2" customFormat="1" ht="12.75" customHeight="1" thickBot="1">
      <c r="A16" s="129"/>
      <c r="B16" s="55" t="s">
        <v>126</v>
      </c>
      <c r="C16" s="95">
        <f>SUM(C13:C15)</f>
        <v>6368889</v>
      </c>
      <c r="D16" s="101"/>
      <c r="E16" s="50"/>
    </row>
    <row r="17" spans="1:5" s="2" customFormat="1" ht="12.75" customHeight="1">
      <c r="A17" s="132"/>
      <c r="B17" s="64" t="s">
        <v>129</v>
      </c>
      <c r="C17" s="44"/>
      <c r="D17" s="105"/>
      <c r="E17" s="53"/>
    </row>
    <row r="18" spans="1:5" s="2" customFormat="1" ht="12.75" customHeight="1">
      <c r="A18" s="133">
        <v>30034215</v>
      </c>
      <c r="B18" s="65" t="s">
        <v>21</v>
      </c>
      <c r="C18" s="92">
        <v>949319</v>
      </c>
      <c r="D18" s="106" t="s">
        <v>16</v>
      </c>
      <c r="E18" s="51"/>
    </row>
    <row r="19" spans="1:5" s="2" customFormat="1" ht="12.75" customHeight="1">
      <c r="A19" s="130">
        <v>20139518</v>
      </c>
      <c r="B19" s="34" t="s">
        <v>22</v>
      </c>
      <c r="C19" s="35">
        <v>12203892</v>
      </c>
      <c r="D19" s="102" t="s">
        <v>13</v>
      </c>
      <c r="E19" s="23" t="s">
        <v>23</v>
      </c>
    </row>
    <row r="20" spans="1:5" s="2" customFormat="1" ht="12.75" customHeight="1">
      <c r="A20" s="128">
        <v>20159064</v>
      </c>
      <c r="B20" s="25" t="s">
        <v>24</v>
      </c>
      <c r="C20" s="21">
        <v>10779</v>
      </c>
      <c r="D20" s="99" t="s">
        <v>13</v>
      </c>
      <c r="E20" s="26" t="s">
        <v>25</v>
      </c>
    </row>
    <row r="21" spans="1:5" s="2" customFormat="1" ht="12.75" customHeight="1" thickBot="1">
      <c r="A21" s="128">
        <v>30075518</v>
      </c>
      <c r="B21" s="25" t="s">
        <v>26</v>
      </c>
      <c r="C21" s="21">
        <v>892500</v>
      </c>
      <c r="D21" s="107" t="s">
        <v>16</v>
      </c>
      <c r="E21" s="38"/>
    </row>
    <row r="22" spans="1:5" s="2" customFormat="1" ht="12.75" customHeight="1" thickBot="1">
      <c r="A22" s="134"/>
      <c r="B22" s="55" t="s">
        <v>126</v>
      </c>
      <c r="C22" s="96">
        <f>SUM(C18:C21)</f>
        <v>14056490</v>
      </c>
      <c r="D22" s="108"/>
      <c r="E22" s="135"/>
    </row>
    <row r="23" spans="1:5" s="2" customFormat="1" ht="12.75" customHeight="1">
      <c r="A23" s="130"/>
      <c r="B23" s="29" t="s">
        <v>131</v>
      </c>
      <c r="C23" s="35"/>
      <c r="D23" s="109"/>
      <c r="E23" s="86"/>
    </row>
    <row r="24" spans="1:5" s="2" customFormat="1" ht="12.75" customHeight="1" thickBot="1">
      <c r="A24" s="128">
        <v>30021129</v>
      </c>
      <c r="B24" s="19" t="s">
        <v>27</v>
      </c>
      <c r="C24" s="21">
        <v>7302585</v>
      </c>
      <c r="D24" s="107" t="s">
        <v>13</v>
      </c>
      <c r="E24" s="38" t="s">
        <v>28</v>
      </c>
    </row>
    <row r="25" spans="1:5" s="2" customFormat="1" ht="12.75" customHeight="1" thickBot="1">
      <c r="A25" s="134"/>
      <c r="B25" s="62" t="s">
        <v>126</v>
      </c>
      <c r="C25" s="96">
        <f>SUM(C24)</f>
        <v>7302585</v>
      </c>
      <c r="D25" s="108"/>
      <c r="E25" s="135"/>
    </row>
    <row r="26" spans="1:5" s="2" customFormat="1" ht="12.75" customHeight="1">
      <c r="A26" s="59"/>
      <c r="B26" s="60" t="s">
        <v>132</v>
      </c>
      <c r="C26" s="61"/>
      <c r="D26" s="109"/>
      <c r="E26" s="24"/>
    </row>
    <row r="27" spans="1:5" s="2" customFormat="1" ht="12.75" customHeight="1">
      <c r="A27" s="130">
        <v>30116018</v>
      </c>
      <c r="B27" s="28" t="s">
        <v>29</v>
      </c>
      <c r="C27" s="35">
        <v>59396</v>
      </c>
      <c r="D27" s="110" t="s">
        <v>16</v>
      </c>
      <c r="E27" s="38"/>
    </row>
    <row r="28" spans="1:5" s="2" customFormat="1" ht="12.75" customHeight="1">
      <c r="A28" s="131">
        <v>20152049</v>
      </c>
      <c r="B28" s="31" t="s">
        <v>30</v>
      </c>
      <c r="C28" s="33">
        <v>2490394</v>
      </c>
      <c r="D28" s="111" t="s">
        <v>16</v>
      </c>
      <c r="E28" s="39"/>
    </row>
    <row r="29" spans="1:5" s="2" customFormat="1" ht="12.75" customHeight="1">
      <c r="A29" s="130">
        <v>30069223</v>
      </c>
      <c r="B29" s="28" t="s">
        <v>31</v>
      </c>
      <c r="C29" s="35">
        <v>836356</v>
      </c>
      <c r="D29" s="115" t="s">
        <v>16</v>
      </c>
      <c r="E29" s="52"/>
    </row>
    <row r="30" spans="1:5" s="2" customFormat="1" ht="12.75" customHeight="1" thickBot="1">
      <c r="A30" s="128">
        <v>20133798</v>
      </c>
      <c r="B30" s="19" t="s">
        <v>32</v>
      </c>
      <c r="C30" s="21">
        <v>310000</v>
      </c>
      <c r="D30" s="116" t="s">
        <v>16</v>
      </c>
      <c r="E30" s="43"/>
    </row>
    <row r="31" spans="1:5" s="2" customFormat="1" ht="12.75" customHeight="1" thickBot="1">
      <c r="A31" s="129"/>
      <c r="B31" s="55" t="s">
        <v>126</v>
      </c>
      <c r="C31" s="95">
        <f>SUM(C27:C30)</f>
        <v>3696146</v>
      </c>
      <c r="D31" s="117"/>
      <c r="E31" s="40"/>
    </row>
    <row r="32" spans="1:5" s="2" customFormat="1" ht="12.75" customHeight="1">
      <c r="A32" s="132"/>
      <c r="B32" s="64" t="s">
        <v>133</v>
      </c>
      <c r="C32" s="44"/>
      <c r="D32" s="118"/>
      <c r="E32" s="45"/>
    </row>
    <row r="33" spans="1:5" s="2" customFormat="1" ht="12.75" customHeight="1">
      <c r="A33" s="133">
        <v>30070081</v>
      </c>
      <c r="B33" s="65" t="s">
        <v>33</v>
      </c>
      <c r="C33" s="92">
        <v>1723253</v>
      </c>
      <c r="D33" s="119" t="s">
        <v>34</v>
      </c>
      <c r="E33" s="63"/>
    </row>
    <row r="34" spans="1:5" s="2" customFormat="1" ht="12.75" customHeight="1">
      <c r="A34" s="130">
        <v>30083394</v>
      </c>
      <c r="B34" s="28" t="s">
        <v>35</v>
      </c>
      <c r="C34" s="35">
        <v>68262</v>
      </c>
      <c r="D34" s="109" t="s">
        <v>19</v>
      </c>
      <c r="E34" s="46"/>
    </row>
    <row r="35" spans="1:5" s="2" customFormat="1" ht="12.75" customHeight="1" thickBot="1">
      <c r="A35" s="128">
        <v>30067548</v>
      </c>
      <c r="B35" s="19" t="s">
        <v>36</v>
      </c>
      <c r="C35" s="21">
        <v>103999</v>
      </c>
      <c r="D35" s="107" t="s">
        <v>19</v>
      </c>
      <c r="E35" s="54"/>
    </row>
    <row r="36" spans="1:5" s="2" customFormat="1" ht="12.75" customHeight="1" thickBot="1">
      <c r="A36" s="134"/>
      <c r="B36" s="62" t="s">
        <v>126</v>
      </c>
      <c r="C36" s="96">
        <f>SUM(C33:C35)</f>
        <v>1895514</v>
      </c>
      <c r="D36" s="108"/>
      <c r="E36" s="27"/>
    </row>
    <row r="37" spans="1:5" s="2" customFormat="1" ht="12.75" customHeight="1">
      <c r="A37" s="130"/>
      <c r="B37" s="29" t="s">
        <v>134</v>
      </c>
      <c r="C37" s="35"/>
      <c r="D37" s="109"/>
      <c r="E37" s="30"/>
    </row>
    <row r="38" spans="1:5" s="2" customFormat="1" ht="12.75" customHeight="1">
      <c r="A38" s="136">
        <v>20117386</v>
      </c>
      <c r="B38" s="78" t="s">
        <v>37</v>
      </c>
      <c r="C38" s="79">
        <v>9742062</v>
      </c>
      <c r="D38" s="99" t="s">
        <v>16</v>
      </c>
      <c r="E38" s="47"/>
    </row>
    <row r="39" spans="1:5" s="2" customFormat="1" ht="12.75" customHeight="1">
      <c r="A39" s="59">
        <v>30043614</v>
      </c>
      <c r="B39" s="97" t="s">
        <v>38</v>
      </c>
      <c r="C39" s="94">
        <v>16384</v>
      </c>
      <c r="D39" s="109" t="s">
        <v>19</v>
      </c>
      <c r="E39" s="52"/>
    </row>
    <row r="40" spans="1:5" s="2" customFormat="1" ht="12.75" customHeight="1">
      <c r="A40" s="133">
        <v>30116427</v>
      </c>
      <c r="B40" s="75" t="s">
        <v>39</v>
      </c>
      <c r="C40" s="92">
        <v>155646</v>
      </c>
      <c r="D40" s="112" t="s">
        <v>16</v>
      </c>
      <c r="E40" s="63"/>
    </row>
    <row r="41" spans="1:5" s="2" customFormat="1" ht="12.75" customHeight="1">
      <c r="A41" s="130">
        <v>20154361</v>
      </c>
      <c r="B41" s="34" t="s">
        <v>40</v>
      </c>
      <c r="C41" s="35">
        <v>16488</v>
      </c>
      <c r="D41" s="109" t="s">
        <v>19</v>
      </c>
      <c r="E41" s="52"/>
    </row>
    <row r="42" spans="1:5" s="2" customFormat="1" ht="12.75" customHeight="1">
      <c r="A42" s="128">
        <v>30082530</v>
      </c>
      <c r="B42" s="25" t="s">
        <v>41</v>
      </c>
      <c r="C42" s="21">
        <v>28226</v>
      </c>
      <c r="D42" s="120" t="s">
        <v>16</v>
      </c>
      <c r="E42" s="47"/>
    </row>
    <row r="43" spans="1:5" s="2" customFormat="1" ht="12.75" customHeight="1" thickBot="1">
      <c r="A43" s="128">
        <v>20196664</v>
      </c>
      <c r="B43" s="25" t="s">
        <v>42</v>
      </c>
      <c r="C43" s="21">
        <v>862096</v>
      </c>
      <c r="D43" s="107" t="s">
        <v>16</v>
      </c>
      <c r="E43" s="54"/>
    </row>
    <row r="44" spans="1:5" s="2" customFormat="1" ht="12.75" customHeight="1" thickBot="1">
      <c r="A44" s="134"/>
      <c r="B44" s="62" t="s">
        <v>126</v>
      </c>
      <c r="C44" s="96">
        <f>SUM(C38:C43)</f>
        <v>10820902</v>
      </c>
      <c r="D44" s="121"/>
      <c r="E44" s="27"/>
    </row>
    <row r="45" spans="1:5" s="2" customFormat="1" ht="12.75" customHeight="1">
      <c r="A45" s="137"/>
      <c r="B45" s="70" t="s">
        <v>135</v>
      </c>
      <c r="C45" s="71"/>
      <c r="D45" s="122"/>
      <c r="E45" s="72"/>
    </row>
    <row r="46" spans="1:5" s="2" customFormat="1" ht="12.75" customHeight="1">
      <c r="A46" s="58">
        <v>30075185</v>
      </c>
      <c r="B46" s="73" t="s">
        <v>43</v>
      </c>
      <c r="C46" s="90">
        <v>1931833</v>
      </c>
      <c r="D46" s="120" t="s">
        <v>13</v>
      </c>
      <c r="E46" s="47" t="s">
        <v>44</v>
      </c>
    </row>
    <row r="47" spans="1:5" s="2" customFormat="1" ht="12.75" customHeight="1" thickBot="1">
      <c r="A47" s="133">
        <v>30081870</v>
      </c>
      <c r="B47" s="65" t="s">
        <v>45</v>
      </c>
      <c r="C47" s="92">
        <v>100130</v>
      </c>
      <c r="D47" s="119" t="s">
        <v>19</v>
      </c>
      <c r="E47" s="63"/>
    </row>
    <row r="48" spans="1:5" s="2" customFormat="1" ht="12.75" customHeight="1" thickBot="1">
      <c r="A48" s="134"/>
      <c r="B48" s="62" t="s">
        <v>126</v>
      </c>
      <c r="C48" s="96">
        <f>SUM(C46:C47)</f>
        <v>2031963</v>
      </c>
      <c r="D48" s="121"/>
      <c r="E48" s="27"/>
    </row>
    <row r="49" spans="1:5" s="2" customFormat="1" ht="12.75" customHeight="1">
      <c r="A49" s="137"/>
      <c r="B49" s="76" t="s">
        <v>136</v>
      </c>
      <c r="C49" s="77"/>
      <c r="D49" s="114"/>
      <c r="E49" s="72"/>
    </row>
    <row r="50" spans="1:5" s="2" customFormat="1" ht="12.75" customHeight="1">
      <c r="A50" s="58">
        <v>20141752</v>
      </c>
      <c r="B50" s="98" t="s">
        <v>46</v>
      </c>
      <c r="C50" s="90">
        <v>17153596</v>
      </c>
      <c r="D50" s="113" t="s">
        <v>13</v>
      </c>
      <c r="E50" s="47" t="s">
        <v>47</v>
      </c>
    </row>
    <row r="51" spans="1:5" s="2" customFormat="1" ht="12.75" customHeight="1" thickBot="1">
      <c r="A51" s="133">
        <v>30075259</v>
      </c>
      <c r="B51" s="65" t="s">
        <v>48</v>
      </c>
      <c r="C51" s="92">
        <v>925471</v>
      </c>
      <c r="D51" s="106" t="s">
        <v>16</v>
      </c>
      <c r="E51" s="63"/>
    </row>
    <row r="52" spans="1:5" s="2" customFormat="1" ht="12.75" customHeight="1" thickBot="1">
      <c r="A52" s="134"/>
      <c r="B52" s="62" t="s">
        <v>126</v>
      </c>
      <c r="C52" s="96">
        <f>SUM(C50:C51)</f>
        <v>18079067</v>
      </c>
      <c r="D52" s="121"/>
      <c r="E52" s="27"/>
    </row>
    <row r="53" spans="1:5" s="2" customFormat="1" ht="12.75" customHeight="1">
      <c r="A53" s="130"/>
      <c r="B53" s="67" t="s">
        <v>137</v>
      </c>
      <c r="C53" s="35"/>
      <c r="D53" s="102"/>
      <c r="E53" s="30"/>
    </row>
    <row r="54" spans="1:5" s="2" customFormat="1" ht="12.75" customHeight="1" thickBot="1">
      <c r="A54" s="128">
        <v>30066922</v>
      </c>
      <c r="B54" s="25" t="s">
        <v>49</v>
      </c>
      <c r="C54" s="21">
        <v>26398367</v>
      </c>
      <c r="D54" s="99" t="s">
        <v>13</v>
      </c>
      <c r="E54" s="42" t="s">
        <v>50</v>
      </c>
    </row>
    <row r="55" spans="1:5" s="2" customFormat="1" ht="12.75" customHeight="1" thickBot="1">
      <c r="A55" s="134"/>
      <c r="B55" s="62" t="s">
        <v>126</v>
      </c>
      <c r="C55" s="96">
        <f>SUM(C54)</f>
        <v>26398367</v>
      </c>
      <c r="D55" s="121"/>
      <c r="E55" s="27"/>
    </row>
    <row r="56" spans="1:5" s="2" customFormat="1" ht="12.75" customHeight="1">
      <c r="A56" s="128"/>
      <c r="B56" s="66" t="s">
        <v>138</v>
      </c>
      <c r="C56" s="21"/>
      <c r="D56" s="99"/>
      <c r="E56" s="42"/>
    </row>
    <row r="57" spans="1:5" s="2" customFormat="1" ht="12.75" customHeight="1">
      <c r="A57" s="128">
        <v>30102267</v>
      </c>
      <c r="B57" s="25" t="s">
        <v>51</v>
      </c>
      <c r="C57" s="21">
        <v>6313168</v>
      </c>
      <c r="D57" s="99" t="s">
        <v>13</v>
      </c>
      <c r="E57" s="42" t="s">
        <v>52</v>
      </c>
    </row>
    <row r="58" spans="1:5" s="2" customFormat="1" ht="12.75" customHeight="1">
      <c r="A58" s="136">
        <v>30057891</v>
      </c>
      <c r="B58" s="78" t="s">
        <v>53</v>
      </c>
      <c r="C58" s="79">
        <v>7826084</v>
      </c>
      <c r="D58" s="120" t="s">
        <v>13</v>
      </c>
      <c r="E58" s="47" t="s">
        <v>54</v>
      </c>
    </row>
    <row r="59" spans="1:5" s="2" customFormat="1" ht="12.75" customHeight="1" thickBot="1">
      <c r="A59" s="138">
        <v>30086259</v>
      </c>
      <c r="B59" s="74" t="s">
        <v>55</v>
      </c>
      <c r="C59" s="93">
        <v>35561</v>
      </c>
      <c r="D59" s="123" t="s">
        <v>16</v>
      </c>
      <c r="E59" s="69"/>
    </row>
    <row r="60" spans="1:5" s="2" customFormat="1" ht="12.75" customHeight="1" thickBot="1">
      <c r="A60" s="134"/>
      <c r="B60" s="62" t="s">
        <v>126</v>
      </c>
      <c r="C60" s="96">
        <f>SUM(C57:C59)</f>
        <v>14174813</v>
      </c>
      <c r="D60" s="121"/>
      <c r="E60" s="27"/>
    </row>
    <row r="61" spans="1:5" s="2" customFormat="1" ht="12.75" customHeight="1">
      <c r="A61" s="139"/>
      <c r="B61" s="36" t="s">
        <v>139</v>
      </c>
      <c r="C61" s="37"/>
      <c r="D61" s="124"/>
      <c r="E61" s="41"/>
    </row>
    <row r="62" spans="1:5" s="2" customFormat="1" ht="12.75" customHeight="1" thickBot="1">
      <c r="A62" s="130">
        <v>30080013</v>
      </c>
      <c r="B62" s="34" t="s">
        <v>56</v>
      </c>
      <c r="C62" s="35">
        <v>345845</v>
      </c>
      <c r="D62" s="102" t="s">
        <v>19</v>
      </c>
      <c r="E62" s="30"/>
    </row>
    <row r="63" spans="1:5" s="2" customFormat="1" ht="12.75" customHeight="1" thickBot="1">
      <c r="A63" s="134"/>
      <c r="B63" s="62" t="s">
        <v>126</v>
      </c>
      <c r="C63" s="96">
        <f>SUM(C62)</f>
        <v>345845</v>
      </c>
      <c r="D63" s="121"/>
      <c r="E63" s="27"/>
    </row>
    <row r="64" spans="1:5" s="2" customFormat="1" ht="12.75" customHeight="1">
      <c r="A64" s="128"/>
      <c r="B64" s="66" t="s">
        <v>140</v>
      </c>
      <c r="C64" s="21"/>
      <c r="D64" s="99"/>
      <c r="E64" s="42"/>
    </row>
    <row r="65" spans="1:5" s="2" customFormat="1" ht="12.75" customHeight="1" thickBot="1">
      <c r="A65" s="128">
        <v>30066401</v>
      </c>
      <c r="B65" s="25" t="s">
        <v>57</v>
      </c>
      <c r="C65" s="21">
        <v>13630000</v>
      </c>
      <c r="D65" s="113" t="s">
        <v>13</v>
      </c>
      <c r="E65" s="23" t="s">
        <v>58</v>
      </c>
    </row>
    <row r="66" spans="1:5" s="2" customFormat="1" ht="12.75" customHeight="1" thickBot="1">
      <c r="A66" s="134"/>
      <c r="B66" s="62" t="s">
        <v>126</v>
      </c>
      <c r="C66" s="96">
        <f>SUM(C65)</f>
        <v>13630000</v>
      </c>
      <c r="D66" s="121"/>
      <c r="E66" s="27"/>
    </row>
    <row r="67" spans="1:5" s="2" customFormat="1" ht="12.75" customHeight="1">
      <c r="A67" s="128"/>
      <c r="B67" s="66" t="s">
        <v>141</v>
      </c>
      <c r="C67" s="21"/>
      <c r="D67" s="113"/>
      <c r="E67" s="23"/>
    </row>
    <row r="68" spans="1:5" s="4" customFormat="1" ht="12.75" customHeight="1">
      <c r="A68" s="128">
        <v>30069607</v>
      </c>
      <c r="B68" s="25" t="s">
        <v>59</v>
      </c>
      <c r="C68" s="21">
        <v>720657</v>
      </c>
      <c r="D68" s="100" t="s">
        <v>16</v>
      </c>
      <c r="E68" s="43"/>
    </row>
    <row r="69" spans="1:5" s="4" customFormat="1" ht="12.75" customHeight="1">
      <c r="A69" s="145">
        <v>30067756</v>
      </c>
      <c r="B69" s="146" t="s">
        <v>60</v>
      </c>
      <c r="C69" s="147">
        <v>1095107</v>
      </c>
      <c r="D69" s="113" t="s">
        <v>16</v>
      </c>
      <c r="E69" s="47"/>
    </row>
    <row r="70" spans="1:5" s="2" customFormat="1" ht="12.75" customHeight="1">
      <c r="A70" s="133">
        <v>30081021</v>
      </c>
      <c r="B70" s="80" t="s">
        <v>61</v>
      </c>
      <c r="C70" s="92">
        <v>75323</v>
      </c>
      <c r="D70" s="106" t="s">
        <v>16</v>
      </c>
      <c r="E70" s="63"/>
    </row>
    <row r="71" spans="1:5" s="2" customFormat="1" ht="12.75" customHeight="1">
      <c r="A71" s="130">
        <v>30092360</v>
      </c>
      <c r="B71" s="34" t="s">
        <v>62</v>
      </c>
      <c r="C71" s="35">
        <v>772256</v>
      </c>
      <c r="D71" s="109" t="s">
        <v>16</v>
      </c>
      <c r="E71" s="52"/>
    </row>
    <row r="72" spans="1:5" s="2" customFormat="1" ht="12.75" customHeight="1" thickBot="1">
      <c r="A72" s="128">
        <v>30075796</v>
      </c>
      <c r="B72" s="25" t="s">
        <v>63</v>
      </c>
      <c r="C72" s="21">
        <v>55827</v>
      </c>
      <c r="D72" s="113" t="s">
        <v>19</v>
      </c>
      <c r="E72" s="43"/>
    </row>
    <row r="73" spans="1:5" s="2" customFormat="1" ht="12.75" customHeight="1" thickBot="1">
      <c r="A73" s="134"/>
      <c r="B73" s="62" t="s">
        <v>126</v>
      </c>
      <c r="C73" s="96">
        <f>SUM(C68:C72)</f>
        <v>2719170</v>
      </c>
      <c r="D73" s="121"/>
      <c r="E73" s="27"/>
    </row>
    <row r="74" spans="1:5" s="2" customFormat="1" ht="12.75" customHeight="1">
      <c r="A74" s="128"/>
      <c r="B74" s="66" t="s">
        <v>142</v>
      </c>
      <c r="C74" s="21"/>
      <c r="D74" s="113"/>
      <c r="E74" s="43"/>
    </row>
    <row r="75" spans="1:5" s="2" customFormat="1" ht="12.75" customHeight="1">
      <c r="A75" s="128">
        <v>30105042</v>
      </c>
      <c r="B75" s="25" t="s">
        <v>64</v>
      </c>
      <c r="C75" s="21">
        <v>629109</v>
      </c>
      <c r="D75" s="113" t="s">
        <v>13</v>
      </c>
      <c r="E75" s="43" t="s">
        <v>65</v>
      </c>
    </row>
    <row r="76" spans="1:5" s="2" customFormat="1" ht="12.75" customHeight="1">
      <c r="A76" s="128">
        <v>30077012</v>
      </c>
      <c r="B76" s="25" t="s">
        <v>66</v>
      </c>
      <c r="C76" s="21">
        <v>185178</v>
      </c>
      <c r="D76" s="113" t="s">
        <v>16</v>
      </c>
      <c r="E76" s="43"/>
    </row>
    <row r="77" spans="1:5" s="2" customFormat="1" ht="12.75" customHeight="1" thickBot="1">
      <c r="A77" s="128">
        <v>30077006</v>
      </c>
      <c r="B77" s="25" t="s">
        <v>67</v>
      </c>
      <c r="C77" s="21">
        <v>190189.9</v>
      </c>
      <c r="D77" s="113" t="s">
        <v>16</v>
      </c>
      <c r="E77" s="43"/>
    </row>
    <row r="78" spans="1:5" s="2" customFormat="1" ht="12.75" customHeight="1" thickBot="1">
      <c r="A78" s="134"/>
      <c r="B78" s="62" t="s">
        <v>126</v>
      </c>
      <c r="C78" s="96">
        <f>SUM(C75:C77)</f>
        <v>1004476.9</v>
      </c>
      <c r="D78" s="121"/>
      <c r="E78" s="27"/>
    </row>
    <row r="79" spans="1:5" s="2" customFormat="1" ht="12.75" customHeight="1">
      <c r="A79" s="137"/>
      <c r="B79" s="70" t="s">
        <v>143</v>
      </c>
      <c r="C79" s="71"/>
      <c r="D79" s="114"/>
      <c r="E79" s="72"/>
    </row>
    <row r="80" spans="1:5" s="2" customFormat="1" ht="12.75" customHeight="1">
      <c r="A80" s="58">
        <v>20156203</v>
      </c>
      <c r="B80" s="82" t="s">
        <v>68</v>
      </c>
      <c r="C80" s="90">
        <v>154320</v>
      </c>
      <c r="D80" s="113" t="s">
        <v>19</v>
      </c>
      <c r="E80" s="47"/>
    </row>
    <row r="81" spans="1:5" s="2" customFormat="1" ht="12.75" customHeight="1">
      <c r="A81" s="133">
        <v>20156236</v>
      </c>
      <c r="B81" s="80" t="s">
        <v>69</v>
      </c>
      <c r="C81" s="92">
        <v>131110</v>
      </c>
      <c r="D81" s="106" t="s">
        <v>19</v>
      </c>
      <c r="E81" s="63"/>
    </row>
    <row r="82" spans="1:5" s="2" customFormat="1" ht="12.75" customHeight="1">
      <c r="A82" s="130">
        <v>30112164</v>
      </c>
      <c r="B82" s="34" t="s">
        <v>70</v>
      </c>
      <c r="C82" s="35">
        <v>267076</v>
      </c>
      <c r="D82" s="102" t="s">
        <v>16</v>
      </c>
      <c r="E82" s="30"/>
    </row>
    <row r="83" spans="1:5" s="2" customFormat="1" ht="12.75" customHeight="1">
      <c r="A83" s="128">
        <v>20088311</v>
      </c>
      <c r="B83" s="25" t="s">
        <v>71</v>
      </c>
      <c r="C83" s="21">
        <v>354587</v>
      </c>
      <c r="D83" s="120" t="s">
        <v>19</v>
      </c>
      <c r="E83" s="43"/>
    </row>
    <row r="84" spans="1:5" s="2" customFormat="1" ht="12.75" customHeight="1" thickBot="1">
      <c r="A84" s="128">
        <v>30072350</v>
      </c>
      <c r="B84" s="25" t="s">
        <v>72</v>
      </c>
      <c r="C84" s="21">
        <v>9482</v>
      </c>
      <c r="D84" s="120" t="s">
        <v>19</v>
      </c>
      <c r="E84" s="43"/>
    </row>
    <row r="85" spans="1:5" s="2" customFormat="1" ht="12.75" customHeight="1" thickBot="1">
      <c r="A85" s="134"/>
      <c r="B85" s="62" t="s">
        <v>126</v>
      </c>
      <c r="C85" s="96">
        <f>SUM(C80:C84)</f>
        <v>916575</v>
      </c>
      <c r="D85" s="121"/>
      <c r="E85" s="27"/>
    </row>
    <row r="86" spans="1:5" s="2" customFormat="1" ht="12.75" customHeight="1">
      <c r="A86" s="137"/>
      <c r="B86" s="70" t="s">
        <v>144</v>
      </c>
      <c r="C86" s="71"/>
      <c r="D86" s="122"/>
      <c r="E86" s="72"/>
    </row>
    <row r="87" spans="1:5" s="2" customFormat="1" ht="12.75" customHeight="1">
      <c r="A87" s="58">
        <v>30070601</v>
      </c>
      <c r="B87" s="82" t="s">
        <v>73</v>
      </c>
      <c r="C87" s="90">
        <v>2547051</v>
      </c>
      <c r="D87" s="120" t="s">
        <v>13</v>
      </c>
      <c r="E87" s="47" t="s">
        <v>74</v>
      </c>
    </row>
    <row r="88" spans="1:5" s="2" customFormat="1" ht="12.75" customHeight="1">
      <c r="A88" s="59">
        <v>30083243</v>
      </c>
      <c r="B88" s="81" t="s">
        <v>75</v>
      </c>
      <c r="C88" s="94">
        <v>1174208</v>
      </c>
      <c r="D88" s="115" t="s">
        <v>16</v>
      </c>
      <c r="E88" s="52"/>
    </row>
    <row r="89" spans="1:5" s="2" customFormat="1" ht="12.75" customHeight="1" thickBot="1">
      <c r="A89" s="130">
        <v>30098132</v>
      </c>
      <c r="B89" s="34" t="s">
        <v>76</v>
      </c>
      <c r="C89" s="35">
        <v>30703</v>
      </c>
      <c r="D89" s="115" t="s">
        <v>19</v>
      </c>
      <c r="E89" s="52"/>
    </row>
    <row r="90" spans="1:5" s="2" customFormat="1" ht="12.75" customHeight="1" thickBot="1">
      <c r="A90" s="134"/>
      <c r="B90" s="62" t="s">
        <v>126</v>
      </c>
      <c r="C90" s="96">
        <f>SUM(C87:C89)</f>
        <v>3751962</v>
      </c>
      <c r="D90" s="121"/>
      <c r="E90" s="27"/>
    </row>
    <row r="91" spans="1:5" s="2" customFormat="1" ht="12.75" customHeight="1">
      <c r="A91" s="128"/>
      <c r="B91" s="66" t="s">
        <v>145</v>
      </c>
      <c r="C91" s="21"/>
      <c r="D91" s="99"/>
      <c r="E91" s="47"/>
    </row>
    <row r="92" spans="1:5" s="2" customFormat="1" ht="12.75" customHeight="1">
      <c r="A92" s="128">
        <v>20111141</v>
      </c>
      <c r="B92" s="25" t="s">
        <v>77</v>
      </c>
      <c r="C92" s="21">
        <v>1514175</v>
      </c>
      <c r="D92" s="99" t="s">
        <v>13</v>
      </c>
      <c r="E92" s="47" t="s">
        <v>78</v>
      </c>
    </row>
    <row r="93" spans="1:5" s="2" customFormat="1" ht="12.75" customHeight="1" thickBot="1">
      <c r="A93" s="128">
        <v>30069043</v>
      </c>
      <c r="B93" s="25" t="s">
        <v>79</v>
      </c>
      <c r="C93" s="21">
        <v>353697</v>
      </c>
      <c r="D93" s="99" t="s">
        <v>16</v>
      </c>
      <c r="E93" s="43"/>
    </row>
    <row r="94" spans="1:5" s="2" customFormat="1" ht="12.75" customHeight="1" thickBot="1">
      <c r="A94" s="134"/>
      <c r="B94" s="62" t="s">
        <v>126</v>
      </c>
      <c r="C94" s="96">
        <f>SUM(C92:C93)</f>
        <v>1867872</v>
      </c>
      <c r="D94" s="121"/>
      <c r="E94" s="27"/>
    </row>
    <row r="95" spans="1:5" s="2" customFormat="1" ht="12.75" customHeight="1">
      <c r="A95" s="137"/>
      <c r="B95" s="70" t="s">
        <v>146</v>
      </c>
      <c r="C95" s="84"/>
      <c r="D95" s="114"/>
      <c r="E95" s="72"/>
    </row>
    <row r="96" spans="1:5" s="2" customFormat="1" ht="12.75" customHeight="1">
      <c r="A96" s="59">
        <v>20139693</v>
      </c>
      <c r="B96" s="81" t="s">
        <v>80</v>
      </c>
      <c r="C96" s="94">
        <v>20250716</v>
      </c>
      <c r="D96" s="102" t="s">
        <v>13</v>
      </c>
      <c r="E96" s="52" t="s">
        <v>81</v>
      </c>
    </row>
    <row r="97" spans="1:5" s="2" customFormat="1" ht="12.75" customHeight="1">
      <c r="A97" s="130">
        <v>30070393</v>
      </c>
      <c r="B97" s="34" t="s">
        <v>82</v>
      </c>
      <c r="C97" s="35">
        <v>13395</v>
      </c>
      <c r="D97" s="115" t="s">
        <v>19</v>
      </c>
      <c r="E97" s="24"/>
    </row>
    <row r="98" spans="1:5" s="2" customFormat="1" ht="12.75" customHeight="1" thickBot="1">
      <c r="A98" s="128">
        <v>30070395</v>
      </c>
      <c r="B98" s="25" t="s">
        <v>83</v>
      </c>
      <c r="C98" s="21">
        <v>18139</v>
      </c>
      <c r="D98" s="115" t="s">
        <v>19</v>
      </c>
      <c r="E98" s="47"/>
    </row>
    <row r="99" spans="1:5" s="2" customFormat="1" ht="12.75" customHeight="1" thickBot="1">
      <c r="A99" s="134"/>
      <c r="B99" s="62" t="s">
        <v>126</v>
      </c>
      <c r="C99" s="96">
        <f>SUM(C96:C98)</f>
        <v>20282250</v>
      </c>
      <c r="D99" s="121"/>
      <c r="E99" s="27"/>
    </row>
    <row r="100" spans="1:5" s="2" customFormat="1" ht="12.75" customHeight="1">
      <c r="A100" s="128"/>
      <c r="B100" s="66" t="s">
        <v>155</v>
      </c>
      <c r="C100" s="21"/>
      <c r="D100" s="99"/>
      <c r="E100" s="42"/>
    </row>
    <row r="101" spans="1:5" s="2" customFormat="1" ht="12.75" customHeight="1" thickBot="1">
      <c r="A101" s="128">
        <v>30001982</v>
      </c>
      <c r="B101" s="25" t="s">
        <v>84</v>
      </c>
      <c r="C101" s="21">
        <v>3250500</v>
      </c>
      <c r="D101" s="116" t="s">
        <v>16</v>
      </c>
      <c r="E101" s="43"/>
    </row>
    <row r="102" spans="1:5" s="2" customFormat="1" ht="12.75" customHeight="1" thickBot="1">
      <c r="A102" s="134"/>
      <c r="B102" s="62" t="s">
        <v>126</v>
      </c>
      <c r="C102" s="96">
        <f>SUM(C101)</f>
        <v>3250500</v>
      </c>
      <c r="D102" s="121"/>
      <c r="E102" s="27"/>
    </row>
    <row r="103" spans="1:5" s="2" customFormat="1" ht="12.75" customHeight="1">
      <c r="A103" s="140"/>
      <c r="B103" s="85" t="s">
        <v>147</v>
      </c>
      <c r="C103" s="84"/>
      <c r="D103" s="125"/>
      <c r="E103" s="141"/>
    </row>
    <row r="104" spans="1:5" s="2" customFormat="1" ht="12.75" customHeight="1" thickBot="1">
      <c r="A104" s="59">
        <v>30088334</v>
      </c>
      <c r="B104" s="81" t="s">
        <v>85</v>
      </c>
      <c r="C104" s="94">
        <v>198487</v>
      </c>
      <c r="D104" s="126" t="s">
        <v>16</v>
      </c>
      <c r="E104" s="142"/>
    </row>
    <row r="105" spans="1:5" s="2" customFormat="1" ht="12.75" customHeight="1" thickBot="1">
      <c r="A105" s="134"/>
      <c r="B105" s="62" t="s">
        <v>126</v>
      </c>
      <c r="C105" s="96">
        <f>SUM(C104)</f>
        <v>198487</v>
      </c>
      <c r="D105" s="121"/>
      <c r="E105" s="27"/>
    </row>
    <row r="106" spans="1:5" s="2" customFormat="1" ht="12.75" customHeight="1">
      <c r="A106" s="137"/>
      <c r="B106" s="70" t="s">
        <v>148</v>
      </c>
      <c r="C106" s="71"/>
      <c r="D106" s="122"/>
      <c r="E106" s="86"/>
    </row>
    <row r="107" spans="1:5" s="2" customFormat="1" ht="12.75" customHeight="1">
      <c r="A107" s="58">
        <v>30067338</v>
      </c>
      <c r="B107" s="82" t="s">
        <v>86</v>
      </c>
      <c r="C107" s="90">
        <v>1921241</v>
      </c>
      <c r="D107" s="120" t="s">
        <v>13</v>
      </c>
      <c r="E107" s="23" t="s">
        <v>87</v>
      </c>
    </row>
    <row r="108" spans="1:5" s="2" customFormat="1" ht="12.75" customHeight="1">
      <c r="A108" s="133">
        <v>30087458</v>
      </c>
      <c r="B108" s="80" t="s">
        <v>88</v>
      </c>
      <c r="C108" s="92">
        <v>315100</v>
      </c>
      <c r="D108" s="119" t="s">
        <v>16</v>
      </c>
      <c r="E108" s="87"/>
    </row>
    <row r="109" spans="1:5" s="2" customFormat="1" ht="12.75" customHeight="1">
      <c r="A109" s="130">
        <v>30028384</v>
      </c>
      <c r="B109" s="34" t="s">
        <v>89</v>
      </c>
      <c r="C109" s="35">
        <v>68000</v>
      </c>
      <c r="D109" s="115" t="s">
        <v>19</v>
      </c>
      <c r="E109" s="52"/>
    </row>
    <row r="110" spans="1:5" s="2" customFormat="1" ht="12.75" customHeight="1" thickBot="1">
      <c r="A110" s="128">
        <v>30091642</v>
      </c>
      <c r="B110" s="25" t="s">
        <v>90</v>
      </c>
      <c r="C110" s="21">
        <v>745105</v>
      </c>
      <c r="D110" s="120" t="s">
        <v>16</v>
      </c>
      <c r="E110" s="23"/>
    </row>
    <row r="111" spans="1:5" s="2" customFormat="1" ht="12.75" customHeight="1" thickBot="1">
      <c r="A111" s="134"/>
      <c r="B111" s="62" t="s">
        <v>126</v>
      </c>
      <c r="C111" s="96">
        <f>SUM(C107:C110)</f>
        <v>3049446</v>
      </c>
      <c r="D111" s="121"/>
      <c r="E111" s="27"/>
    </row>
    <row r="112" spans="1:5" s="2" customFormat="1" ht="12.75" customHeight="1">
      <c r="A112" s="128"/>
      <c r="B112" s="66" t="s">
        <v>149</v>
      </c>
      <c r="C112" s="21"/>
      <c r="D112" s="120"/>
      <c r="E112" s="42"/>
    </row>
    <row r="113" spans="1:5" s="2" customFormat="1" ht="12.75" customHeight="1">
      <c r="A113" s="128">
        <v>30100172</v>
      </c>
      <c r="B113" s="25" t="s">
        <v>91</v>
      </c>
      <c r="C113" s="21">
        <v>14945933</v>
      </c>
      <c r="D113" s="120" t="s">
        <v>16</v>
      </c>
      <c r="E113" s="42"/>
    </row>
    <row r="114" spans="1:5" s="2" customFormat="1" ht="12.75" customHeight="1">
      <c r="A114" s="128">
        <v>30077233</v>
      </c>
      <c r="B114" s="25" t="s">
        <v>92</v>
      </c>
      <c r="C114" s="21">
        <v>845232</v>
      </c>
      <c r="D114" s="116" t="s">
        <v>13</v>
      </c>
      <c r="E114" s="43" t="s">
        <v>93</v>
      </c>
    </row>
    <row r="115" spans="1:5" s="2" customFormat="1" ht="12.75" customHeight="1" thickBot="1">
      <c r="A115" s="58">
        <v>30105073</v>
      </c>
      <c r="B115" s="82" t="s">
        <v>94</v>
      </c>
      <c r="C115" s="90">
        <v>1366449</v>
      </c>
      <c r="D115" s="120" t="s">
        <v>16</v>
      </c>
      <c r="E115" s="47"/>
    </row>
    <row r="116" spans="1:5" s="2" customFormat="1" ht="12.75" customHeight="1" thickBot="1">
      <c r="A116" s="134"/>
      <c r="B116" s="62" t="s">
        <v>126</v>
      </c>
      <c r="C116" s="96">
        <f>SUM(C113:C115)</f>
        <v>17157614</v>
      </c>
      <c r="D116" s="121"/>
      <c r="E116" s="27"/>
    </row>
    <row r="117" spans="1:5" s="2" customFormat="1" ht="12.75" customHeight="1">
      <c r="A117" s="59"/>
      <c r="B117" s="83" t="s">
        <v>150</v>
      </c>
      <c r="C117" s="61"/>
      <c r="D117" s="115"/>
      <c r="E117" s="52"/>
    </row>
    <row r="118" spans="1:5" s="2" customFormat="1" ht="12.75" customHeight="1">
      <c r="A118" s="130">
        <v>30110492</v>
      </c>
      <c r="B118" s="34" t="s">
        <v>95</v>
      </c>
      <c r="C118" s="35">
        <v>5865424</v>
      </c>
      <c r="D118" s="109" t="s">
        <v>16</v>
      </c>
      <c r="E118" s="52"/>
    </row>
    <row r="119" spans="1:5" s="2" customFormat="1" ht="12.75" customHeight="1">
      <c r="A119" s="128">
        <v>30075060</v>
      </c>
      <c r="B119" s="25" t="s">
        <v>96</v>
      </c>
      <c r="C119" s="21">
        <v>82796</v>
      </c>
      <c r="D119" s="120" t="s">
        <v>13</v>
      </c>
      <c r="E119" s="47" t="s">
        <v>97</v>
      </c>
    </row>
    <row r="120" spans="1:5" s="2" customFormat="1" ht="12.75" customHeight="1">
      <c r="A120" s="128">
        <v>30075095</v>
      </c>
      <c r="B120" s="25" t="s">
        <v>98</v>
      </c>
      <c r="C120" s="21">
        <v>71112</v>
      </c>
      <c r="D120" s="120" t="s">
        <v>13</v>
      </c>
      <c r="E120" s="47" t="s">
        <v>99</v>
      </c>
    </row>
    <row r="121" spans="1:5" s="2" customFormat="1" ht="12.75" customHeight="1">
      <c r="A121" s="128">
        <v>30104035</v>
      </c>
      <c r="B121" s="25" t="s">
        <v>100</v>
      </c>
      <c r="C121" s="21">
        <v>1448076</v>
      </c>
      <c r="D121" s="120" t="s">
        <v>16</v>
      </c>
      <c r="E121" s="47"/>
    </row>
    <row r="122" spans="1:5" s="2" customFormat="1" ht="12.75" customHeight="1">
      <c r="A122" s="128">
        <v>30109462</v>
      </c>
      <c r="B122" s="25" t="s">
        <v>101</v>
      </c>
      <c r="C122" s="21">
        <v>1723181</v>
      </c>
      <c r="D122" s="120" t="s">
        <v>16</v>
      </c>
      <c r="E122" s="47"/>
    </row>
    <row r="123" spans="1:5" s="2" customFormat="1" ht="12.75" customHeight="1">
      <c r="A123" s="128">
        <v>30110505</v>
      </c>
      <c r="B123" s="25" t="s">
        <v>102</v>
      </c>
      <c r="C123" s="21">
        <v>183847</v>
      </c>
      <c r="D123" s="116" t="s">
        <v>16</v>
      </c>
      <c r="E123" s="43"/>
    </row>
    <row r="124" spans="1:5" s="2" customFormat="1" ht="12.75" customHeight="1">
      <c r="A124" s="58">
        <v>30085970</v>
      </c>
      <c r="B124" s="82" t="s">
        <v>103</v>
      </c>
      <c r="C124" s="90">
        <v>74858</v>
      </c>
      <c r="D124" s="120" t="s">
        <v>16</v>
      </c>
      <c r="E124" s="47"/>
    </row>
    <row r="125" spans="1:5" s="2" customFormat="1" ht="12.75" customHeight="1">
      <c r="A125" s="59">
        <v>30094343</v>
      </c>
      <c r="B125" s="81" t="s">
        <v>104</v>
      </c>
      <c r="C125" s="94">
        <v>286264</v>
      </c>
      <c r="D125" s="115" t="s">
        <v>16</v>
      </c>
      <c r="E125" s="52"/>
    </row>
    <row r="126" spans="1:5" s="2" customFormat="1" ht="12.75" customHeight="1" thickBot="1">
      <c r="A126" s="130">
        <v>30111775</v>
      </c>
      <c r="B126" s="34" t="s">
        <v>105</v>
      </c>
      <c r="C126" s="35">
        <v>1002216</v>
      </c>
      <c r="D126" s="109" t="s">
        <v>16</v>
      </c>
      <c r="E126" s="52"/>
    </row>
    <row r="127" spans="1:5" s="2" customFormat="1" ht="12.75" customHeight="1" thickBot="1">
      <c r="A127" s="134"/>
      <c r="B127" s="62" t="s">
        <v>126</v>
      </c>
      <c r="C127" s="96">
        <f>SUM(C118:C126)</f>
        <v>10737774</v>
      </c>
      <c r="D127" s="121"/>
      <c r="E127" s="27"/>
    </row>
    <row r="128" spans="1:5" s="2" customFormat="1" ht="12.75" customHeight="1">
      <c r="A128" s="128"/>
      <c r="B128" s="66" t="s">
        <v>151</v>
      </c>
      <c r="C128" s="21"/>
      <c r="D128" s="120"/>
      <c r="E128" s="42"/>
    </row>
    <row r="129" spans="1:5" s="2" customFormat="1" ht="12.75" customHeight="1">
      <c r="A129" s="128">
        <v>30106592</v>
      </c>
      <c r="B129" s="25" t="s">
        <v>106</v>
      </c>
      <c r="C129" s="21">
        <v>985189</v>
      </c>
      <c r="D129" s="120" t="s">
        <v>16</v>
      </c>
      <c r="E129" s="47"/>
    </row>
    <row r="130" spans="1:5" s="2" customFormat="1" ht="12.75" customHeight="1" thickBot="1">
      <c r="A130" s="128">
        <v>30106947</v>
      </c>
      <c r="B130" s="25" t="s">
        <v>107</v>
      </c>
      <c r="C130" s="21">
        <v>1232372</v>
      </c>
      <c r="D130" s="120" t="s">
        <v>13</v>
      </c>
      <c r="E130" s="47" t="s">
        <v>108</v>
      </c>
    </row>
    <row r="131" spans="1:5" s="2" customFormat="1" ht="12.75" customHeight="1" thickBot="1">
      <c r="A131" s="134"/>
      <c r="B131" s="62" t="s">
        <v>126</v>
      </c>
      <c r="C131" s="96">
        <f>SUM(C129:C130)</f>
        <v>2217561</v>
      </c>
      <c r="D131" s="121"/>
      <c r="E131" s="27"/>
    </row>
    <row r="132" spans="1:5" s="2" customFormat="1" ht="12.75" customHeight="1">
      <c r="A132" s="128"/>
      <c r="B132" s="66" t="s">
        <v>152</v>
      </c>
      <c r="C132" s="71"/>
      <c r="D132" s="122"/>
      <c r="E132" s="72"/>
    </row>
    <row r="133" spans="1:5" s="2" customFormat="1" ht="12.75" customHeight="1">
      <c r="A133" s="143">
        <v>20145087</v>
      </c>
      <c r="B133" s="89" t="s">
        <v>109</v>
      </c>
      <c r="C133" s="94">
        <v>29000</v>
      </c>
      <c r="D133" s="115" t="s">
        <v>19</v>
      </c>
      <c r="E133" s="47"/>
    </row>
    <row r="134" spans="1:5" s="2" customFormat="1" ht="12.75" customHeight="1">
      <c r="A134" s="144">
        <v>30035546</v>
      </c>
      <c r="B134" s="88" t="s">
        <v>110</v>
      </c>
      <c r="C134" s="94">
        <v>135725</v>
      </c>
      <c r="D134" s="115" t="s">
        <v>19</v>
      </c>
      <c r="E134" s="52"/>
    </row>
    <row r="135" spans="1:5" s="2" customFormat="1" ht="12.75" customHeight="1">
      <c r="A135" s="58">
        <v>20167194</v>
      </c>
      <c r="B135" s="82" t="s">
        <v>111</v>
      </c>
      <c r="C135" s="90">
        <v>630107</v>
      </c>
      <c r="D135" s="120" t="s">
        <v>16</v>
      </c>
      <c r="E135" s="23"/>
    </row>
    <row r="136" spans="1:5" s="2" customFormat="1" ht="12.75" customHeight="1">
      <c r="A136" s="59">
        <v>30075512</v>
      </c>
      <c r="B136" s="81" t="s">
        <v>112</v>
      </c>
      <c r="C136" s="94">
        <v>1339063</v>
      </c>
      <c r="D136" s="115" t="s">
        <v>13</v>
      </c>
      <c r="E136" s="24" t="s">
        <v>113</v>
      </c>
    </row>
    <row r="137" spans="1:5" s="2" customFormat="1" ht="12.75" customHeight="1" thickBot="1">
      <c r="A137" s="59">
        <v>30045519</v>
      </c>
      <c r="B137" s="81" t="s">
        <v>114</v>
      </c>
      <c r="C137" s="94">
        <v>837552</v>
      </c>
      <c r="D137" s="115" t="s">
        <v>34</v>
      </c>
      <c r="E137" s="24"/>
    </row>
    <row r="138" spans="1:5" s="2" customFormat="1" ht="12.75" customHeight="1" thickBot="1">
      <c r="A138" s="134"/>
      <c r="B138" s="62" t="s">
        <v>126</v>
      </c>
      <c r="C138" s="96">
        <f>SUM(C133:C137)</f>
        <v>2971447</v>
      </c>
      <c r="D138" s="121"/>
      <c r="E138" s="27"/>
    </row>
    <row r="139" spans="1:5" s="2" customFormat="1" ht="12.75" customHeight="1">
      <c r="A139" s="130"/>
      <c r="B139" s="67" t="s">
        <v>153</v>
      </c>
      <c r="C139" s="35"/>
      <c r="D139" s="115"/>
      <c r="E139" s="24"/>
    </row>
    <row r="140" spans="1:5" s="2" customFormat="1" ht="12.75" customHeight="1" thickBot="1">
      <c r="A140" s="128">
        <v>30119835</v>
      </c>
      <c r="B140" s="25" t="s">
        <v>115</v>
      </c>
      <c r="C140" s="21">
        <v>18175143</v>
      </c>
      <c r="D140" s="99" t="s">
        <v>16</v>
      </c>
      <c r="E140" s="42"/>
    </row>
    <row r="141" spans="1:5" s="2" customFormat="1" ht="12.75" customHeight="1" thickBot="1">
      <c r="A141" s="134"/>
      <c r="B141" s="62" t="s">
        <v>126</v>
      </c>
      <c r="C141" s="96">
        <f>SUM(C140)</f>
        <v>18175143</v>
      </c>
      <c r="D141" s="121"/>
      <c r="E141" s="27"/>
    </row>
    <row r="142" spans="1:5" s="2" customFormat="1" ht="12.75" customHeight="1">
      <c r="A142" s="128"/>
      <c r="B142" s="66" t="s">
        <v>154</v>
      </c>
      <c r="C142" s="21"/>
      <c r="D142" s="99"/>
      <c r="E142" s="42"/>
    </row>
    <row r="143" spans="1:5" s="2" customFormat="1" ht="12.75" customHeight="1">
      <c r="A143" s="128">
        <v>30071938</v>
      </c>
      <c r="B143" s="25" t="s">
        <v>116</v>
      </c>
      <c r="C143" s="21">
        <v>15608</v>
      </c>
      <c r="D143" s="113" t="s">
        <v>19</v>
      </c>
      <c r="E143" s="47"/>
    </row>
    <row r="144" spans="1:5" s="2" customFormat="1" ht="12.75" customHeight="1">
      <c r="A144" s="136">
        <v>30083300</v>
      </c>
      <c r="B144" s="78" t="s">
        <v>117</v>
      </c>
      <c r="C144" s="79">
        <v>126937</v>
      </c>
      <c r="D144" s="120" t="s">
        <v>19</v>
      </c>
      <c r="E144" s="47"/>
    </row>
    <row r="145" spans="1:5" s="2" customFormat="1" ht="12.75" customHeight="1">
      <c r="A145" s="58">
        <v>30072480</v>
      </c>
      <c r="B145" s="82" t="s">
        <v>118</v>
      </c>
      <c r="C145" s="90">
        <v>1185949</v>
      </c>
      <c r="D145" s="120" t="s">
        <v>16</v>
      </c>
      <c r="E145" s="47"/>
    </row>
    <row r="146" spans="1:5" s="2" customFormat="1" ht="12.75" customHeight="1">
      <c r="A146" s="59">
        <v>30062188</v>
      </c>
      <c r="B146" s="81" t="s">
        <v>119</v>
      </c>
      <c r="C146" s="94">
        <v>1150947</v>
      </c>
      <c r="D146" s="115" t="s">
        <v>16</v>
      </c>
      <c r="E146" s="52"/>
    </row>
    <row r="147" spans="1:5" s="2" customFormat="1" ht="12.75" customHeight="1">
      <c r="A147" s="130">
        <v>30083335</v>
      </c>
      <c r="B147" s="34" t="s">
        <v>120</v>
      </c>
      <c r="C147" s="35">
        <v>77709</v>
      </c>
      <c r="D147" s="109" t="s">
        <v>19</v>
      </c>
      <c r="E147" s="46"/>
    </row>
    <row r="148" spans="1:5" s="2" customFormat="1" ht="12.75" customHeight="1">
      <c r="A148" s="128">
        <v>30062221</v>
      </c>
      <c r="B148" s="25" t="s">
        <v>121</v>
      </c>
      <c r="C148" s="21">
        <v>1004565</v>
      </c>
      <c r="D148" s="99" t="s">
        <v>13</v>
      </c>
      <c r="E148" s="42" t="s">
        <v>122</v>
      </c>
    </row>
    <row r="149" spans="1:5" s="2" customFormat="1" ht="12.75" customHeight="1" thickBot="1">
      <c r="A149" s="128">
        <v>30071949</v>
      </c>
      <c r="B149" s="25" t="s">
        <v>123</v>
      </c>
      <c r="C149" s="21">
        <v>14864</v>
      </c>
      <c r="D149" s="120" t="s">
        <v>19</v>
      </c>
      <c r="E149" s="23"/>
    </row>
    <row r="150" spans="1:5" s="2" customFormat="1" ht="12.75" customHeight="1" thickBot="1">
      <c r="A150" s="134"/>
      <c r="B150" s="62" t="s">
        <v>126</v>
      </c>
      <c r="C150" s="96">
        <f>SUM(C143:C149)</f>
        <v>3576579</v>
      </c>
      <c r="D150" s="121"/>
      <c r="E150" s="27"/>
    </row>
    <row r="151" spans="1:5" s="2" customFormat="1" ht="12.75" customHeight="1">
      <c r="A151" s="128"/>
      <c r="B151" s="66" t="s">
        <v>156</v>
      </c>
      <c r="C151" s="21"/>
      <c r="D151" s="120"/>
      <c r="E151" s="47"/>
    </row>
    <row r="152" spans="1:5" s="2" customFormat="1" ht="12.75" customHeight="1">
      <c r="A152" s="128">
        <v>30092746</v>
      </c>
      <c r="B152" s="25" t="s">
        <v>124</v>
      </c>
      <c r="C152" s="21">
        <v>334652</v>
      </c>
      <c r="D152" s="120" t="s">
        <v>16</v>
      </c>
      <c r="E152" s="47"/>
    </row>
    <row r="153" spans="1:5" s="2" customFormat="1" ht="12.75" customHeight="1" thickBot="1">
      <c r="A153" s="128">
        <v>30085092</v>
      </c>
      <c r="B153" s="25" t="s">
        <v>125</v>
      </c>
      <c r="C153" s="91">
        <v>8330</v>
      </c>
      <c r="D153" s="116" t="s">
        <v>19</v>
      </c>
      <c r="E153" s="43"/>
    </row>
    <row r="154" spans="1:5" s="2" customFormat="1" ht="12.75" customHeight="1" thickBot="1">
      <c r="A154" s="134"/>
      <c r="B154" s="62" t="s">
        <v>126</v>
      </c>
      <c r="C154" s="96">
        <f>SUM(C152:C153)</f>
        <v>342982</v>
      </c>
      <c r="D154" s="68"/>
      <c r="E154" s="27"/>
    </row>
    <row r="155" spans="1:5" s="2" customFormat="1" ht="12.75" customHeight="1">
      <c r="A155" s="148" t="s">
        <v>5</v>
      </c>
      <c r="B155" s="149"/>
      <c r="C155" s="163">
        <f>C11+C16+C22+C25+C31+C36+C44+C48+C52+C55+C60+C63+C66+C73+C78+C85+C90+C94+C99+C102+C105+C111+C116+C127+C131+C138+C141+C150+C154</f>
        <v>215555662.9</v>
      </c>
      <c r="D155" s="164"/>
      <c r="E155" s="165"/>
    </row>
    <row r="156" spans="1:5" s="2" customFormat="1" ht="12.75" customHeight="1">
      <c r="A156" s="150"/>
      <c r="B156" s="151"/>
      <c r="C156" s="153"/>
      <c r="D156" s="160"/>
      <c r="E156" s="161"/>
    </row>
    <row r="157" spans="1:5" s="2" customFormat="1" ht="12.75" customHeight="1">
      <c r="A157" s="148" t="s">
        <v>6</v>
      </c>
      <c r="B157" s="149"/>
      <c r="C157" s="152">
        <f>C159-C155</f>
        <v>80895922.1</v>
      </c>
      <c r="D157" s="158"/>
      <c r="E157" s="159"/>
    </row>
    <row r="158" spans="1:5" s="2" customFormat="1" ht="12.75" customHeight="1">
      <c r="A158" s="150"/>
      <c r="B158" s="151"/>
      <c r="C158" s="153"/>
      <c r="D158" s="160"/>
      <c r="E158" s="161"/>
    </row>
    <row r="159" spans="1:5" s="2" customFormat="1" ht="12.75" customHeight="1">
      <c r="A159" s="148" t="s">
        <v>7</v>
      </c>
      <c r="B159" s="149"/>
      <c r="C159" s="152">
        <v>296451585</v>
      </c>
      <c r="D159" s="154"/>
      <c r="E159" s="155"/>
    </row>
    <row r="160" spans="1:5" s="2" customFormat="1" ht="12.75" customHeight="1">
      <c r="A160" s="150"/>
      <c r="B160" s="151"/>
      <c r="C160" s="153"/>
      <c r="D160" s="156"/>
      <c r="E160" s="157"/>
    </row>
    <row r="161" spans="1:5" s="2" customFormat="1" ht="12.75" customHeight="1">
      <c r="A161" s="16"/>
      <c r="B161" s="16"/>
      <c r="C161" s="13"/>
      <c r="D161" s="14"/>
      <c r="E161" s="15"/>
    </row>
    <row r="162" spans="1:5" s="4" customFormat="1" ht="12.75" customHeight="1">
      <c r="A162" s="49" t="s">
        <v>10</v>
      </c>
      <c r="D162" s="7"/>
      <c r="E162" s="9"/>
    </row>
    <row r="163" spans="1:5" s="4" customFormat="1" ht="12.75" customHeight="1">
      <c r="A163" s="48" t="s">
        <v>11</v>
      </c>
      <c r="B163" s="5"/>
      <c r="C163" s="1"/>
      <c r="D163" s="7"/>
      <c r="E163" s="9"/>
    </row>
    <row r="164" spans="3:5" s="4" customFormat="1" ht="13.5" customHeight="1">
      <c r="C164" s="1"/>
      <c r="D164" s="7"/>
      <c r="E164" s="9"/>
    </row>
    <row r="165" spans="4:5" s="4" customFormat="1" ht="12.75">
      <c r="D165" s="7"/>
      <c r="E165" s="9"/>
    </row>
    <row r="166" spans="3:5" s="4" customFormat="1" ht="12.75">
      <c r="C166" s="1"/>
      <c r="D166" s="7"/>
      <c r="E166" s="9"/>
    </row>
    <row r="167" spans="4:5" s="4" customFormat="1" ht="12.75">
      <c r="D167" s="7"/>
      <c r="E167" s="9"/>
    </row>
    <row r="168" spans="3:5" s="4" customFormat="1" ht="12.75">
      <c r="C168" s="1"/>
      <c r="D168" s="7"/>
      <c r="E168" s="9"/>
    </row>
    <row r="169" spans="4:5" s="4" customFormat="1" ht="12.75">
      <c r="D169" s="7"/>
      <c r="E169" s="9"/>
    </row>
    <row r="170" spans="4:5" s="4" customFormat="1" ht="12.75">
      <c r="D170" s="7"/>
      <c r="E170" s="9"/>
    </row>
    <row r="171" spans="4:5" s="4" customFormat="1" ht="12.75">
      <c r="D171" s="7"/>
      <c r="E171" s="9"/>
    </row>
    <row r="172" spans="4:5" s="4" customFormat="1" ht="12.75">
      <c r="D172" s="7"/>
      <c r="E172" s="9"/>
    </row>
    <row r="173" spans="4:5" s="4" customFormat="1" ht="12.75">
      <c r="D173" s="7"/>
      <c r="E173" s="9"/>
    </row>
    <row r="174" spans="4:5" s="4" customFormat="1" ht="12.75">
      <c r="D174" s="7"/>
      <c r="E174" s="9"/>
    </row>
    <row r="175" spans="4:5" s="4" customFormat="1" ht="12.75">
      <c r="D175" s="7"/>
      <c r="E175" s="9"/>
    </row>
    <row r="176" spans="4:5" s="4" customFormat="1" ht="12.75">
      <c r="D176" s="7"/>
      <c r="E176" s="9"/>
    </row>
    <row r="177" spans="4:5" s="4" customFormat="1" ht="12.75">
      <c r="D177" s="7"/>
      <c r="E177" s="9"/>
    </row>
  </sheetData>
  <sheetProtection/>
  <mergeCells count="11">
    <mergeCell ref="A2:E2"/>
    <mergeCell ref="A3:E3"/>
    <mergeCell ref="A155:B156"/>
    <mergeCell ref="C155:C156"/>
    <mergeCell ref="D155:E156"/>
    <mergeCell ref="A157:B158"/>
    <mergeCell ref="C157:C158"/>
    <mergeCell ref="A159:B160"/>
    <mergeCell ref="C159:C160"/>
    <mergeCell ref="D159:E160"/>
    <mergeCell ref="D157:E158"/>
  </mergeCells>
  <printOptions/>
  <pageMargins left="0.25" right="0.25" top="0.75" bottom="0.75" header="0.3" footer="0.3"/>
  <pageSetup fitToHeight="3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aserrano</dc:creator>
  <cp:keywords/>
  <dc:description/>
  <cp:lastModifiedBy>opm</cp:lastModifiedBy>
  <cp:lastPrinted>2011-03-30T18:25:18Z</cp:lastPrinted>
  <dcterms:created xsi:type="dcterms:W3CDTF">2011-03-23T14:49:58Z</dcterms:created>
  <dcterms:modified xsi:type="dcterms:W3CDTF">2012-07-11T14:22:08Z</dcterms:modified>
  <cp:category/>
  <cp:version/>
  <cp:contentType/>
  <cp:contentStatus/>
</cp:coreProperties>
</file>