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30" yWindow="45" windowWidth="19065" windowHeight="11925" tabRatio="632" firstSheet="1" activeTab="2"/>
  </bookViews>
  <sheets>
    <sheet name="Resumen del diagnóstico" sheetId="6" state="hidden" r:id="rId1"/>
    <sheet name="Transicion" sheetId="53" r:id="rId2"/>
    <sheet name="NCh-ISO27001.Of2013" sheetId="54" r:id="rId3"/>
    <sheet name="Inventario" sheetId="22" r:id="rId4"/>
    <sheet name="Analisis de Riesgos" sheetId="23" r:id="rId5"/>
    <sheet name="Plan General" sheetId="25" r:id="rId6"/>
    <sheet name="Implementación " sheetId="35" r:id="rId7"/>
    <sheet name="Resumen Avance" sheetId="50" state="hidden" r:id="rId8"/>
    <sheet name="Matriz_Maestra" sheetId="45" state="hidden" r:id="rId9"/>
    <sheet name="Revisión_Etapa_1" sheetId="46" state="hidden" r:id="rId10"/>
    <sheet name="PARAMETROS" sheetId="27" state="hidden" r:id="rId11"/>
  </sheets>
  <externalReferences>
    <externalReference r:id="rId12"/>
  </externalReferences>
  <definedNames>
    <definedName name="_xlnm._FilterDatabase" localSheetId="2" hidden="1">'NCh-ISO27001.Of2013'!$B$1:$H$116</definedName>
    <definedName name="_xlnm._FilterDatabase" localSheetId="9" hidden="1">Revisión_Etapa_1!#REF!</definedName>
    <definedName name="_xlnm.Print_Area" localSheetId="0">'Resumen del diagnóstico'!$B$1:$M$51</definedName>
    <definedName name="CalculoCriticidad" localSheetId="6">[1]PARAMETROS!$S$4:$T$21</definedName>
    <definedName name="CalculoCriticidad" localSheetId="2">#REF!</definedName>
    <definedName name="CalculoCriticidad" localSheetId="1">#REF!</definedName>
    <definedName name="CalculoCriticidad">PARAMETROS!$S$4:$T$21</definedName>
    <definedName name="Casi_Certeza" localSheetId="2">#REF!</definedName>
    <definedName name="Casi_Certeza" localSheetId="1">#REF!</definedName>
    <definedName name="Casi_Certeza">PARAMETROS!$G$2</definedName>
    <definedName name="Confidencialidad" localSheetId="6">[1]PARAMETROS!$O$3:$Q$4</definedName>
    <definedName name="Confidencialidad" localSheetId="2">#REF!</definedName>
    <definedName name="Confidencialidad" localSheetId="1">#REF!</definedName>
    <definedName name="Confidencialidad">PARAMETROS!$O$3:$Q$4</definedName>
    <definedName name="ControlesImplementados" localSheetId="2">#REF!</definedName>
    <definedName name="ControlesImplementados" localSheetId="1">#REF!</definedName>
    <definedName name="ControlesImplementados">#REF!</definedName>
    <definedName name="ControlesISO" localSheetId="6">[1]PARAMETROS!$M$2:$M$171</definedName>
    <definedName name="ControlesISO" localSheetId="2">#REF!</definedName>
    <definedName name="ControlesISO" localSheetId="1">#REF!</definedName>
    <definedName name="ControlesISO">PARAMETROS!$M$2:$M$171</definedName>
    <definedName name="Criticidad" localSheetId="6">[1]PARAMETROS!$F$10:$G$12</definedName>
    <definedName name="Criticidad" localSheetId="2">#REF!</definedName>
    <definedName name="Criticidad" localSheetId="1">#REF!</definedName>
    <definedName name="Criticidad">PARAMETROS!$F$10:$G$12</definedName>
    <definedName name="Cumplimiento" localSheetId="6">[1]PARAMETROS!$D$3:$D$4</definedName>
    <definedName name="Cumplimiento" localSheetId="2">#REF!</definedName>
    <definedName name="Cumplimiento" localSheetId="1">#REF!</definedName>
    <definedName name="Cumplimiento">PARAMETROS!$D$2:$D$3</definedName>
    <definedName name="CumplimientoControl" localSheetId="6">'Analisis de Riesgos'!$M$2:$O$1432</definedName>
    <definedName name="CumplimientoControl" localSheetId="2">#REF!</definedName>
    <definedName name="CumplimientoControl" localSheetId="1">#REF!</definedName>
    <definedName name="CumplimientoControl">'Analisis de Riesgos'!$M$2:$O$1432</definedName>
    <definedName name="DescConfidencialidad" localSheetId="6">[1]PARAMETROS!$O$3:$O$4</definedName>
    <definedName name="DescConfidencialidad" localSheetId="2">#REF!</definedName>
    <definedName name="DescConfidencialidad" localSheetId="1">#REF!</definedName>
    <definedName name="DescConfidencialidad">PARAMETROS!$O$3:$O$4</definedName>
    <definedName name="DescDisponibilidad" localSheetId="6">[1]PARAMETROS!$O$15:$O$17</definedName>
    <definedName name="DescDisponibilidad" localSheetId="2">#REF!</definedName>
    <definedName name="DescDisponibilidad" localSheetId="1">#REF!</definedName>
    <definedName name="DescDisponibilidad">PARAMETROS!$O$15:$O$17</definedName>
    <definedName name="DescImpacto" localSheetId="6">[1]PARAMETROS!$I$2:$I$6</definedName>
    <definedName name="DescImpacto" localSheetId="2">#REF!</definedName>
    <definedName name="DescImpacto" localSheetId="1">#REF!</definedName>
    <definedName name="DescImpacto">PARAMETROS!$I$2:$I$6</definedName>
    <definedName name="DescIntegridad" localSheetId="6">[1]PARAMETROS!$O$9:$O$11</definedName>
    <definedName name="DescIntegridad" localSheetId="2">#REF!</definedName>
    <definedName name="DescIntegridad" localSheetId="1">#REF!</definedName>
    <definedName name="DescIntegridad">PARAMETROS!$O$9:$O$11</definedName>
    <definedName name="DescProbOcurrencia" localSheetId="6">[1]PARAMETROS!$F$2:$F$6</definedName>
    <definedName name="DescProbOcurrencia" localSheetId="2">#REF!</definedName>
    <definedName name="DescProbOcurrencia" localSheetId="1">#REF!</definedName>
    <definedName name="DescProbOcurrencia">PARAMETROS!$F$2:$F$6</definedName>
    <definedName name="Disponibilidad" localSheetId="6">[1]PARAMETROS!$O$15:$Q$17</definedName>
    <definedName name="Disponibilidad" localSheetId="2">#REF!</definedName>
    <definedName name="Disponibilidad" localSheetId="1">#REF!</definedName>
    <definedName name="Disponibilidad">PARAMETROS!$O$15:$Q$17</definedName>
    <definedName name="Impacto" localSheetId="6">[1]PARAMETROS!$I$2:$J$6</definedName>
    <definedName name="Impacto" localSheetId="2">#REF!</definedName>
    <definedName name="Impacto" localSheetId="1">#REF!</definedName>
    <definedName name="Impacto">PARAMETROS!$I$2:$J$6</definedName>
    <definedName name="ImpactoSeveridad" localSheetId="2">#REF!</definedName>
    <definedName name="ImpactoSeveridad" localSheetId="1">#REF!</definedName>
    <definedName name="ImpactoSeveridad">PARAMETROS!$X$3:$Y$27</definedName>
    <definedName name="Improbable" localSheetId="2">#REF!</definedName>
    <definedName name="Improbable" localSheetId="1">#REF!</definedName>
    <definedName name="Improbable">PARAMETROS!$G$5</definedName>
    <definedName name="Integridad" localSheetId="6">[1]PARAMETROS!$O$9:$Q$11</definedName>
    <definedName name="Integridad" localSheetId="2">#REF!</definedName>
    <definedName name="Integridad" localSheetId="1">#REF!</definedName>
    <definedName name="Integridad">PARAMETROS!$O$9:$Q$11</definedName>
    <definedName name="Moderado" localSheetId="2">#REF!</definedName>
    <definedName name="Moderado" localSheetId="1">#REF!</definedName>
    <definedName name="Moderado">PARAMETROS!$G$4</definedName>
    <definedName name="Muy_Improbable" localSheetId="2">#REF!</definedName>
    <definedName name="Muy_Improbable" localSheetId="1">#REF!</definedName>
    <definedName name="Muy_Improbable">PARAMETROS!$G$6</definedName>
    <definedName name="NEW_CNT_IMPL" localSheetId="2">#REF!</definedName>
    <definedName name="NEW_CNT_IMPL" localSheetId="1">#REF!</definedName>
    <definedName name="NEW_CNT_IMPL">#REF!</definedName>
    <definedName name="NivelSeveridadRiesgo" localSheetId="6">[1]PARAMETROS!$A$3:$B$27</definedName>
    <definedName name="NivelSeveridadRiesgo" localSheetId="2">#REF!</definedName>
    <definedName name="NivelSeveridadRiesgo" localSheetId="1">#REF!</definedName>
    <definedName name="NivelSeveridadRiesgo">PARAMETROS!$AA$3:$AB$27</definedName>
    <definedName name="Periodicidad" localSheetId="2">#REF!</definedName>
    <definedName name="Periodicidad" localSheetId="1">#REF!</definedName>
    <definedName name="Periodicidad">PARAMETROS!$F$20:$F$25</definedName>
    <definedName name="ProbabilidadOcurrencia" localSheetId="6">[1]PARAMETROS!$F$2:$G$7</definedName>
    <definedName name="ProbabilidadOcurrencia" localSheetId="2">#REF!</definedName>
    <definedName name="ProbabilidadOcurrencia" localSheetId="1">#REF!</definedName>
    <definedName name="ProbabilidadOcurrencia">PARAMETROS!$F$2:$G$7</definedName>
    <definedName name="Probable" localSheetId="2">#REF!</definedName>
    <definedName name="Probable" localSheetId="1">#REF!</definedName>
    <definedName name="Probable">PARAMETROS!$G$3</definedName>
    <definedName name="ProbSeveridad" localSheetId="2">#REF!</definedName>
    <definedName name="ProbSeveridad" localSheetId="1">#REF!</definedName>
    <definedName name="ProbSeveridad">PARAMETROS!$V$3:$W$27</definedName>
    <definedName name="ProductosControles" localSheetId="2">#REF!</definedName>
    <definedName name="ProductosControles" localSheetId="1">#REF!</definedName>
    <definedName name="ProductosControles">#REF!</definedName>
    <definedName name="Soporte" localSheetId="2">#REF!</definedName>
    <definedName name="Soporte" localSheetId="1">#REF!</definedName>
    <definedName name="Soporte">PARAMETROS!$D$19:$D$21</definedName>
    <definedName name="Tipo" localSheetId="6">[1]PARAMETROS!$D$7:$D$15</definedName>
    <definedName name="Tipo" localSheetId="2">#REF!</definedName>
    <definedName name="Tipo" localSheetId="1">#REF!</definedName>
    <definedName name="Tipo">PARAMETROS!$D$6:$D$14</definedName>
    <definedName name="_xlnm.Print_Titles" localSheetId="0">'Resumen del diagnóstico'!$1:$5</definedName>
  </definedNames>
  <calcPr calcId="144525"/>
</workbook>
</file>

<file path=xl/calcChain.xml><?xml version="1.0" encoding="utf-8"?>
<calcChain xmlns="http://schemas.openxmlformats.org/spreadsheetml/2006/main">
  <c r="D27" i="50" l="1"/>
  <c r="B1" i="35" l="1"/>
  <c r="B1" i="25"/>
  <c r="B1" i="23"/>
  <c r="A500" i="23" l="1"/>
  <c r="B500" i="23"/>
  <c r="C500" i="23"/>
  <c r="D500" i="23"/>
  <c r="E500" i="23"/>
  <c r="L500" i="23"/>
  <c r="P500" i="23"/>
  <c r="A8" i="23"/>
  <c r="B8" i="23"/>
  <c r="C8" i="23"/>
  <c r="D8" i="23"/>
  <c r="E8" i="23"/>
  <c r="A9" i="23"/>
  <c r="B9" i="23"/>
  <c r="C9" i="23"/>
  <c r="D9" i="23"/>
  <c r="E9" i="23"/>
  <c r="A10" i="23"/>
  <c r="B10" i="23"/>
  <c r="C10" i="23"/>
  <c r="D10" i="23"/>
  <c r="E10" i="23"/>
  <c r="A11" i="23"/>
  <c r="B11" i="23"/>
  <c r="C11" i="23"/>
  <c r="D11" i="23"/>
  <c r="E11" i="23"/>
  <c r="A12" i="23"/>
  <c r="B12" i="23"/>
  <c r="C12" i="23"/>
  <c r="D12" i="23"/>
  <c r="E12" i="23"/>
  <c r="A13" i="23"/>
  <c r="B13" i="23"/>
  <c r="C13" i="23"/>
  <c r="D13" i="23"/>
  <c r="E13" i="23"/>
  <c r="A14" i="23"/>
  <c r="B14" i="23"/>
  <c r="C14" i="23"/>
  <c r="D14" i="23"/>
  <c r="E14" i="23"/>
  <c r="A15" i="23"/>
  <c r="B15" i="23"/>
  <c r="C15" i="23"/>
  <c r="D15" i="23"/>
  <c r="E15" i="23"/>
  <c r="A16" i="23"/>
  <c r="B16" i="23"/>
  <c r="C16" i="23"/>
  <c r="D16" i="23"/>
  <c r="E16" i="23"/>
  <c r="A17" i="23"/>
  <c r="B17" i="23"/>
  <c r="C17" i="23"/>
  <c r="D17" i="23"/>
  <c r="E17" i="23"/>
  <c r="A18" i="23"/>
  <c r="B18" i="23"/>
  <c r="C18" i="23"/>
  <c r="D18" i="23"/>
  <c r="E18" i="23"/>
  <c r="A19" i="23"/>
  <c r="B19" i="23"/>
  <c r="C19" i="23"/>
  <c r="D19" i="23"/>
  <c r="E19" i="23"/>
  <c r="A20" i="23"/>
  <c r="B20" i="23"/>
  <c r="C20" i="23"/>
  <c r="D20" i="23"/>
  <c r="E20" i="23"/>
  <c r="A21" i="23"/>
  <c r="B21" i="23"/>
  <c r="C21" i="23"/>
  <c r="D21" i="23"/>
  <c r="E21" i="23"/>
  <c r="A22" i="23"/>
  <c r="B22" i="23"/>
  <c r="C22" i="23"/>
  <c r="D22" i="23"/>
  <c r="E22" i="23"/>
  <c r="A23" i="23"/>
  <c r="B23" i="23"/>
  <c r="C23" i="23"/>
  <c r="D23" i="23"/>
  <c r="E23" i="23"/>
  <c r="A24" i="23"/>
  <c r="B24" i="23"/>
  <c r="C24" i="23"/>
  <c r="D24" i="23"/>
  <c r="E24" i="23"/>
  <c r="A25" i="23"/>
  <c r="B25" i="23"/>
  <c r="C25" i="23"/>
  <c r="D25" i="23"/>
  <c r="E25" i="23"/>
  <c r="A26" i="23"/>
  <c r="B26" i="23"/>
  <c r="C26" i="23"/>
  <c r="D26" i="23"/>
  <c r="E26" i="23"/>
  <c r="A27" i="23"/>
  <c r="B27" i="23"/>
  <c r="C27" i="23"/>
  <c r="D27" i="23"/>
  <c r="E27" i="23"/>
  <c r="A28" i="23"/>
  <c r="B28" i="23"/>
  <c r="C28" i="23"/>
  <c r="D28" i="23"/>
  <c r="E28" i="23"/>
  <c r="A29" i="23"/>
  <c r="B29" i="23"/>
  <c r="C29" i="23"/>
  <c r="D29" i="23"/>
  <c r="E29" i="23"/>
  <c r="A30" i="23"/>
  <c r="B30" i="23"/>
  <c r="C30" i="23"/>
  <c r="D30" i="23"/>
  <c r="E30" i="23"/>
  <c r="A31" i="23"/>
  <c r="B31" i="23"/>
  <c r="C31" i="23"/>
  <c r="D31" i="23"/>
  <c r="E31" i="23"/>
  <c r="A32" i="23"/>
  <c r="B32" i="23"/>
  <c r="C32" i="23"/>
  <c r="D32" i="23"/>
  <c r="E32" i="23"/>
  <c r="A33" i="23"/>
  <c r="B33" i="23"/>
  <c r="C33" i="23"/>
  <c r="D33" i="23"/>
  <c r="E33" i="23"/>
  <c r="A34" i="23"/>
  <c r="B34" i="23"/>
  <c r="C34" i="23"/>
  <c r="D34" i="23"/>
  <c r="E34" i="23"/>
  <c r="A35" i="23"/>
  <c r="B35" i="23"/>
  <c r="C35" i="23"/>
  <c r="D35" i="23"/>
  <c r="E35" i="23"/>
  <c r="A36" i="23"/>
  <c r="B36" i="23"/>
  <c r="C36" i="23"/>
  <c r="D36" i="23"/>
  <c r="E36" i="23"/>
  <c r="A37" i="23"/>
  <c r="B37" i="23"/>
  <c r="C37" i="23"/>
  <c r="D37" i="23"/>
  <c r="E37" i="23"/>
  <c r="A38" i="23"/>
  <c r="B38" i="23"/>
  <c r="C38" i="23"/>
  <c r="D38" i="23"/>
  <c r="E38" i="23"/>
  <c r="A39" i="23"/>
  <c r="B39" i="23"/>
  <c r="C39" i="23"/>
  <c r="D39" i="23"/>
  <c r="E39" i="23"/>
  <c r="A40" i="23"/>
  <c r="B40" i="23"/>
  <c r="C40" i="23"/>
  <c r="D40" i="23"/>
  <c r="E40" i="23"/>
  <c r="A41" i="23"/>
  <c r="B41" i="23"/>
  <c r="C41" i="23"/>
  <c r="D41" i="23"/>
  <c r="E41" i="23"/>
  <c r="A42" i="23"/>
  <c r="B42" i="23"/>
  <c r="C42" i="23"/>
  <c r="D42" i="23"/>
  <c r="E42" i="23"/>
  <c r="A43" i="23"/>
  <c r="B43" i="23"/>
  <c r="C43" i="23"/>
  <c r="D43" i="23"/>
  <c r="E43" i="23"/>
  <c r="A44" i="23"/>
  <c r="B44" i="23"/>
  <c r="C44" i="23"/>
  <c r="D44" i="23"/>
  <c r="E44" i="23"/>
  <c r="A45" i="23"/>
  <c r="B45" i="23"/>
  <c r="C45" i="23"/>
  <c r="D45" i="23"/>
  <c r="E45" i="23"/>
  <c r="A46" i="23"/>
  <c r="B46" i="23"/>
  <c r="C46" i="23"/>
  <c r="D46" i="23"/>
  <c r="E46" i="23"/>
  <c r="A47" i="23"/>
  <c r="B47" i="23"/>
  <c r="C47" i="23"/>
  <c r="D47" i="23"/>
  <c r="E47" i="23"/>
  <c r="A48" i="23"/>
  <c r="B48" i="23"/>
  <c r="C48" i="23"/>
  <c r="D48" i="23"/>
  <c r="E48" i="23"/>
  <c r="A49" i="23"/>
  <c r="B49" i="23"/>
  <c r="C49" i="23"/>
  <c r="D49" i="23"/>
  <c r="E49" i="23"/>
  <c r="A50" i="23"/>
  <c r="B50" i="23"/>
  <c r="C50" i="23"/>
  <c r="D50" i="23"/>
  <c r="E50" i="23"/>
  <c r="A51" i="23"/>
  <c r="B51" i="23"/>
  <c r="C51" i="23"/>
  <c r="D51" i="23"/>
  <c r="E51" i="23"/>
  <c r="A52" i="23"/>
  <c r="B52" i="23"/>
  <c r="C52" i="23"/>
  <c r="D52" i="23"/>
  <c r="E52" i="23"/>
  <c r="A53" i="23"/>
  <c r="B53" i="23"/>
  <c r="C53" i="23"/>
  <c r="D53" i="23"/>
  <c r="E53" i="23"/>
  <c r="A54" i="23"/>
  <c r="B54" i="23"/>
  <c r="C54" i="23"/>
  <c r="D54" i="23"/>
  <c r="E54" i="23"/>
  <c r="A55" i="23"/>
  <c r="B55" i="23"/>
  <c r="C55" i="23"/>
  <c r="D55" i="23"/>
  <c r="E55" i="23"/>
  <c r="A56" i="23"/>
  <c r="B56" i="23"/>
  <c r="C56" i="23"/>
  <c r="D56" i="23"/>
  <c r="E56" i="23"/>
  <c r="A57" i="23"/>
  <c r="B57" i="23"/>
  <c r="C57" i="23"/>
  <c r="D57" i="23"/>
  <c r="E57" i="23"/>
  <c r="A58" i="23"/>
  <c r="B58" i="23"/>
  <c r="C58" i="23"/>
  <c r="D58" i="23"/>
  <c r="E58" i="23"/>
  <c r="A59" i="23"/>
  <c r="B59" i="23"/>
  <c r="C59" i="23"/>
  <c r="D59" i="23"/>
  <c r="E59" i="23"/>
  <c r="A60" i="23"/>
  <c r="B60" i="23"/>
  <c r="C60" i="23"/>
  <c r="D60" i="23"/>
  <c r="E60" i="23"/>
  <c r="A61" i="23"/>
  <c r="B61" i="23"/>
  <c r="C61" i="23"/>
  <c r="D61" i="23"/>
  <c r="E61" i="23"/>
  <c r="A62" i="23"/>
  <c r="B62" i="23"/>
  <c r="C62" i="23"/>
  <c r="D62" i="23"/>
  <c r="E62" i="23"/>
  <c r="A63" i="23"/>
  <c r="B63" i="23"/>
  <c r="C63" i="23"/>
  <c r="D63" i="23"/>
  <c r="E63" i="23"/>
  <c r="A64" i="23"/>
  <c r="B64" i="23"/>
  <c r="C64" i="23"/>
  <c r="D64" i="23"/>
  <c r="E64" i="23"/>
  <c r="A65" i="23"/>
  <c r="B65" i="23"/>
  <c r="C65" i="23"/>
  <c r="D65" i="23"/>
  <c r="E65" i="23"/>
  <c r="A66" i="23"/>
  <c r="B66" i="23"/>
  <c r="C66" i="23"/>
  <c r="D66" i="23"/>
  <c r="E66" i="23"/>
  <c r="A67" i="23"/>
  <c r="B67" i="23"/>
  <c r="C67" i="23"/>
  <c r="D67" i="23"/>
  <c r="E67" i="23"/>
  <c r="A68" i="23"/>
  <c r="B68" i="23"/>
  <c r="C68" i="23"/>
  <c r="D68" i="23"/>
  <c r="E68" i="23"/>
  <c r="A69" i="23"/>
  <c r="B69" i="23"/>
  <c r="C69" i="23"/>
  <c r="D69" i="23"/>
  <c r="E69" i="23"/>
  <c r="A70" i="23"/>
  <c r="B70" i="23"/>
  <c r="C70" i="23"/>
  <c r="D70" i="23"/>
  <c r="E70" i="23"/>
  <c r="A71" i="23"/>
  <c r="B71" i="23"/>
  <c r="C71" i="23"/>
  <c r="D71" i="23"/>
  <c r="E71" i="23"/>
  <c r="A72" i="23"/>
  <c r="B72" i="23"/>
  <c r="C72" i="23"/>
  <c r="D72" i="23"/>
  <c r="E72" i="23"/>
  <c r="A73" i="23"/>
  <c r="B73" i="23"/>
  <c r="C73" i="23"/>
  <c r="D73" i="23"/>
  <c r="E73" i="23"/>
  <c r="A74" i="23"/>
  <c r="B74" i="23"/>
  <c r="C74" i="23"/>
  <c r="D74" i="23"/>
  <c r="E74" i="23"/>
  <c r="A75" i="23"/>
  <c r="B75" i="23"/>
  <c r="C75" i="23"/>
  <c r="D75" i="23"/>
  <c r="E75" i="23"/>
  <c r="A76" i="23"/>
  <c r="B76" i="23"/>
  <c r="C76" i="23"/>
  <c r="D76" i="23"/>
  <c r="E76" i="23"/>
  <c r="A77" i="23"/>
  <c r="B77" i="23"/>
  <c r="C77" i="23"/>
  <c r="D77" i="23"/>
  <c r="E77" i="23"/>
  <c r="A78" i="23"/>
  <c r="B78" i="23"/>
  <c r="C78" i="23"/>
  <c r="D78" i="23"/>
  <c r="E78" i="23"/>
  <c r="A79" i="23"/>
  <c r="B79" i="23"/>
  <c r="C79" i="23"/>
  <c r="D79" i="23"/>
  <c r="E79" i="23"/>
  <c r="A80" i="23"/>
  <c r="B80" i="23"/>
  <c r="C80" i="23"/>
  <c r="D80" i="23"/>
  <c r="E80" i="23"/>
  <c r="A81" i="23"/>
  <c r="B81" i="23"/>
  <c r="C81" i="23"/>
  <c r="D81" i="23"/>
  <c r="E81" i="23"/>
  <c r="A82" i="23"/>
  <c r="B82" i="23"/>
  <c r="C82" i="23"/>
  <c r="D82" i="23"/>
  <c r="E82" i="23"/>
  <c r="A83" i="23"/>
  <c r="B83" i="23"/>
  <c r="C83" i="23"/>
  <c r="D83" i="23"/>
  <c r="E83" i="23"/>
  <c r="A84" i="23"/>
  <c r="B84" i="23"/>
  <c r="C84" i="23"/>
  <c r="D84" i="23"/>
  <c r="E84" i="23"/>
  <c r="A85" i="23"/>
  <c r="B85" i="23"/>
  <c r="C85" i="23"/>
  <c r="D85" i="23"/>
  <c r="E85" i="23"/>
  <c r="A86" i="23"/>
  <c r="B86" i="23"/>
  <c r="C86" i="23"/>
  <c r="D86" i="23"/>
  <c r="E86" i="23"/>
  <c r="A87" i="23"/>
  <c r="B87" i="23"/>
  <c r="C87" i="23"/>
  <c r="D87" i="23"/>
  <c r="E87" i="23"/>
  <c r="A88" i="23"/>
  <c r="B88" i="23"/>
  <c r="C88" i="23"/>
  <c r="D88" i="23"/>
  <c r="E88" i="23"/>
  <c r="A89" i="23"/>
  <c r="B89" i="23"/>
  <c r="C89" i="23"/>
  <c r="D89" i="23"/>
  <c r="E89" i="23"/>
  <c r="A90" i="23"/>
  <c r="B90" i="23"/>
  <c r="C90" i="23"/>
  <c r="D90" i="23"/>
  <c r="E90" i="23"/>
  <c r="A91" i="23"/>
  <c r="B91" i="23"/>
  <c r="C91" i="23"/>
  <c r="D91" i="23"/>
  <c r="E91" i="23"/>
  <c r="A92" i="23"/>
  <c r="B92" i="23"/>
  <c r="C92" i="23"/>
  <c r="D92" i="23"/>
  <c r="E92" i="23"/>
  <c r="A93" i="23"/>
  <c r="B93" i="23"/>
  <c r="C93" i="23"/>
  <c r="D93" i="23"/>
  <c r="E93" i="23"/>
  <c r="A94" i="23"/>
  <c r="B94" i="23"/>
  <c r="C94" i="23"/>
  <c r="D94" i="23"/>
  <c r="E94" i="23"/>
  <c r="A95" i="23"/>
  <c r="B95" i="23"/>
  <c r="C95" i="23"/>
  <c r="D95" i="23"/>
  <c r="E95" i="23"/>
  <c r="A96" i="23"/>
  <c r="B96" i="23"/>
  <c r="C96" i="23"/>
  <c r="D96" i="23"/>
  <c r="E96" i="23"/>
  <c r="A97" i="23"/>
  <c r="B97" i="23"/>
  <c r="C97" i="23"/>
  <c r="D97" i="23"/>
  <c r="E97" i="23"/>
  <c r="A98" i="23"/>
  <c r="B98" i="23"/>
  <c r="C98" i="23"/>
  <c r="D98" i="23"/>
  <c r="E98" i="23"/>
  <c r="A99" i="23"/>
  <c r="B99" i="23"/>
  <c r="C99" i="23"/>
  <c r="D99" i="23"/>
  <c r="E99" i="23"/>
  <c r="A100" i="23"/>
  <c r="B100" i="23"/>
  <c r="C100" i="23"/>
  <c r="D100" i="23"/>
  <c r="E100" i="23"/>
  <c r="A101" i="23"/>
  <c r="B101" i="23"/>
  <c r="C101" i="23"/>
  <c r="D101" i="23"/>
  <c r="E101" i="23"/>
  <c r="A102" i="23"/>
  <c r="B102" i="23"/>
  <c r="C102" i="23"/>
  <c r="D102" i="23"/>
  <c r="E102" i="23"/>
  <c r="A103" i="23"/>
  <c r="B103" i="23"/>
  <c r="C103" i="23"/>
  <c r="D103" i="23"/>
  <c r="E103" i="23"/>
  <c r="A104" i="23"/>
  <c r="B104" i="23"/>
  <c r="C104" i="23"/>
  <c r="D104" i="23"/>
  <c r="E104" i="23"/>
  <c r="A105" i="23"/>
  <c r="B105" i="23"/>
  <c r="C105" i="23"/>
  <c r="D105" i="23"/>
  <c r="E105" i="23"/>
  <c r="A106" i="23"/>
  <c r="B106" i="23"/>
  <c r="C106" i="23"/>
  <c r="D106" i="23"/>
  <c r="E106" i="23"/>
  <c r="A107" i="23"/>
  <c r="B107" i="23"/>
  <c r="C107" i="23"/>
  <c r="D107" i="23"/>
  <c r="E107" i="23"/>
  <c r="A108" i="23"/>
  <c r="B108" i="23"/>
  <c r="C108" i="23"/>
  <c r="D108" i="23"/>
  <c r="E108" i="23"/>
  <c r="A109" i="23"/>
  <c r="B109" i="23"/>
  <c r="C109" i="23"/>
  <c r="D109" i="23"/>
  <c r="E109" i="23"/>
  <c r="A110" i="23"/>
  <c r="B110" i="23"/>
  <c r="C110" i="23"/>
  <c r="D110" i="23"/>
  <c r="E110" i="23"/>
  <c r="A111" i="23"/>
  <c r="B111" i="23"/>
  <c r="C111" i="23"/>
  <c r="D111" i="23"/>
  <c r="E111" i="23"/>
  <c r="A112" i="23"/>
  <c r="B112" i="23"/>
  <c r="C112" i="23"/>
  <c r="D112" i="23"/>
  <c r="E112" i="23"/>
  <c r="A113" i="23"/>
  <c r="B113" i="23"/>
  <c r="C113" i="23"/>
  <c r="D113" i="23"/>
  <c r="E113" i="23"/>
  <c r="A114" i="23"/>
  <c r="B114" i="23"/>
  <c r="C114" i="23"/>
  <c r="D114" i="23"/>
  <c r="E114" i="23"/>
  <c r="A115" i="23"/>
  <c r="B115" i="23"/>
  <c r="C115" i="23"/>
  <c r="D115" i="23"/>
  <c r="E115" i="23"/>
  <c r="A116" i="23"/>
  <c r="B116" i="23"/>
  <c r="C116" i="23"/>
  <c r="D116" i="23"/>
  <c r="E116" i="23"/>
  <c r="A117" i="23"/>
  <c r="B117" i="23"/>
  <c r="C117" i="23"/>
  <c r="D117" i="23"/>
  <c r="E117" i="23"/>
  <c r="A118" i="23"/>
  <c r="B118" i="23"/>
  <c r="C118" i="23"/>
  <c r="D118" i="23"/>
  <c r="E118" i="23"/>
  <c r="A119" i="23"/>
  <c r="B119" i="23"/>
  <c r="C119" i="23"/>
  <c r="D119" i="23"/>
  <c r="E119" i="23"/>
  <c r="A120" i="23"/>
  <c r="B120" i="23"/>
  <c r="C120" i="23"/>
  <c r="D120" i="23"/>
  <c r="E120" i="23"/>
  <c r="A121" i="23"/>
  <c r="B121" i="23"/>
  <c r="C121" i="23"/>
  <c r="D121" i="23"/>
  <c r="E121" i="23"/>
  <c r="A122" i="23"/>
  <c r="B122" i="23"/>
  <c r="C122" i="23"/>
  <c r="D122" i="23"/>
  <c r="E122" i="23"/>
  <c r="A123" i="23"/>
  <c r="B123" i="23"/>
  <c r="C123" i="23"/>
  <c r="D123" i="23"/>
  <c r="E123" i="23"/>
  <c r="A124" i="23"/>
  <c r="B124" i="23"/>
  <c r="C124" i="23"/>
  <c r="D124" i="23"/>
  <c r="E124" i="23"/>
  <c r="A125" i="23"/>
  <c r="B125" i="23"/>
  <c r="C125" i="23"/>
  <c r="D125" i="23"/>
  <c r="E125" i="23"/>
  <c r="A126" i="23"/>
  <c r="B126" i="23"/>
  <c r="C126" i="23"/>
  <c r="D126" i="23"/>
  <c r="E126" i="23"/>
  <c r="A127" i="23"/>
  <c r="B127" i="23"/>
  <c r="C127" i="23"/>
  <c r="D127" i="23"/>
  <c r="E127" i="23"/>
  <c r="A128" i="23"/>
  <c r="B128" i="23"/>
  <c r="C128" i="23"/>
  <c r="D128" i="23"/>
  <c r="E128" i="23"/>
  <c r="A129" i="23"/>
  <c r="B129" i="23"/>
  <c r="C129" i="23"/>
  <c r="D129" i="23"/>
  <c r="E129" i="23"/>
  <c r="A130" i="23"/>
  <c r="B130" i="23"/>
  <c r="C130" i="23"/>
  <c r="D130" i="23"/>
  <c r="E130" i="23"/>
  <c r="A131" i="23"/>
  <c r="B131" i="23"/>
  <c r="C131" i="23"/>
  <c r="D131" i="23"/>
  <c r="E131" i="23"/>
  <c r="A132" i="23"/>
  <c r="B132" i="23"/>
  <c r="C132" i="23"/>
  <c r="D132" i="23"/>
  <c r="E132" i="23"/>
  <c r="A133" i="23"/>
  <c r="B133" i="23"/>
  <c r="C133" i="23"/>
  <c r="D133" i="23"/>
  <c r="E133" i="23"/>
  <c r="A134" i="23"/>
  <c r="B134" i="23"/>
  <c r="C134" i="23"/>
  <c r="D134" i="23"/>
  <c r="E134" i="23"/>
  <c r="A135" i="23"/>
  <c r="B135" i="23"/>
  <c r="C135" i="23"/>
  <c r="D135" i="23"/>
  <c r="E135" i="23"/>
  <c r="A136" i="23"/>
  <c r="B136" i="23"/>
  <c r="C136" i="23"/>
  <c r="D136" i="23"/>
  <c r="E136" i="23"/>
  <c r="A137" i="23"/>
  <c r="B137" i="23"/>
  <c r="C137" i="23"/>
  <c r="D137" i="23"/>
  <c r="E137" i="23"/>
  <c r="A138" i="23"/>
  <c r="B138" i="23"/>
  <c r="C138" i="23"/>
  <c r="D138" i="23"/>
  <c r="E138" i="23"/>
  <c r="A139" i="23"/>
  <c r="B139" i="23"/>
  <c r="C139" i="23"/>
  <c r="D139" i="23"/>
  <c r="E139" i="23"/>
  <c r="A140" i="23"/>
  <c r="B140" i="23"/>
  <c r="C140" i="23"/>
  <c r="D140" i="23"/>
  <c r="E140" i="23"/>
  <c r="A141" i="23"/>
  <c r="B141" i="23"/>
  <c r="C141" i="23"/>
  <c r="D141" i="23"/>
  <c r="E141" i="23"/>
  <c r="A142" i="23"/>
  <c r="B142" i="23"/>
  <c r="C142" i="23"/>
  <c r="D142" i="23"/>
  <c r="E142" i="23"/>
  <c r="A143" i="23"/>
  <c r="B143" i="23"/>
  <c r="C143" i="23"/>
  <c r="D143" i="23"/>
  <c r="E143" i="23"/>
  <c r="A144" i="23"/>
  <c r="B144" i="23"/>
  <c r="C144" i="23"/>
  <c r="D144" i="23"/>
  <c r="E144" i="23"/>
  <c r="A145" i="23"/>
  <c r="B145" i="23"/>
  <c r="C145" i="23"/>
  <c r="D145" i="23"/>
  <c r="E145" i="23"/>
  <c r="A146" i="23"/>
  <c r="B146" i="23"/>
  <c r="C146" i="23"/>
  <c r="D146" i="23"/>
  <c r="E146" i="23"/>
  <c r="A147" i="23"/>
  <c r="B147" i="23"/>
  <c r="C147" i="23"/>
  <c r="D147" i="23"/>
  <c r="E147" i="23"/>
  <c r="A148" i="23"/>
  <c r="B148" i="23"/>
  <c r="C148" i="23"/>
  <c r="D148" i="23"/>
  <c r="E148" i="23"/>
  <c r="A149" i="23"/>
  <c r="B149" i="23"/>
  <c r="C149" i="23"/>
  <c r="D149" i="23"/>
  <c r="E149" i="23"/>
  <c r="A150" i="23"/>
  <c r="B150" i="23"/>
  <c r="C150" i="23"/>
  <c r="D150" i="23"/>
  <c r="E150" i="23"/>
  <c r="A151" i="23"/>
  <c r="B151" i="23"/>
  <c r="C151" i="23"/>
  <c r="D151" i="23"/>
  <c r="E151" i="23"/>
  <c r="A152" i="23"/>
  <c r="B152" i="23"/>
  <c r="C152" i="23"/>
  <c r="D152" i="23"/>
  <c r="E152" i="23"/>
  <c r="A153" i="23"/>
  <c r="B153" i="23"/>
  <c r="C153" i="23"/>
  <c r="D153" i="23"/>
  <c r="E153" i="23"/>
  <c r="A154" i="23"/>
  <c r="B154" i="23"/>
  <c r="C154" i="23"/>
  <c r="D154" i="23"/>
  <c r="E154" i="23"/>
  <c r="A155" i="23"/>
  <c r="B155" i="23"/>
  <c r="C155" i="23"/>
  <c r="D155" i="23"/>
  <c r="E155" i="23"/>
  <c r="A156" i="23"/>
  <c r="B156" i="23"/>
  <c r="C156" i="23"/>
  <c r="D156" i="23"/>
  <c r="E156" i="23"/>
  <c r="A157" i="23"/>
  <c r="B157" i="23"/>
  <c r="C157" i="23"/>
  <c r="D157" i="23"/>
  <c r="E157" i="23"/>
  <c r="A158" i="23"/>
  <c r="B158" i="23"/>
  <c r="C158" i="23"/>
  <c r="D158" i="23"/>
  <c r="E158" i="23"/>
  <c r="A159" i="23"/>
  <c r="B159" i="23"/>
  <c r="C159" i="23"/>
  <c r="D159" i="23"/>
  <c r="E159" i="23"/>
  <c r="A160" i="23"/>
  <c r="B160" i="23"/>
  <c r="C160" i="23"/>
  <c r="D160" i="23"/>
  <c r="E160" i="23"/>
  <c r="A161" i="23"/>
  <c r="B161" i="23"/>
  <c r="C161" i="23"/>
  <c r="D161" i="23"/>
  <c r="E161" i="23"/>
  <c r="A162" i="23"/>
  <c r="B162" i="23"/>
  <c r="C162" i="23"/>
  <c r="D162" i="23"/>
  <c r="E162" i="23"/>
  <c r="A163" i="23"/>
  <c r="B163" i="23"/>
  <c r="C163" i="23"/>
  <c r="D163" i="23"/>
  <c r="E163" i="23"/>
  <c r="A164" i="23"/>
  <c r="B164" i="23"/>
  <c r="C164" i="23"/>
  <c r="D164" i="23"/>
  <c r="E164" i="23"/>
  <c r="A165" i="23"/>
  <c r="B165" i="23"/>
  <c r="C165" i="23"/>
  <c r="D165" i="23"/>
  <c r="E165" i="23"/>
  <c r="A166" i="23"/>
  <c r="B166" i="23"/>
  <c r="C166" i="23"/>
  <c r="D166" i="23"/>
  <c r="E166" i="23"/>
  <c r="A167" i="23"/>
  <c r="B167" i="23"/>
  <c r="C167" i="23"/>
  <c r="D167" i="23"/>
  <c r="E167" i="23"/>
  <c r="A168" i="23"/>
  <c r="B168" i="23"/>
  <c r="C168" i="23"/>
  <c r="D168" i="23"/>
  <c r="E168" i="23"/>
  <c r="A169" i="23"/>
  <c r="B169" i="23"/>
  <c r="C169" i="23"/>
  <c r="D169" i="23"/>
  <c r="E169" i="23"/>
  <c r="A170" i="23"/>
  <c r="B170" i="23"/>
  <c r="C170" i="23"/>
  <c r="D170" i="23"/>
  <c r="E170" i="23"/>
  <c r="A171" i="23"/>
  <c r="B171" i="23"/>
  <c r="C171" i="23"/>
  <c r="D171" i="23"/>
  <c r="E171" i="23"/>
  <c r="A172" i="23"/>
  <c r="B172" i="23"/>
  <c r="C172" i="23"/>
  <c r="D172" i="23"/>
  <c r="E172" i="23"/>
  <c r="A173" i="23"/>
  <c r="B173" i="23"/>
  <c r="C173" i="23"/>
  <c r="D173" i="23"/>
  <c r="E173" i="23"/>
  <c r="A174" i="23"/>
  <c r="B174" i="23"/>
  <c r="C174" i="23"/>
  <c r="D174" i="23"/>
  <c r="E174" i="23"/>
  <c r="A175" i="23"/>
  <c r="B175" i="23"/>
  <c r="C175" i="23"/>
  <c r="D175" i="23"/>
  <c r="E175" i="23"/>
  <c r="A176" i="23"/>
  <c r="B176" i="23"/>
  <c r="C176" i="23"/>
  <c r="D176" i="23"/>
  <c r="E176" i="23"/>
  <c r="A177" i="23"/>
  <c r="B177" i="23"/>
  <c r="C177" i="23"/>
  <c r="D177" i="23"/>
  <c r="E177" i="23"/>
  <c r="A178" i="23"/>
  <c r="B178" i="23"/>
  <c r="C178" i="23"/>
  <c r="D178" i="23"/>
  <c r="E178" i="23"/>
  <c r="A179" i="23"/>
  <c r="B179" i="23"/>
  <c r="C179" i="23"/>
  <c r="D179" i="23"/>
  <c r="E179" i="23"/>
  <c r="A180" i="23"/>
  <c r="B180" i="23"/>
  <c r="C180" i="23"/>
  <c r="D180" i="23"/>
  <c r="E180" i="23"/>
  <c r="A181" i="23"/>
  <c r="B181" i="23"/>
  <c r="C181" i="23"/>
  <c r="D181" i="23"/>
  <c r="E181" i="23"/>
  <c r="A182" i="23"/>
  <c r="B182" i="23"/>
  <c r="C182" i="23"/>
  <c r="D182" i="23"/>
  <c r="E182" i="23"/>
  <c r="A183" i="23"/>
  <c r="B183" i="23"/>
  <c r="C183" i="23"/>
  <c r="D183" i="23"/>
  <c r="E183" i="23"/>
  <c r="A184" i="23"/>
  <c r="B184" i="23"/>
  <c r="C184" i="23"/>
  <c r="D184" i="23"/>
  <c r="E184" i="23"/>
  <c r="A185" i="23"/>
  <c r="B185" i="23"/>
  <c r="C185" i="23"/>
  <c r="D185" i="23"/>
  <c r="E185" i="23"/>
  <c r="A186" i="23"/>
  <c r="B186" i="23"/>
  <c r="C186" i="23"/>
  <c r="D186" i="23"/>
  <c r="E186" i="23"/>
  <c r="A187" i="23"/>
  <c r="B187" i="23"/>
  <c r="C187" i="23"/>
  <c r="D187" i="23"/>
  <c r="E187" i="23"/>
  <c r="A188" i="23"/>
  <c r="B188" i="23"/>
  <c r="C188" i="23"/>
  <c r="D188" i="23"/>
  <c r="E188" i="23"/>
  <c r="A189" i="23"/>
  <c r="B189" i="23"/>
  <c r="C189" i="23"/>
  <c r="D189" i="23"/>
  <c r="E189" i="23"/>
  <c r="A190" i="23"/>
  <c r="B190" i="23"/>
  <c r="C190" i="23"/>
  <c r="D190" i="23"/>
  <c r="E190" i="23"/>
  <c r="A191" i="23"/>
  <c r="B191" i="23"/>
  <c r="C191" i="23"/>
  <c r="D191" i="23"/>
  <c r="E191" i="23"/>
  <c r="A192" i="23"/>
  <c r="B192" i="23"/>
  <c r="C192" i="23"/>
  <c r="D192" i="23"/>
  <c r="E192" i="23"/>
  <c r="A193" i="23"/>
  <c r="B193" i="23"/>
  <c r="C193" i="23"/>
  <c r="D193" i="23"/>
  <c r="E193" i="23"/>
  <c r="A194" i="23"/>
  <c r="B194" i="23"/>
  <c r="C194" i="23"/>
  <c r="D194" i="23"/>
  <c r="E194" i="23"/>
  <c r="A195" i="23"/>
  <c r="B195" i="23"/>
  <c r="C195" i="23"/>
  <c r="D195" i="23"/>
  <c r="E195" i="23"/>
  <c r="A196" i="23"/>
  <c r="B196" i="23"/>
  <c r="C196" i="23"/>
  <c r="D196" i="23"/>
  <c r="E196" i="23"/>
  <c r="A197" i="23"/>
  <c r="B197" i="23"/>
  <c r="C197" i="23"/>
  <c r="D197" i="23"/>
  <c r="E197" i="23"/>
  <c r="A198" i="23"/>
  <c r="B198" i="23"/>
  <c r="C198" i="23"/>
  <c r="D198" i="23"/>
  <c r="E198" i="23"/>
  <c r="A199" i="23"/>
  <c r="B199" i="23"/>
  <c r="C199" i="23"/>
  <c r="D199" i="23"/>
  <c r="E199" i="23"/>
  <c r="A200" i="23"/>
  <c r="B200" i="23"/>
  <c r="C200" i="23"/>
  <c r="D200" i="23"/>
  <c r="E200" i="23"/>
  <c r="A201" i="23"/>
  <c r="B201" i="23"/>
  <c r="C201" i="23"/>
  <c r="D201" i="23"/>
  <c r="E201" i="23"/>
  <c r="A202" i="23"/>
  <c r="B202" i="23"/>
  <c r="C202" i="23"/>
  <c r="D202" i="23"/>
  <c r="E202" i="23"/>
  <c r="A203" i="23"/>
  <c r="B203" i="23"/>
  <c r="C203" i="23"/>
  <c r="D203" i="23"/>
  <c r="E203" i="23"/>
  <c r="A204" i="23"/>
  <c r="B204" i="23"/>
  <c r="C204" i="23"/>
  <c r="D204" i="23"/>
  <c r="E204" i="23"/>
  <c r="A205" i="23"/>
  <c r="B205" i="23"/>
  <c r="C205" i="23"/>
  <c r="D205" i="23"/>
  <c r="E205" i="23"/>
  <c r="A206" i="23"/>
  <c r="B206" i="23"/>
  <c r="C206" i="23"/>
  <c r="D206" i="23"/>
  <c r="E206" i="23"/>
  <c r="A207" i="23"/>
  <c r="B207" i="23"/>
  <c r="C207" i="23"/>
  <c r="D207" i="23"/>
  <c r="E207" i="23"/>
  <c r="A208" i="23"/>
  <c r="B208" i="23"/>
  <c r="C208" i="23"/>
  <c r="D208" i="23"/>
  <c r="E208" i="23"/>
  <c r="A209" i="23"/>
  <c r="B209" i="23"/>
  <c r="C209" i="23"/>
  <c r="D209" i="23"/>
  <c r="E209" i="23"/>
  <c r="A210" i="23"/>
  <c r="B210" i="23"/>
  <c r="C210" i="23"/>
  <c r="D210" i="23"/>
  <c r="E210" i="23"/>
  <c r="A211" i="23"/>
  <c r="B211" i="23"/>
  <c r="C211" i="23"/>
  <c r="D211" i="23"/>
  <c r="E211" i="23"/>
  <c r="A212" i="23"/>
  <c r="B212" i="23"/>
  <c r="C212" i="23"/>
  <c r="D212" i="23"/>
  <c r="E212" i="23"/>
  <c r="A213" i="23"/>
  <c r="B213" i="23"/>
  <c r="C213" i="23"/>
  <c r="D213" i="23"/>
  <c r="E213" i="23"/>
  <c r="A214" i="23"/>
  <c r="B214" i="23"/>
  <c r="C214" i="23"/>
  <c r="D214" i="23"/>
  <c r="E214" i="23"/>
  <c r="A215" i="23"/>
  <c r="B215" i="23"/>
  <c r="C215" i="23"/>
  <c r="D215" i="23"/>
  <c r="E215" i="23"/>
  <c r="A216" i="23"/>
  <c r="B216" i="23"/>
  <c r="C216" i="23"/>
  <c r="D216" i="23"/>
  <c r="E216" i="23"/>
  <c r="A217" i="23"/>
  <c r="B217" i="23"/>
  <c r="C217" i="23"/>
  <c r="D217" i="23"/>
  <c r="E217" i="23"/>
  <c r="A218" i="23"/>
  <c r="B218" i="23"/>
  <c r="C218" i="23"/>
  <c r="D218" i="23"/>
  <c r="E218" i="23"/>
  <c r="A219" i="23"/>
  <c r="B219" i="23"/>
  <c r="C219" i="23"/>
  <c r="D219" i="23"/>
  <c r="E219" i="23"/>
  <c r="A220" i="23"/>
  <c r="B220" i="23"/>
  <c r="C220" i="23"/>
  <c r="D220" i="23"/>
  <c r="E220" i="23"/>
  <c r="A221" i="23"/>
  <c r="B221" i="23"/>
  <c r="C221" i="23"/>
  <c r="D221" i="23"/>
  <c r="E221" i="23"/>
  <c r="A222" i="23"/>
  <c r="B222" i="23"/>
  <c r="C222" i="23"/>
  <c r="D222" i="23"/>
  <c r="E222" i="23"/>
  <c r="A223" i="23"/>
  <c r="B223" i="23"/>
  <c r="C223" i="23"/>
  <c r="D223" i="23"/>
  <c r="E223" i="23"/>
  <c r="A224" i="23"/>
  <c r="B224" i="23"/>
  <c r="C224" i="23"/>
  <c r="D224" i="23"/>
  <c r="E224" i="23"/>
  <c r="A225" i="23"/>
  <c r="B225" i="23"/>
  <c r="C225" i="23"/>
  <c r="D225" i="23"/>
  <c r="E225" i="23"/>
  <c r="A226" i="23"/>
  <c r="B226" i="23"/>
  <c r="C226" i="23"/>
  <c r="D226" i="23"/>
  <c r="E226" i="23"/>
  <c r="A227" i="23"/>
  <c r="B227" i="23"/>
  <c r="C227" i="23"/>
  <c r="D227" i="23"/>
  <c r="E227" i="23"/>
  <c r="A228" i="23"/>
  <c r="B228" i="23"/>
  <c r="C228" i="23"/>
  <c r="D228" i="23"/>
  <c r="E228" i="23"/>
  <c r="A229" i="23"/>
  <c r="B229" i="23"/>
  <c r="C229" i="23"/>
  <c r="D229" i="23"/>
  <c r="E229" i="23"/>
  <c r="A230" i="23"/>
  <c r="B230" i="23"/>
  <c r="C230" i="23"/>
  <c r="D230" i="23"/>
  <c r="E230" i="23"/>
  <c r="A231" i="23"/>
  <c r="B231" i="23"/>
  <c r="C231" i="23"/>
  <c r="D231" i="23"/>
  <c r="E231" i="23"/>
  <c r="A232" i="23"/>
  <c r="B232" i="23"/>
  <c r="C232" i="23"/>
  <c r="D232" i="23"/>
  <c r="E232" i="23"/>
  <c r="A233" i="23"/>
  <c r="B233" i="23"/>
  <c r="C233" i="23"/>
  <c r="D233" i="23"/>
  <c r="E233" i="23"/>
  <c r="A234" i="23"/>
  <c r="B234" i="23"/>
  <c r="C234" i="23"/>
  <c r="D234" i="23"/>
  <c r="E234" i="23"/>
  <c r="A235" i="23"/>
  <c r="B235" i="23"/>
  <c r="C235" i="23"/>
  <c r="D235" i="23"/>
  <c r="E235" i="23"/>
  <c r="A236" i="23"/>
  <c r="B236" i="23"/>
  <c r="C236" i="23"/>
  <c r="D236" i="23"/>
  <c r="E236" i="23"/>
  <c r="A237" i="23"/>
  <c r="B237" i="23"/>
  <c r="C237" i="23"/>
  <c r="D237" i="23"/>
  <c r="E237" i="23"/>
  <c r="A238" i="23"/>
  <c r="B238" i="23"/>
  <c r="C238" i="23"/>
  <c r="D238" i="23"/>
  <c r="E238" i="23"/>
  <c r="A239" i="23"/>
  <c r="B239" i="23"/>
  <c r="C239" i="23"/>
  <c r="D239" i="23"/>
  <c r="E239" i="23"/>
  <c r="A240" i="23"/>
  <c r="B240" i="23"/>
  <c r="C240" i="23"/>
  <c r="D240" i="23"/>
  <c r="E240" i="23"/>
  <c r="A241" i="23"/>
  <c r="B241" i="23"/>
  <c r="C241" i="23"/>
  <c r="D241" i="23"/>
  <c r="E241" i="23"/>
  <c r="A242" i="23"/>
  <c r="B242" i="23"/>
  <c r="C242" i="23"/>
  <c r="D242" i="23"/>
  <c r="E242" i="23"/>
  <c r="A243" i="23"/>
  <c r="B243" i="23"/>
  <c r="C243" i="23"/>
  <c r="D243" i="23"/>
  <c r="E243" i="23"/>
  <c r="A244" i="23"/>
  <c r="B244" i="23"/>
  <c r="C244" i="23"/>
  <c r="D244" i="23"/>
  <c r="E244" i="23"/>
  <c r="A245" i="23"/>
  <c r="B245" i="23"/>
  <c r="C245" i="23"/>
  <c r="D245" i="23"/>
  <c r="E245" i="23"/>
  <c r="A246" i="23"/>
  <c r="B246" i="23"/>
  <c r="C246" i="23"/>
  <c r="D246" i="23"/>
  <c r="E246" i="23"/>
  <c r="A247" i="23"/>
  <c r="B247" i="23"/>
  <c r="C247" i="23"/>
  <c r="D247" i="23"/>
  <c r="E247" i="23"/>
  <c r="A248" i="23"/>
  <c r="B248" i="23"/>
  <c r="C248" i="23"/>
  <c r="D248" i="23"/>
  <c r="E248" i="23"/>
  <c r="A249" i="23"/>
  <c r="B249" i="23"/>
  <c r="C249" i="23"/>
  <c r="D249" i="23"/>
  <c r="E249" i="23"/>
  <c r="A250" i="23"/>
  <c r="B250" i="23"/>
  <c r="C250" i="23"/>
  <c r="D250" i="23"/>
  <c r="E250" i="23"/>
  <c r="A251" i="23"/>
  <c r="B251" i="23"/>
  <c r="C251" i="23"/>
  <c r="D251" i="23"/>
  <c r="E251" i="23"/>
  <c r="A252" i="23"/>
  <c r="B252" i="23"/>
  <c r="C252" i="23"/>
  <c r="D252" i="23"/>
  <c r="E252" i="23"/>
  <c r="A253" i="23"/>
  <c r="B253" i="23"/>
  <c r="C253" i="23"/>
  <c r="D253" i="23"/>
  <c r="E253" i="23"/>
  <c r="A254" i="23"/>
  <c r="B254" i="23"/>
  <c r="C254" i="23"/>
  <c r="D254" i="23"/>
  <c r="E254" i="23"/>
  <c r="A255" i="23"/>
  <c r="B255" i="23"/>
  <c r="C255" i="23"/>
  <c r="D255" i="23"/>
  <c r="E255" i="23"/>
  <c r="A256" i="23"/>
  <c r="B256" i="23"/>
  <c r="C256" i="23"/>
  <c r="D256" i="23"/>
  <c r="E256" i="23"/>
  <c r="A257" i="23"/>
  <c r="B257" i="23"/>
  <c r="C257" i="23"/>
  <c r="D257" i="23"/>
  <c r="E257" i="23"/>
  <c r="A258" i="23"/>
  <c r="B258" i="23"/>
  <c r="C258" i="23"/>
  <c r="D258" i="23"/>
  <c r="E258" i="23"/>
  <c r="A259" i="23"/>
  <c r="B259" i="23"/>
  <c r="C259" i="23"/>
  <c r="D259" i="23"/>
  <c r="E259" i="23"/>
  <c r="A260" i="23"/>
  <c r="B260" i="23"/>
  <c r="C260" i="23"/>
  <c r="D260" i="23"/>
  <c r="E260" i="23"/>
  <c r="A261" i="23"/>
  <c r="B261" i="23"/>
  <c r="C261" i="23"/>
  <c r="D261" i="23"/>
  <c r="E261" i="23"/>
  <c r="A262" i="23"/>
  <c r="B262" i="23"/>
  <c r="C262" i="23"/>
  <c r="D262" i="23"/>
  <c r="E262" i="23"/>
  <c r="A263" i="23"/>
  <c r="B263" i="23"/>
  <c r="C263" i="23"/>
  <c r="D263" i="23"/>
  <c r="E263" i="23"/>
  <c r="A264" i="23"/>
  <c r="B264" i="23"/>
  <c r="C264" i="23"/>
  <c r="D264" i="23"/>
  <c r="E264" i="23"/>
  <c r="A265" i="23"/>
  <c r="B265" i="23"/>
  <c r="C265" i="23"/>
  <c r="D265" i="23"/>
  <c r="E265" i="23"/>
  <c r="A266" i="23"/>
  <c r="B266" i="23"/>
  <c r="C266" i="23"/>
  <c r="D266" i="23"/>
  <c r="E266" i="23"/>
  <c r="A267" i="23"/>
  <c r="B267" i="23"/>
  <c r="C267" i="23"/>
  <c r="D267" i="23"/>
  <c r="E267" i="23"/>
  <c r="A268" i="23"/>
  <c r="B268" i="23"/>
  <c r="C268" i="23"/>
  <c r="D268" i="23"/>
  <c r="E268" i="23"/>
  <c r="A269" i="23"/>
  <c r="B269" i="23"/>
  <c r="C269" i="23"/>
  <c r="D269" i="23"/>
  <c r="E269" i="23"/>
  <c r="A270" i="23"/>
  <c r="B270" i="23"/>
  <c r="C270" i="23"/>
  <c r="D270" i="23"/>
  <c r="E270" i="23"/>
  <c r="A271" i="23"/>
  <c r="B271" i="23"/>
  <c r="C271" i="23"/>
  <c r="D271" i="23"/>
  <c r="E271" i="23"/>
  <c r="A272" i="23"/>
  <c r="B272" i="23"/>
  <c r="C272" i="23"/>
  <c r="D272" i="23"/>
  <c r="E272" i="23"/>
  <c r="A273" i="23"/>
  <c r="B273" i="23"/>
  <c r="C273" i="23"/>
  <c r="D273" i="23"/>
  <c r="E273" i="23"/>
  <c r="A274" i="23"/>
  <c r="B274" i="23"/>
  <c r="C274" i="23"/>
  <c r="D274" i="23"/>
  <c r="E274" i="23"/>
  <c r="A275" i="23"/>
  <c r="B275" i="23"/>
  <c r="C275" i="23"/>
  <c r="D275" i="23"/>
  <c r="E275" i="23"/>
  <c r="A276" i="23"/>
  <c r="B276" i="23"/>
  <c r="C276" i="23"/>
  <c r="D276" i="23"/>
  <c r="E276" i="23"/>
  <c r="A277" i="23"/>
  <c r="B277" i="23"/>
  <c r="C277" i="23"/>
  <c r="D277" i="23"/>
  <c r="E277" i="23"/>
  <c r="A278" i="23"/>
  <c r="B278" i="23"/>
  <c r="C278" i="23"/>
  <c r="D278" i="23"/>
  <c r="E278" i="23"/>
  <c r="A279" i="23"/>
  <c r="B279" i="23"/>
  <c r="C279" i="23"/>
  <c r="D279" i="23"/>
  <c r="E279" i="23"/>
  <c r="A280" i="23"/>
  <c r="B280" i="23"/>
  <c r="C280" i="23"/>
  <c r="D280" i="23"/>
  <c r="E280" i="23"/>
  <c r="A281" i="23"/>
  <c r="B281" i="23"/>
  <c r="C281" i="23"/>
  <c r="D281" i="23"/>
  <c r="E281" i="23"/>
  <c r="A282" i="23"/>
  <c r="B282" i="23"/>
  <c r="C282" i="23"/>
  <c r="D282" i="23"/>
  <c r="E282" i="23"/>
  <c r="A283" i="23"/>
  <c r="B283" i="23"/>
  <c r="C283" i="23"/>
  <c r="D283" i="23"/>
  <c r="E283" i="23"/>
  <c r="A284" i="23"/>
  <c r="B284" i="23"/>
  <c r="C284" i="23"/>
  <c r="D284" i="23"/>
  <c r="E284" i="23"/>
  <c r="A285" i="23"/>
  <c r="B285" i="23"/>
  <c r="C285" i="23"/>
  <c r="D285" i="23"/>
  <c r="E285" i="23"/>
  <c r="A286" i="23"/>
  <c r="B286" i="23"/>
  <c r="C286" i="23"/>
  <c r="D286" i="23"/>
  <c r="E286" i="23"/>
  <c r="A287" i="23"/>
  <c r="B287" i="23"/>
  <c r="C287" i="23"/>
  <c r="D287" i="23"/>
  <c r="E287" i="23"/>
  <c r="A288" i="23"/>
  <c r="B288" i="23"/>
  <c r="C288" i="23"/>
  <c r="D288" i="23"/>
  <c r="E288" i="23"/>
  <c r="A289" i="23"/>
  <c r="B289" i="23"/>
  <c r="C289" i="23"/>
  <c r="D289" i="23"/>
  <c r="E289" i="23"/>
  <c r="A290" i="23"/>
  <c r="B290" i="23"/>
  <c r="C290" i="23"/>
  <c r="D290" i="23"/>
  <c r="E290" i="23"/>
  <c r="A291" i="23"/>
  <c r="B291" i="23"/>
  <c r="C291" i="23"/>
  <c r="D291" i="23"/>
  <c r="E291" i="23"/>
  <c r="A292" i="23"/>
  <c r="B292" i="23"/>
  <c r="C292" i="23"/>
  <c r="D292" i="23"/>
  <c r="E292" i="23"/>
  <c r="A293" i="23"/>
  <c r="B293" i="23"/>
  <c r="C293" i="23"/>
  <c r="D293" i="23"/>
  <c r="E293" i="23"/>
  <c r="A294" i="23"/>
  <c r="B294" i="23"/>
  <c r="C294" i="23"/>
  <c r="D294" i="23"/>
  <c r="E294" i="23"/>
  <c r="A295" i="23"/>
  <c r="B295" i="23"/>
  <c r="C295" i="23"/>
  <c r="D295" i="23"/>
  <c r="E295" i="23"/>
  <c r="A296" i="23"/>
  <c r="B296" i="23"/>
  <c r="C296" i="23"/>
  <c r="D296" i="23"/>
  <c r="E296" i="23"/>
  <c r="A297" i="23"/>
  <c r="B297" i="23"/>
  <c r="C297" i="23"/>
  <c r="D297" i="23"/>
  <c r="E297" i="23"/>
  <c r="A298" i="23"/>
  <c r="B298" i="23"/>
  <c r="C298" i="23"/>
  <c r="D298" i="23"/>
  <c r="E298" i="23"/>
  <c r="A299" i="23"/>
  <c r="B299" i="23"/>
  <c r="C299" i="23"/>
  <c r="D299" i="23"/>
  <c r="E299" i="23"/>
  <c r="A300" i="23"/>
  <c r="B300" i="23"/>
  <c r="C300" i="23"/>
  <c r="D300" i="23"/>
  <c r="E300" i="23"/>
  <c r="A301" i="23"/>
  <c r="B301" i="23"/>
  <c r="C301" i="23"/>
  <c r="D301" i="23"/>
  <c r="E301" i="23"/>
  <c r="A302" i="23"/>
  <c r="B302" i="23"/>
  <c r="C302" i="23"/>
  <c r="D302" i="23"/>
  <c r="E302" i="23"/>
  <c r="A303" i="23"/>
  <c r="B303" i="23"/>
  <c r="C303" i="23"/>
  <c r="D303" i="23"/>
  <c r="E303" i="23"/>
  <c r="A304" i="23"/>
  <c r="B304" i="23"/>
  <c r="C304" i="23"/>
  <c r="D304" i="23"/>
  <c r="E304" i="23"/>
  <c r="A305" i="23"/>
  <c r="B305" i="23"/>
  <c r="C305" i="23"/>
  <c r="D305" i="23"/>
  <c r="E305" i="23"/>
  <c r="A306" i="23"/>
  <c r="B306" i="23"/>
  <c r="C306" i="23"/>
  <c r="D306" i="23"/>
  <c r="E306" i="23"/>
  <c r="A307" i="23"/>
  <c r="B307" i="23"/>
  <c r="C307" i="23"/>
  <c r="D307" i="23"/>
  <c r="E307" i="23"/>
  <c r="A308" i="23"/>
  <c r="B308" i="23"/>
  <c r="C308" i="23"/>
  <c r="D308" i="23"/>
  <c r="E308" i="23"/>
  <c r="A309" i="23"/>
  <c r="B309" i="23"/>
  <c r="C309" i="23"/>
  <c r="D309" i="23"/>
  <c r="E309" i="23"/>
  <c r="A310" i="23"/>
  <c r="B310" i="23"/>
  <c r="C310" i="23"/>
  <c r="D310" i="23"/>
  <c r="E310" i="23"/>
  <c r="A311" i="23"/>
  <c r="B311" i="23"/>
  <c r="C311" i="23"/>
  <c r="D311" i="23"/>
  <c r="E311" i="23"/>
  <c r="A312" i="23"/>
  <c r="B312" i="23"/>
  <c r="C312" i="23"/>
  <c r="D312" i="23"/>
  <c r="E312" i="23"/>
  <c r="A313" i="23"/>
  <c r="B313" i="23"/>
  <c r="C313" i="23"/>
  <c r="D313" i="23"/>
  <c r="E313" i="23"/>
  <c r="A314" i="23"/>
  <c r="B314" i="23"/>
  <c r="C314" i="23"/>
  <c r="D314" i="23"/>
  <c r="E314" i="23"/>
  <c r="A315" i="23"/>
  <c r="B315" i="23"/>
  <c r="C315" i="23"/>
  <c r="D315" i="23"/>
  <c r="E315" i="23"/>
  <c r="A316" i="23"/>
  <c r="B316" i="23"/>
  <c r="C316" i="23"/>
  <c r="D316" i="23"/>
  <c r="E316" i="23"/>
  <c r="A317" i="23"/>
  <c r="B317" i="23"/>
  <c r="C317" i="23"/>
  <c r="D317" i="23"/>
  <c r="E317" i="23"/>
  <c r="A318" i="23"/>
  <c r="B318" i="23"/>
  <c r="C318" i="23"/>
  <c r="D318" i="23"/>
  <c r="E318" i="23"/>
  <c r="A319" i="23"/>
  <c r="B319" i="23"/>
  <c r="C319" i="23"/>
  <c r="D319" i="23"/>
  <c r="E319" i="23"/>
  <c r="A320" i="23"/>
  <c r="B320" i="23"/>
  <c r="C320" i="23"/>
  <c r="D320" i="23"/>
  <c r="E320" i="23"/>
  <c r="A321" i="23"/>
  <c r="B321" i="23"/>
  <c r="C321" i="23"/>
  <c r="D321" i="23"/>
  <c r="E321" i="23"/>
  <c r="A322" i="23"/>
  <c r="B322" i="23"/>
  <c r="C322" i="23"/>
  <c r="D322" i="23"/>
  <c r="E322" i="23"/>
  <c r="A323" i="23"/>
  <c r="B323" i="23"/>
  <c r="C323" i="23"/>
  <c r="D323" i="23"/>
  <c r="E323" i="23"/>
  <c r="A324" i="23"/>
  <c r="B324" i="23"/>
  <c r="C324" i="23"/>
  <c r="D324" i="23"/>
  <c r="E324" i="23"/>
  <c r="A325" i="23"/>
  <c r="B325" i="23"/>
  <c r="C325" i="23"/>
  <c r="D325" i="23"/>
  <c r="E325" i="23"/>
  <c r="A326" i="23"/>
  <c r="B326" i="23"/>
  <c r="C326" i="23"/>
  <c r="D326" i="23"/>
  <c r="E326" i="23"/>
  <c r="A327" i="23"/>
  <c r="B327" i="23"/>
  <c r="C327" i="23"/>
  <c r="D327" i="23"/>
  <c r="E327" i="23"/>
  <c r="A328" i="23"/>
  <c r="B328" i="23"/>
  <c r="C328" i="23"/>
  <c r="D328" i="23"/>
  <c r="E328" i="23"/>
  <c r="A329" i="23"/>
  <c r="B329" i="23"/>
  <c r="C329" i="23"/>
  <c r="D329" i="23"/>
  <c r="E329" i="23"/>
  <c r="A330" i="23"/>
  <c r="B330" i="23"/>
  <c r="C330" i="23"/>
  <c r="D330" i="23"/>
  <c r="E330" i="23"/>
  <c r="A331" i="23"/>
  <c r="B331" i="23"/>
  <c r="C331" i="23"/>
  <c r="D331" i="23"/>
  <c r="E331" i="23"/>
  <c r="A332" i="23"/>
  <c r="B332" i="23"/>
  <c r="C332" i="23"/>
  <c r="D332" i="23"/>
  <c r="E332" i="23"/>
  <c r="A333" i="23"/>
  <c r="B333" i="23"/>
  <c r="C333" i="23"/>
  <c r="D333" i="23"/>
  <c r="E333" i="23"/>
  <c r="A334" i="23"/>
  <c r="B334" i="23"/>
  <c r="C334" i="23"/>
  <c r="D334" i="23"/>
  <c r="E334" i="23"/>
  <c r="A335" i="23"/>
  <c r="B335" i="23"/>
  <c r="C335" i="23"/>
  <c r="D335" i="23"/>
  <c r="E335" i="23"/>
  <c r="A336" i="23"/>
  <c r="B336" i="23"/>
  <c r="C336" i="23"/>
  <c r="D336" i="23"/>
  <c r="E336" i="23"/>
  <c r="A337" i="23"/>
  <c r="B337" i="23"/>
  <c r="C337" i="23"/>
  <c r="D337" i="23"/>
  <c r="E337" i="23"/>
  <c r="A338" i="23"/>
  <c r="B338" i="23"/>
  <c r="C338" i="23"/>
  <c r="D338" i="23"/>
  <c r="E338" i="23"/>
  <c r="A339" i="23"/>
  <c r="B339" i="23"/>
  <c r="C339" i="23"/>
  <c r="D339" i="23"/>
  <c r="E339" i="23"/>
  <c r="A340" i="23"/>
  <c r="B340" i="23"/>
  <c r="C340" i="23"/>
  <c r="D340" i="23"/>
  <c r="E340" i="23"/>
  <c r="A341" i="23"/>
  <c r="B341" i="23"/>
  <c r="C341" i="23"/>
  <c r="D341" i="23"/>
  <c r="E341" i="23"/>
  <c r="A342" i="23"/>
  <c r="B342" i="23"/>
  <c r="C342" i="23"/>
  <c r="D342" i="23"/>
  <c r="E342" i="23"/>
  <c r="A343" i="23"/>
  <c r="B343" i="23"/>
  <c r="C343" i="23"/>
  <c r="D343" i="23"/>
  <c r="E343" i="23"/>
  <c r="A344" i="23"/>
  <c r="B344" i="23"/>
  <c r="C344" i="23"/>
  <c r="D344" i="23"/>
  <c r="E344" i="23"/>
  <c r="A345" i="23"/>
  <c r="B345" i="23"/>
  <c r="C345" i="23"/>
  <c r="D345" i="23"/>
  <c r="E345" i="23"/>
  <c r="A346" i="23"/>
  <c r="B346" i="23"/>
  <c r="C346" i="23"/>
  <c r="D346" i="23"/>
  <c r="E346" i="23"/>
  <c r="A347" i="23"/>
  <c r="B347" i="23"/>
  <c r="C347" i="23"/>
  <c r="D347" i="23"/>
  <c r="E347" i="23"/>
  <c r="A348" i="23"/>
  <c r="B348" i="23"/>
  <c r="C348" i="23"/>
  <c r="D348" i="23"/>
  <c r="E348" i="23"/>
  <c r="A349" i="23"/>
  <c r="B349" i="23"/>
  <c r="C349" i="23"/>
  <c r="D349" i="23"/>
  <c r="E349" i="23"/>
  <c r="A350" i="23"/>
  <c r="B350" i="23"/>
  <c r="C350" i="23"/>
  <c r="D350" i="23"/>
  <c r="E350" i="23"/>
  <c r="A351" i="23"/>
  <c r="B351" i="23"/>
  <c r="C351" i="23"/>
  <c r="D351" i="23"/>
  <c r="E351" i="23"/>
  <c r="A352" i="23"/>
  <c r="B352" i="23"/>
  <c r="C352" i="23"/>
  <c r="D352" i="23"/>
  <c r="E352" i="23"/>
  <c r="A353" i="23"/>
  <c r="B353" i="23"/>
  <c r="C353" i="23"/>
  <c r="D353" i="23"/>
  <c r="E353" i="23"/>
  <c r="A354" i="23"/>
  <c r="B354" i="23"/>
  <c r="C354" i="23"/>
  <c r="D354" i="23"/>
  <c r="E354" i="23"/>
  <c r="A355" i="23"/>
  <c r="B355" i="23"/>
  <c r="C355" i="23"/>
  <c r="D355" i="23"/>
  <c r="E355" i="23"/>
  <c r="A356" i="23"/>
  <c r="B356" i="23"/>
  <c r="C356" i="23"/>
  <c r="D356" i="23"/>
  <c r="E356" i="23"/>
  <c r="A357" i="23"/>
  <c r="B357" i="23"/>
  <c r="C357" i="23"/>
  <c r="D357" i="23"/>
  <c r="E357" i="23"/>
  <c r="A358" i="23"/>
  <c r="B358" i="23"/>
  <c r="C358" i="23"/>
  <c r="D358" i="23"/>
  <c r="E358" i="23"/>
  <c r="A359" i="23"/>
  <c r="B359" i="23"/>
  <c r="C359" i="23"/>
  <c r="D359" i="23"/>
  <c r="E359" i="23"/>
  <c r="A360" i="23"/>
  <c r="B360" i="23"/>
  <c r="C360" i="23"/>
  <c r="D360" i="23"/>
  <c r="E360" i="23"/>
  <c r="A361" i="23"/>
  <c r="B361" i="23"/>
  <c r="C361" i="23"/>
  <c r="D361" i="23"/>
  <c r="E361" i="23"/>
  <c r="A362" i="23"/>
  <c r="B362" i="23"/>
  <c r="C362" i="23"/>
  <c r="D362" i="23"/>
  <c r="E362" i="23"/>
  <c r="A363" i="23"/>
  <c r="B363" i="23"/>
  <c r="C363" i="23"/>
  <c r="D363" i="23"/>
  <c r="E363" i="23"/>
  <c r="A364" i="23"/>
  <c r="B364" i="23"/>
  <c r="C364" i="23"/>
  <c r="D364" i="23"/>
  <c r="E364" i="23"/>
  <c r="A365" i="23"/>
  <c r="B365" i="23"/>
  <c r="C365" i="23"/>
  <c r="D365" i="23"/>
  <c r="E365" i="23"/>
  <c r="A366" i="23"/>
  <c r="B366" i="23"/>
  <c r="C366" i="23"/>
  <c r="D366" i="23"/>
  <c r="E366" i="23"/>
  <c r="A367" i="23"/>
  <c r="B367" i="23"/>
  <c r="C367" i="23"/>
  <c r="D367" i="23"/>
  <c r="E367" i="23"/>
  <c r="A368" i="23"/>
  <c r="B368" i="23"/>
  <c r="C368" i="23"/>
  <c r="D368" i="23"/>
  <c r="E368" i="23"/>
  <c r="A369" i="23"/>
  <c r="B369" i="23"/>
  <c r="C369" i="23"/>
  <c r="D369" i="23"/>
  <c r="E369" i="23"/>
  <c r="A370" i="23"/>
  <c r="B370" i="23"/>
  <c r="C370" i="23"/>
  <c r="D370" i="23"/>
  <c r="E370" i="23"/>
  <c r="A371" i="23"/>
  <c r="B371" i="23"/>
  <c r="C371" i="23"/>
  <c r="D371" i="23"/>
  <c r="E371" i="23"/>
  <c r="A372" i="23"/>
  <c r="B372" i="23"/>
  <c r="C372" i="23"/>
  <c r="D372" i="23"/>
  <c r="E372" i="23"/>
  <c r="A373" i="23"/>
  <c r="B373" i="23"/>
  <c r="C373" i="23"/>
  <c r="D373" i="23"/>
  <c r="E373" i="23"/>
  <c r="A374" i="23"/>
  <c r="B374" i="23"/>
  <c r="C374" i="23"/>
  <c r="D374" i="23"/>
  <c r="E374" i="23"/>
  <c r="A375" i="23"/>
  <c r="B375" i="23"/>
  <c r="C375" i="23"/>
  <c r="D375" i="23"/>
  <c r="E375" i="23"/>
  <c r="A376" i="23"/>
  <c r="B376" i="23"/>
  <c r="C376" i="23"/>
  <c r="D376" i="23"/>
  <c r="E376" i="23"/>
  <c r="A377" i="23"/>
  <c r="B377" i="23"/>
  <c r="C377" i="23"/>
  <c r="D377" i="23"/>
  <c r="E377" i="23"/>
  <c r="A378" i="23"/>
  <c r="B378" i="23"/>
  <c r="C378" i="23"/>
  <c r="D378" i="23"/>
  <c r="E378" i="23"/>
  <c r="A379" i="23"/>
  <c r="B379" i="23"/>
  <c r="C379" i="23"/>
  <c r="D379" i="23"/>
  <c r="E379" i="23"/>
  <c r="A380" i="23"/>
  <c r="B380" i="23"/>
  <c r="C380" i="23"/>
  <c r="D380" i="23"/>
  <c r="E380" i="23"/>
  <c r="A381" i="23"/>
  <c r="B381" i="23"/>
  <c r="C381" i="23"/>
  <c r="D381" i="23"/>
  <c r="E381" i="23"/>
  <c r="A382" i="23"/>
  <c r="B382" i="23"/>
  <c r="C382" i="23"/>
  <c r="D382" i="23"/>
  <c r="E382" i="23"/>
  <c r="A383" i="23"/>
  <c r="B383" i="23"/>
  <c r="C383" i="23"/>
  <c r="D383" i="23"/>
  <c r="E383" i="23"/>
  <c r="A384" i="23"/>
  <c r="B384" i="23"/>
  <c r="C384" i="23"/>
  <c r="D384" i="23"/>
  <c r="E384" i="23"/>
  <c r="A385" i="23"/>
  <c r="B385" i="23"/>
  <c r="C385" i="23"/>
  <c r="D385" i="23"/>
  <c r="E385" i="23"/>
  <c r="A386" i="23"/>
  <c r="B386" i="23"/>
  <c r="C386" i="23"/>
  <c r="D386" i="23"/>
  <c r="E386" i="23"/>
  <c r="A387" i="23"/>
  <c r="B387" i="23"/>
  <c r="C387" i="23"/>
  <c r="D387" i="23"/>
  <c r="E387" i="23"/>
  <c r="A388" i="23"/>
  <c r="B388" i="23"/>
  <c r="C388" i="23"/>
  <c r="D388" i="23"/>
  <c r="E388" i="23"/>
  <c r="A389" i="23"/>
  <c r="B389" i="23"/>
  <c r="C389" i="23"/>
  <c r="D389" i="23"/>
  <c r="E389" i="23"/>
  <c r="A390" i="23"/>
  <c r="B390" i="23"/>
  <c r="C390" i="23"/>
  <c r="D390" i="23"/>
  <c r="E390" i="23"/>
  <c r="A391" i="23"/>
  <c r="B391" i="23"/>
  <c r="C391" i="23"/>
  <c r="D391" i="23"/>
  <c r="E391" i="23"/>
  <c r="A392" i="23"/>
  <c r="B392" i="23"/>
  <c r="C392" i="23"/>
  <c r="D392" i="23"/>
  <c r="E392" i="23"/>
  <c r="A393" i="23"/>
  <c r="B393" i="23"/>
  <c r="C393" i="23"/>
  <c r="D393" i="23"/>
  <c r="E393" i="23"/>
  <c r="A394" i="23"/>
  <c r="B394" i="23"/>
  <c r="C394" i="23"/>
  <c r="D394" i="23"/>
  <c r="E394" i="23"/>
  <c r="A395" i="23"/>
  <c r="B395" i="23"/>
  <c r="C395" i="23"/>
  <c r="D395" i="23"/>
  <c r="E395" i="23"/>
  <c r="A396" i="23"/>
  <c r="B396" i="23"/>
  <c r="C396" i="23"/>
  <c r="D396" i="23"/>
  <c r="E396" i="23"/>
  <c r="A397" i="23"/>
  <c r="B397" i="23"/>
  <c r="C397" i="23"/>
  <c r="D397" i="23"/>
  <c r="E397" i="23"/>
  <c r="A398" i="23"/>
  <c r="B398" i="23"/>
  <c r="C398" i="23"/>
  <c r="D398" i="23"/>
  <c r="E398" i="23"/>
  <c r="A399" i="23"/>
  <c r="B399" i="23"/>
  <c r="C399" i="23"/>
  <c r="D399" i="23"/>
  <c r="E399" i="23"/>
  <c r="A400" i="23"/>
  <c r="B400" i="23"/>
  <c r="C400" i="23"/>
  <c r="D400" i="23"/>
  <c r="E400" i="23"/>
  <c r="A401" i="23"/>
  <c r="B401" i="23"/>
  <c r="C401" i="23"/>
  <c r="D401" i="23"/>
  <c r="E401" i="23"/>
  <c r="A402" i="23"/>
  <c r="B402" i="23"/>
  <c r="C402" i="23"/>
  <c r="D402" i="23"/>
  <c r="E402" i="23"/>
  <c r="A403" i="23"/>
  <c r="B403" i="23"/>
  <c r="C403" i="23"/>
  <c r="D403" i="23"/>
  <c r="E403" i="23"/>
  <c r="A404" i="23"/>
  <c r="B404" i="23"/>
  <c r="C404" i="23"/>
  <c r="D404" i="23"/>
  <c r="E404" i="23"/>
  <c r="A405" i="23"/>
  <c r="B405" i="23"/>
  <c r="C405" i="23"/>
  <c r="D405" i="23"/>
  <c r="E405" i="23"/>
  <c r="A406" i="23"/>
  <c r="B406" i="23"/>
  <c r="C406" i="23"/>
  <c r="D406" i="23"/>
  <c r="E406" i="23"/>
  <c r="A407" i="23"/>
  <c r="B407" i="23"/>
  <c r="C407" i="23"/>
  <c r="D407" i="23"/>
  <c r="E407" i="23"/>
  <c r="A408" i="23"/>
  <c r="B408" i="23"/>
  <c r="C408" i="23"/>
  <c r="D408" i="23"/>
  <c r="E408" i="23"/>
  <c r="A409" i="23"/>
  <c r="B409" i="23"/>
  <c r="C409" i="23"/>
  <c r="D409" i="23"/>
  <c r="E409" i="23"/>
  <c r="A410" i="23"/>
  <c r="B410" i="23"/>
  <c r="C410" i="23"/>
  <c r="D410" i="23"/>
  <c r="E410" i="23"/>
  <c r="A411" i="23"/>
  <c r="B411" i="23"/>
  <c r="C411" i="23"/>
  <c r="D411" i="23"/>
  <c r="E411" i="23"/>
  <c r="A412" i="23"/>
  <c r="B412" i="23"/>
  <c r="C412" i="23"/>
  <c r="D412" i="23"/>
  <c r="E412" i="23"/>
  <c r="A413" i="23"/>
  <c r="B413" i="23"/>
  <c r="C413" i="23"/>
  <c r="D413" i="23"/>
  <c r="E413" i="23"/>
  <c r="A414" i="23"/>
  <c r="B414" i="23"/>
  <c r="C414" i="23"/>
  <c r="D414" i="23"/>
  <c r="E414" i="23"/>
  <c r="A415" i="23"/>
  <c r="B415" i="23"/>
  <c r="C415" i="23"/>
  <c r="D415" i="23"/>
  <c r="E415" i="23"/>
  <c r="A416" i="23"/>
  <c r="B416" i="23"/>
  <c r="C416" i="23"/>
  <c r="D416" i="23"/>
  <c r="E416" i="23"/>
  <c r="A417" i="23"/>
  <c r="B417" i="23"/>
  <c r="C417" i="23"/>
  <c r="D417" i="23"/>
  <c r="E417" i="23"/>
  <c r="A418" i="23"/>
  <c r="B418" i="23"/>
  <c r="C418" i="23"/>
  <c r="D418" i="23"/>
  <c r="E418" i="23"/>
  <c r="A419" i="23"/>
  <c r="B419" i="23"/>
  <c r="C419" i="23"/>
  <c r="D419" i="23"/>
  <c r="E419" i="23"/>
  <c r="A420" i="23"/>
  <c r="B420" i="23"/>
  <c r="C420" i="23"/>
  <c r="D420" i="23"/>
  <c r="E420" i="23"/>
  <c r="A421" i="23"/>
  <c r="B421" i="23"/>
  <c r="C421" i="23"/>
  <c r="D421" i="23"/>
  <c r="E421" i="23"/>
  <c r="A422" i="23"/>
  <c r="B422" i="23"/>
  <c r="C422" i="23"/>
  <c r="D422" i="23"/>
  <c r="E422" i="23"/>
  <c r="A423" i="23"/>
  <c r="B423" i="23"/>
  <c r="C423" i="23"/>
  <c r="D423" i="23"/>
  <c r="E423" i="23"/>
  <c r="A424" i="23"/>
  <c r="B424" i="23"/>
  <c r="C424" i="23"/>
  <c r="D424" i="23"/>
  <c r="E424" i="23"/>
  <c r="A425" i="23"/>
  <c r="B425" i="23"/>
  <c r="C425" i="23"/>
  <c r="D425" i="23"/>
  <c r="E425" i="23"/>
  <c r="A426" i="23"/>
  <c r="B426" i="23"/>
  <c r="C426" i="23"/>
  <c r="D426" i="23"/>
  <c r="E426" i="23"/>
  <c r="A427" i="23"/>
  <c r="B427" i="23"/>
  <c r="C427" i="23"/>
  <c r="D427" i="23"/>
  <c r="E427" i="23"/>
  <c r="A428" i="23"/>
  <c r="B428" i="23"/>
  <c r="C428" i="23"/>
  <c r="D428" i="23"/>
  <c r="E428" i="23"/>
  <c r="A429" i="23"/>
  <c r="B429" i="23"/>
  <c r="C429" i="23"/>
  <c r="D429" i="23"/>
  <c r="E429" i="23"/>
  <c r="A430" i="23"/>
  <c r="B430" i="23"/>
  <c r="C430" i="23"/>
  <c r="D430" i="23"/>
  <c r="E430" i="23"/>
  <c r="A431" i="23"/>
  <c r="B431" i="23"/>
  <c r="C431" i="23"/>
  <c r="D431" i="23"/>
  <c r="E431" i="23"/>
  <c r="A432" i="23"/>
  <c r="B432" i="23"/>
  <c r="C432" i="23"/>
  <c r="D432" i="23"/>
  <c r="E432" i="23"/>
  <c r="A433" i="23"/>
  <c r="B433" i="23"/>
  <c r="C433" i="23"/>
  <c r="D433" i="23"/>
  <c r="E433" i="23"/>
  <c r="A434" i="23"/>
  <c r="B434" i="23"/>
  <c r="C434" i="23"/>
  <c r="D434" i="23"/>
  <c r="E434" i="23"/>
  <c r="A435" i="23"/>
  <c r="B435" i="23"/>
  <c r="C435" i="23"/>
  <c r="D435" i="23"/>
  <c r="E435" i="23"/>
  <c r="A436" i="23"/>
  <c r="B436" i="23"/>
  <c r="C436" i="23"/>
  <c r="D436" i="23"/>
  <c r="E436" i="23"/>
  <c r="A437" i="23"/>
  <c r="B437" i="23"/>
  <c r="C437" i="23"/>
  <c r="D437" i="23"/>
  <c r="E437" i="23"/>
  <c r="A438" i="23"/>
  <c r="B438" i="23"/>
  <c r="C438" i="23"/>
  <c r="D438" i="23"/>
  <c r="E438" i="23"/>
  <c r="A439" i="23"/>
  <c r="B439" i="23"/>
  <c r="C439" i="23"/>
  <c r="D439" i="23"/>
  <c r="E439" i="23"/>
  <c r="A440" i="23"/>
  <c r="B440" i="23"/>
  <c r="C440" i="23"/>
  <c r="D440" i="23"/>
  <c r="E440" i="23"/>
  <c r="A441" i="23"/>
  <c r="B441" i="23"/>
  <c r="C441" i="23"/>
  <c r="D441" i="23"/>
  <c r="E441" i="23"/>
  <c r="A442" i="23"/>
  <c r="B442" i="23"/>
  <c r="C442" i="23"/>
  <c r="D442" i="23"/>
  <c r="E442" i="23"/>
  <c r="A443" i="23"/>
  <c r="B443" i="23"/>
  <c r="C443" i="23"/>
  <c r="D443" i="23"/>
  <c r="E443" i="23"/>
  <c r="A444" i="23"/>
  <c r="B444" i="23"/>
  <c r="C444" i="23"/>
  <c r="D444" i="23"/>
  <c r="E444" i="23"/>
  <c r="A445" i="23"/>
  <c r="B445" i="23"/>
  <c r="C445" i="23"/>
  <c r="D445" i="23"/>
  <c r="E445" i="23"/>
  <c r="A446" i="23"/>
  <c r="B446" i="23"/>
  <c r="C446" i="23"/>
  <c r="D446" i="23"/>
  <c r="E446" i="23"/>
  <c r="A447" i="23"/>
  <c r="B447" i="23"/>
  <c r="C447" i="23"/>
  <c r="D447" i="23"/>
  <c r="E447" i="23"/>
  <c r="A448" i="23"/>
  <c r="B448" i="23"/>
  <c r="C448" i="23"/>
  <c r="D448" i="23"/>
  <c r="E448" i="23"/>
  <c r="A449" i="23"/>
  <c r="B449" i="23"/>
  <c r="C449" i="23"/>
  <c r="D449" i="23"/>
  <c r="E449" i="23"/>
  <c r="A450" i="23"/>
  <c r="B450" i="23"/>
  <c r="C450" i="23"/>
  <c r="D450" i="23"/>
  <c r="E450" i="23"/>
  <c r="A451" i="23"/>
  <c r="B451" i="23"/>
  <c r="C451" i="23"/>
  <c r="D451" i="23"/>
  <c r="E451" i="23"/>
  <c r="A452" i="23"/>
  <c r="B452" i="23"/>
  <c r="C452" i="23"/>
  <c r="D452" i="23"/>
  <c r="E452" i="23"/>
  <c r="A453" i="23"/>
  <c r="B453" i="23"/>
  <c r="C453" i="23"/>
  <c r="D453" i="23"/>
  <c r="E453" i="23"/>
  <c r="A454" i="23"/>
  <c r="B454" i="23"/>
  <c r="C454" i="23"/>
  <c r="D454" i="23"/>
  <c r="E454" i="23"/>
  <c r="A455" i="23"/>
  <c r="B455" i="23"/>
  <c r="C455" i="23"/>
  <c r="D455" i="23"/>
  <c r="E455" i="23"/>
  <c r="A456" i="23"/>
  <c r="B456" i="23"/>
  <c r="C456" i="23"/>
  <c r="D456" i="23"/>
  <c r="E456" i="23"/>
  <c r="A457" i="23"/>
  <c r="B457" i="23"/>
  <c r="C457" i="23"/>
  <c r="D457" i="23"/>
  <c r="E457" i="23"/>
  <c r="A458" i="23"/>
  <c r="B458" i="23"/>
  <c r="C458" i="23"/>
  <c r="D458" i="23"/>
  <c r="E458" i="23"/>
  <c r="A459" i="23"/>
  <c r="B459" i="23"/>
  <c r="C459" i="23"/>
  <c r="D459" i="23"/>
  <c r="E459" i="23"/>
  <c r="A460" i="23"/>
  <c r="B460" i="23"/>
  <c r="C460" i="23"/>
  <c r="D460" i="23"/>
  <c r="E460" i="23"/>
  <c r="A461" i="23"/>
  <c r="B461" i="23"/>
  <c r="C461" i="23"/>
  <c r="D461" i="23"/>
  <c r="E461" i="23"/>
  <c r="A462" i="23"/>
  <c r="B462" i="23"/>
  <c r="C462" i="23"/>
  <c r="D462" i="23"/>
  <c r="E462" i="23"/>
  <c r="A463" i="23"/>
  <c r="B463" i="23"/>
  <c r="C463" i="23"/>
  <c r="D463" i="23"/>
  <c r="E463" i="23"/>
  <c r="A464" i="23"/>
  <c r="B464" i="23"/>
  <c r="C464" i="23"/>
  <c r="D464" i="23"/>
  <c r="E464" i="23"/>
  <c r="A465" i="23"/>
  <c r="B465" i="23"/>
  <c r="C465" i="23"/>
  <c r="D465" i="23"/>
  <c r="E465" i="23"/>
  <c r="A466" i="23"/>
  <c r="B466" i="23"/>
  <c r="C466" i="23"/>
  <c r="D466" i="23"/>
  <c r="E466" i="23"/>
  <c r="A467" i="23"/>
  <c r="B467" i="23"/>
  <c r="C467" i="23"/>
  <c r="D467" i="23"/>
  <c r="E467" i="23"/>
  <c r="A468" i="23"/>
  <c r="B468" i="23"/>
  <c r="C468" i="23"/>
  <c r="D468" i="23"/>
  <c r="E468" i="23"/>
  <c r="A469" i="23"/>
  <c r="B469" i="23"/>
  <c r="C469" i="23"/>
  <c r="D469" i="23"/>
  <c r="E469" i="23"/>
  <c r="A470" i="23"/>
  <c r="B470" i="23"/>
  <c r="C470" i="23"/>
  <c r="D470" i="23"/>
  <c r="E470" i="23"/>
  <c r="A471" i="23"/>
  <c r="B471" i="23"/>
  <c r="C471" i="23"/>
  <c r="D471" i="23"/>
  <c r="E471" i="23"/>
  <c r="A472" i="23"/>
  <c r="B472" i="23"/>
  <c r="C472" i="23"/>
  <c r="D472" i="23"/>
  <c r="E472" i="23"/>
  <c r="A473" i="23"/>
  <c r="B473" i="23"/>
  <c r="C473" i="23"/>
  <c r="D473" i="23"/>
  <c r="E473" i="23"/>
  <c r="A474" i="23"/>
  <c r="B474" i="23"/>
  <c r="C474" i="23"/>
  <c r="D474" i="23"/>
  <c r="E474" i="23"/>
  <c r="A475" i="23"/>
  <c r="B475" i="23"/>
  <c r="C475" i="23"/>
  <c r="D475" i="23"/>
  <c r="E475" i="23"/>
  <c r="A476" i="23"/>
  <c r="B476" i="23"/>
  <c r="C476" i="23"/>
  <c r="D476" i="23"/>
  <c r="E476" i="23"/>
  <c r="A477" i="23"/>
  <c r="B477" i="23"/>
  <c r="C477" i="23"/>
  <c r="D477" i="23"/>
  <c r="E477" i="23"/>
  <c r="A478" i="23"/>
  <c r="B478" i="23"/>
  <c r="C478" i="23"/>
  <c r="D478" i="23"/>
  <c r="E478" i="23"/>
  <c r="A479" i="23"/>
  <c r="B479" i="23"/>
  <c r="C479" i="23"/>
  <c r="D479" i="23"/>
  <c r="E479" i="23"/>
  <c r="A480" i="23"/>
  <c r="B480" i="23"/>
  <c r="C480" i="23"/>
  <c r="D480" i="23"/>
  <c r="E480" i="23"/>
  <c r="A481" i="23"/>
  <c r="B481" i="23"/>
  <c r="C481" i="23"/>
  <c r="D481" i="23"/>
  <c r="E481" i="23"/>
  <c r="A482" i="23"/>
  <c r="B482" i="23"/>
  <c r="C482" i="23"/>
  <c r="D482" i="23"/>
  <c r="E482" i="23"/>
  <c r="A483" i="23"/>
  <c r="B483" i="23"/>
  <c r="C483" i="23"/>
  <c r="D483" i="23"/>
  <c r="E483" i="23"/>
  <c r="A484" i="23"/>
  <c r="B484" i="23"/>
  <c r="C484" i="23"/>
  <c r="D484" i="23"/>
  <c r="E484" i="23"/>
  <c r="A485" i="23"/>
  <c r="B485" i="23"/>
  <c r="C485" i="23"/>
  <c r="D485" i="23"/>
  <c r="E485" i="23"/>
  <c r="A486" i="23"/>
  <c r="B486" i="23"/>
  <c r="C486" i="23"/>
  <c r="D486" i="23"/>
  <c r="E486" i="23"/>
  <c r="A487" i="23"/>
  <c r="B487" i="23"/>
  <c r="C487" i="23"/>
  <c r="D487" i="23"/>
  <c r="E487" i="23"/>
  <c r="A488" i="23"/>
  <c r="B488" i="23"/>
  <c r="C488" i="23"/>
  <c r="D488" i="23"/>
  <c r="E488" i="23"/>
  <c r="A489" i="23"/>
  <c r="B489" i="23"/>
  <c r="C489" i="23"/>
  <c r="D489" i="23"/>
  <c r="E489" i="23"/>
  <c r="A490" i="23"/>
  <c r="B490" i="23"/>
  <c r="C490" i="23"/>
  <c r="D490" i="23"/>
  <c r="E490" i="23"/>
  <c r="A491" i="23"/>
  <c r="B491" i="23"/>
  <c r="C491" i="23"/>
  <c r="D491" i="23"/>
  <c r="E491" i="23"/>
  <c r="A492" i="23"/>
  <c r="B492" i="23"/>
  <c r="C492" i="23"/>
  <c r="D492" i="23"/>
  <c r="E492" i="23"/>
  <c r="A493" i="23"/>
  <c r="B493" i="23"/>
  <c r="C493" i="23"/>
  <c r="D493" i="23"/>
  <c r="E493" i="23"/>
  <c r="A494" i="23"/>
  <c r="B494" i="23"/>
  <c r="C494" i="23"/>
  <c r="D494" i="23"/>
  <c r="E494" i="23"/>
  <c r="A495" i="23"/>
  <c r="B495" i="23"/>
  <c r="C495" i="23"/>
  <c r="D495" i="23"/>
  <c r="E495" i="23"/>
  <c r="A496" i="23"/>
  <c r="B496" i="23"/>
  <c r="C496" i="23"/>
  <c r="D496" i="23"/>
  <c r="E496" i="23"/>
  <c r="A497" i="23"/>
  <c r="B497" i="23"/>
  <c r="C497" i="23"/>
  <c r="D497" i="23"/>
  <c r="E497" i="23"/>
  <c r="A498" i="23"/>
  <c r="B498" i="23"/>
  <c r="C498" i="23"/>
  <c r="D498" i="23"/>
  <c r="E498" i="23"/>
  <c r="A499" i="23"/>
  <c r="B499" i="23"/>
  <c r="C499" i="23"/>
  <c r="D499" i="23"/>
  <c r="E499" i="23"/>
  <c r="E174" i="46" l="1"/>
  <c r="D174" i="46"/>
  <c r="C174" i="46"/>
  <c r="E173" i="46"/>
  <c r="D173" i="46"/>
  <c r="C173" i="46"/>
  <c r="E172" i="46"/>
  <c r="D172" i="46"/>
  <c r="C172" i="46"/>
  <c r="E171" i="46"/>
  <c r="D171" i="46"/>
  <c r="C171" i="46"/>
  <c r="E170" i="46"/>
  <c r="D170" i="46"/>
  <c r="C170" i="46"/>
  <c r="E169" i="46"/>
  <c r="D169" i="46"/>
  <c r="C169" i="46"/>
  <c r="E168" i="46"/>
  <c r="D168" i="46"/>
  <c r="C168" i="46"/>
  <c r="E167" i="46"/>
  <c r="D167" i="46"/>
  <c r="C167" i="46"/>
  <c r="E166" i="46"/>
  <c r="D166" i="46"/>
  <c r="C166" i="46"/>
  <c r="E165" i="46"/>
  <c r="D165" i="46"/>
  <c r="C165" i="46"/>
  <c r="E164" i="46"/>
  <c r="D164" i="46"/>
  <c r="C164" i="46"/>
  <c r="E163" i="46"/>
  <c r="D163" i="46"/>
  <c r="C163" i="46"/>
  <c r="E162" i="46"/>
  <c r="D162" i="46"/>
  <c r="C162" i="46"/>
  <c r="E161" i="46"/>
  <c r="D161" i="46"/>
  <c r="C161" i="46"/>
  <c r="E160" i="46"/>
  <c r="D160" i="46"/>
  <c r="C160" i="46"/>
  <c r="E159" i="46"/>
  <c r="D159" i="46"/>
  <c r="C159" i="46"/>
  <c r="E158" i="46"/>
  <c r="D158" i="46"/>
  <c r="C158" i="46"/>
  <c r="E157" i="46"/>
  <c r="D157" i="46"/>
  <c r="C157" i="46"/>
  <c r="E156" i="46"/>
  <c r="D156" i="46"/>
  <c r="C156" i="46"/>
  <c r="E155" i="46"/>
  <c r="D155" i="46"/>
  <c r="C155" i="46"/>
  <c r="E154" i="46"/>
  <c r="D154" i="46"/>
  <c r="C154" i="46"/>
  <c r="E153" i="46"/>
  <c r="D153" i="46"/>
  <c r="C153" i="46"/>
  <c r="E152" i="46"/>
  <c r="D152" i="46"/>
  <c r="C152" i="46"/>
  <c r="E151" i="46"/>
  <c r="D151" i="46"/>
  <c r="C151" i="46"/>
  <c r="E150" i="46"/>
  <c r="D150" i="46"/>
  <c r="C150" i="46"/>
  <c r="E149" i="46"/>
  <c r="D149" i="46"/>
  <c r="C149" i="46"/>
  <c r="E148" i="46"/>
  <c r="D148" i="46"/>
  <c r="C148" i="46"/>
  <c r="E147" i="46"/>
  <c r="D147" i="46"/>
  <c r="C147" i="46"/>
  <c r="E146" i="46"/>
  <c r="D146" i="46"/>
  <c r="C146" i="46"/>
  <c r="E145" i="46"/>
  <c r="D145" i="46"/>
  <c r="C145" i="46"/>
  <c r="E144" i="46"/>
  <c r="D144" i="46"/>
  <c r="C144" i="46"/>
  <c r="E143" i="46"/>
  <c r="D143" i="46"/>
  <c r="C143" i="46"/>
  <c r="E142" i="46"/>
  <c r="D142" i="46"/>
  <c r="C142" i="46"/>
  <c r="E141" i="46"/>
  <c r="D141" i="46"/>
  <c r="C141" i="46"/>
  <c r="E140" i="46"/>
  <c r="D140" i="46"/>
  <c r="C140" i="46"/>
  <c r="E139" i="46"/>
  <c r="D139" i="46"/>
  <c r="C139" i="46"/>
  <c r="E138" i="46"/>
  <c r="D138" i="46"/>
  <c r="C138" i="46"/>
  <c r="E137" i="46"/>
  <c r="D137" i="46"/>
  <c r="C137" i="46"/>
  <c r="E136" i="46"/>
  <c r="D136" i="46"/>
  <c r="C136" i="46"/>
  <c r="E135" i="46"/>
  <c r="D135" i="46"/>
  <c r="C135" i="46"/>
  <c r="E134" i="46"/>
  <c r="D134" i="46"/>
  <c r="C134" i="46"/>
  <c r="E133" i="46"/>
  <c r="D133" i="46"/>
  <c r="C133" i="46"/>
  <c r="E132" i="46"/>
  <c r="D132" i="46"/>
  <c r="C132" i="46"/>
  <c r="E131" i="46"/>
  <c r="D131" i="46"/>
  <c r="C131" i="46"/>
  <c r="E130" i="46"/>
  <c r="D130" i="46"/>
  <c r="C130" i="46"/>
  <c r="E129" i="46"/>
  <c r="D129" i="46"/>
  <c r="C129" i="46"/>
  <c r="E128" i="46"/>
  <c r="D128" i="46"/>
  <c r="C128" i="46"/>
  <c r="E127" i="46"/>
  <c r="D127" i="46"/>
  <c r="C127" i="46"/>
  <c r="E126" i="46"/>
  <c r="D126" i="46"/>
  <c r="C126" i="46"/>
  <c r="E125" i="46"/>
  <c r="D125" i="46"/>
  <c r="C125" i="46"/>
  <c r="E124" i="46"/>
  <c r="D124" i="46"/>
  <c r="C124" i="46"/>
  <c r="E123" i="46"/>
  <c r="D123" i="46"/>
  <c r="C123" i="46"/>
  <c r="E122" i="46"/>
  <c r="D122" i="46"/>
  <c r="C122" i="46"/>
  <c r="E121" i="46"/>
  <c r="D121" i="46"/>
  <c r="C121" i="46"/>
  <c r="E120" i="46"/>
  <c r="D120" i="46"/>
  <c r="C120" i="46"/>
  <c r="E119" i="46"/>
  <c r="D119" i="46"/>
  <c r="C119" i="46"/>
  <c r="E118" i="46"/>
  <c r="D118" i="46"/>
  <c r="C118" i="46"/>
  <c r="E117" i="46"/>
  <c r="D117" i="46"/>
  <c r="C117" i="46"/>
  <c r="E116" i="46"/>
  <c r="D116" i="46"/>
  <c r="C116" i="46"/>
  <c r="E115" i="46"/>
  <c r="D115" i="46"/>
  <c r="C115" i="46"/>
  <c r="E114" i="46"/>
  <c r="D114" i="46"/>
  <c r="C114" i="46"/>
  <c r="E113" i="46"/>
  <c r="D113" i="46"/>
  <c r="C113" i="46"/>
  <c r="E112" i="46"/>
  <c r="D112" i="46"/>
  <c r="C112" i="46"/>
  <c r="E111" i="46"/>
  <c r="D111" i="46"/>
  <c r="C111" i="46"/>
  <c r="E110" i="46"/>
  <c r="D110" i="46"/>
  <c r="C110" i="46"/>
  <c r="E109" i="46"/>
  <c r="D109" i="46"/>
  <c r="C109" i="46"/>
  <c r="E108" i="46"/>
  <c r="D108" i="46"/>
  <c r="C108" i="46"/>
  <c r="E107" i="46"/>
  <c r="D107" i="46"/>
  <c r="C107" i="46"/>
  <c r="E106" i="46"/>
  <c r="D106" i="46"/>
  <c r="C106" i="46"/>
  <c r="E105" i="46"/>
  <c r="D105" i="46"/>
  <c r="C105" i="46"/>
  <c r="E104" i="46"/>
  <c r="D104" i="46"/>
  <c r="C104" i="46"/>
  <c r="E103" i="46"/>
  <c r="D103" i="46"/>
  <c r="C103" i="46"/>
  <c r="E102" i="46"/>
  <c r="D102" i="46"/>
  <c r="C102" i="46"/>
  <c r="E101" i="46"/>
  <c r="D101" i="46"/>
  <c r="C101" i="46"/>
  <c r="E100" i="46"/>
  <c r="D100" i="46"/>
  <c r="C100" i="46"/>
  <c r="E99" i="46"/>
  <c r="D99" i="46"/>
  <c r="C99" i="46"/>
  <c r="E98" i="46"/>
  <c r="D98" i="46"/>
  <c r="C98" i="46"/>
  <c r="E97" i="46"/>
  <c r="D97" i="46"/>
  <c r="C97" i="46"/>
  <c r="E96" i="46"/>
  <c r="D96" i="46"/>
  <c r="C96" i="46"/>
  <c r="E95" i="46"/>
  <c r="D95" i="46"/>
  <c r="C95" i="46"/>
  <c r="E94" i="46"/>
  <c r="D94" i="46"/>
  <c r="C94" i="46"/>
  <c r="E93" i="46"/>
  <c r="D93" i="46"/>
  <c r="C93" i="46"/>
  <c r="E92" i="46"/>
  <c r="D92" i="46"/>
  <c r="C92" i="46"/>
  <c r="E91" i="46"/>
  <c r="D91" i="46"/>
  <c r="C91" i="46"/>
  <c r="E90" i="46"/>
  <c r="D90" i="46"/>
  <c r="C90" i="46"/>
  <c r="E89" i="46"/>
  <c r="D89" i="46"/>
  <c r="C89" i="46"/>
  <c r="E88" i="46"/>
  <c r="D88" i="46"/>
  <c r="C88" i="46"/>
  <c r="E87" i="46"/>
  <c r="D87" i="46"/>
  <c r="C87" i="46"/>
  <c r="E86" i="46"/>
  <c r="D86" i="46"/>
  <c r="C86" i="46"/>
  <c r="E85" i="46"/>
  <c r="D85" i="46"/>
  <c r="C85" i="46"/>
  <c r="E84" i="46"/>
  <c r="D84" i="46"/>
  <c r="C84" i="46"/>
  <c r="E83" i="46"/>
  <c r="D83" i="46"/>
  <c r="C83" i="46"/>
  <c r="E82" i="46"/>
  <c r="D82" i="46"/>
  <c r="C82" i="46"/>
  <c r="E81" i="46"/>
  <c r="D81" i="46"/>
  <c r="C81" i="46"/>
  <c r="E80" i="46"/>
  <c r="D80" i="46"/>
  <c r="C80" i="46"/>
  <c r="E79" i="46"/>
  <c r="D79" i="46"/>
  <c r="C79" i="46"/>
  <c r="E78" i="46"/>
  <c r="D78" i="46"/>
  <c r="C78" i="46"/>
  <c r="E77" i="46"/>
  <c r="D77" i="46"/>
  <c r="C77" i="46"/>
  <c r="E76" i="46"/>
  <c r="D76" i="46"/>
  <c r="C76" i="46"/>
  <c r="E75" i="46"/>
  <c r="D75" i="46"/>
  <c r="C75" i="46"/>
  <c r="E74" i="46"/>
  <c r="D74" i="46"/>
  <c r="C74" i="46"/>
  <c r="E73" i="46"/>
  <c r="D73" i="46"/>
  <c r="C73" i="46"/>
  <c r="E72" i="46"/>
  <c r="D72" i="46"/>
  <c r="C72" i="46"/>
  <c r="E71" i="46"/>
  <c r="D71" i="46"/>
  <c r="C71" i="46"/>
  <c r="E70" i="46"/>
  <c r="D70" i="46"/>
  <c r="C70" i="46"/>
  <c r="E69" i="46"/>
  <c r="D69" i="46"/>
  <c r="C69" i="46"/>
  <c r="E68" i="46"/>
  <c r="D68" i="46"/>
  <c r="C68" i="46"/>
  <c r="E67" i="46"/>
  <c r="D67" i="46"/>
  <c r="C67" i="46"/>
  <c r="E66" i="46"/>
  <c r="D66" i="46"/>
  <c r="C66" i="46"/>
  <c r="E65" i="46"/>
  <c r="D65" i="46"/>
  <c r="C65" i="46"/>
  <c r="E64" i="46"/>
  <c r="D64" i="46"/>
  <c r="C64" i="46"/>
  <c r="E63" i="46"/>
  <c r="D63" i="46"/>
  <c r="C63" i="46"/>
  <c r="E62" i="46"/>
  <c r="D62" i="46"/>
  <c r="C62" i="46"/>
  <c r="E61" i="46"/>
  <c r="D61" i="46"/>
  <c r="C61" i="46"/>
  <c r="E60" i="46"/>
  <c r="D60" i="46"/>
  <c r="C60" i="46"/>
  <c r="E59" i="46"/>
  <c r="D59" i="46"/>
  <c r="C59" i="46"/>
  <c r="E58" i="46"/>
  <c r="D58" i="46"/>
  <c r="C58" i="46"/>
  <c r="E57" i="46"/>
  <c r="D57" i="46"/>
  <c r="C57" i="46"/>
  <c r="E56" i="46"/>
  <c r="D56" i="46"/>
  <c r="C56" i="46"/>
  <c r="E55" i="46"/>
  <c r="D55" i="46"/>
  <c r="C55" i="46"/>
  <c r="E54" i="46"/>
  <c r="D54" i="46"/>
  <c r="C54" i="46"/>
  <c r="E53" i="46"/>
  <c r="D53" i="46"/>
  <c r="C53" i="46"/>
  <c r="E52" i="46"/>
  <c r="D52" i="46"/>
  <c r="C52" i="46"/>
  <c r="E51" i="46"/>
  <c r="D51" i="46"/>
  <c r="C51" i="46"/>
  <c r="E50" i="46"/>
  <c r="D50" i="46"/>
  <c r="C50" i="46"/>
  <c r="E49" i="46"/>
  <c r="D49" i="46"/>
  <c r="C49" i="46"/>
  <c r="E48" i="46"/>
  <c r="D48" i="46"/>
  <c r="C48" i="46"/>
  <c r="E47" i="46"/>
  <c r="D47" i="46"/>
  <c r="C47" i="46"/>
  <c r="E46" i="46"/>
  <c r="D46" i="46"/>
  <c r="C46" i="46"/>
  <c r="E45" i="46"/>
  <c r="D45" i="46"/>
  <c r="C45" i="46"/>
  <c r="E44" i="46"/>
  <c r="D44" i="46"/>
  <c r="C44" i="46"/>
  <c r="E43" i="46"/>
  <c r="D43" i="46"/>
  <c r="C43" i="46"/>
  <c r="E42" i="46"/>
  <c r="D42" i="46"/>
  <c r="C42" i="46"/>
  <c r="E41" i="46"/>
  <c r="D41" i="46"/>
  <c r="C41" i="46"/>
  <c r="E40" i="46"/>
  <c r="D40" i="46"/>
  <c r="C40" i="46"/>
  <c r="E39" i="46"/>
  <c r="D39" i="46"/>
  <c r="C39" i="46"/>
  <c r="E38" i="46"/>
  <c r="D38" i="46"/>
  <c r="C38" i="46"/>
  <c r="E37" i="46"/>
  <c r="D37" i="46"/>
  <c r="C37" i="46"/>
  <c r="E36" i="46"/>
  <c r="D36" i="46"/>
  <c r="C36" i="46"/>
  <c r="E35" i="46"/>
  <c r="D35" i="46"/>
  <c r="C35" i="46"/>
  <c r="E34" i="46"/>
  <c r="D34" i="46"/>
  <c r="C34" i="46"/>
  <c r="E33" i="46"/>
  <c r="D33" i="46"/>
  <c r="C33" i="46"/>
  <c r="E32" i="46"/>
  <c r="D32" i="46"/>
  <c r="C32" i="46"/>
  <c r="E31" i="46"/>
  <c r="D31" i="46"/>
  <c r="C31" i="46"/>
  <c r="E30" i="46"/>
  <c r="D30" i="46"/>
  <c r="C30" i="46"/>
  <c r="E29" i="46"/>
  <c r="D29" i="46"/>
  <c r="C29" i="46"/>
  <c r="E28" i="46"/>
  <c r="D28" i="46"/>
  <c r="C28" i="46"/>
  <c r="E27" i="46"/>
  <c r="D27" i="46"/>
  <c r="C27" i="46"/>
  <c r="E26" i="46"/>
  <c r="D26" i="46"/>
  <c r="C26" i="46"/>
  <c r="E25" i="46"/>
  <c r="D25" i="46"/>
  <c r="C25" i="46"/>
  <c r="E24" i="46"/>
  <c r="D24" i="46"/>
  <c r="C24" i="46"/>
  <c r="E23" i="46"/>
  <c r="D23" i="46"/>
  <c r="C23" i="46"/>
  <c r="E22" i="46"/>
  <c r="D22" i="46"/>
  <c r="C22" i="46"/>
  <c r="E21" i="46"/>
  <c r="D21" i="46"/>
  <c r="C21" i="46"/>
  <c r="E20" i="46"/>
  <c r="D20" i="46"/>
  <c r="C20" i="46"/>
  <c r="E19" i="46"/>
  <c r="D19" i="46"/>
  <c r="C19" i="46"/>
  <c r="E18" i="46"/>
  <c r="D18" i="46"/>
  <c r="C18" i="46"/>
  <c r="E17" i="46"/>
  <c r="D17" i="46"/>
  <c r="C17" i="46"/>
  <c r="E16" i="46"/>
  <c r="D16" i="46"/>
  <c r="C16" i="46"/>
  <c r="E15" i="46"/>
  <c r="D15" i="46"/>
  <c r="C15" i="46"/>
  <c r="E14" i="46"/>
  <c r="D14" i="46"/>
  <c r="C14" i="46"/>
  <c r="E13" i="46"/>
  <c r="D13" i="46"/>
  <c r="C13" i="46"/>
  <c r="E12" i="46"/>
  <c r="D12" i="46"/>
  <c r="C12" i="46"/>
  <c r="E11" i="46"/>
  <c r="D11" i="46"/>
  <c r="C11" i="46"/>
  <c r="E10" i="46"/>
  <c r="D10" i="46"/>
  <c r="C10" i="46"/>
  <c r="E9" i="46"/>
  <c r="D9" i="46"/>
  <c r="C9" i="46"/>
  <c r="E8" i="46"/>
  <c r="D8" i="46"/>
  <c r="C8" i="46"/>
  <c r="E7" i="46"/>
  <c r="D7" i="46"/>
  <c r="C7" i="46"/>
  <c r="E6" i="46"/>
  <c r="D6" i="46"/>
  <c r="C6" i="46"/>
  <c r="E5" i="46"/>
  <c r="D5" i="46"/>
  <c r="C5" i="46"/>
  <c r="D34" i="50" l="1"/>
  <c r="D33" i="50"/>
  <c r="D32" i="50"/>
  <c r="D31" i="50"/>
  <c r="D30" i="50"/>
  <c r="D29" i="50"/>
  <c r="D28" i="50"/>
  <c r="D26" i="50"/>
  <c r="D25" i="50"/>
  <c r="E21" i="35" l="1"/>
  <c r="E20" i="35"/>
  <c r="E19" i="35"/>
  <c r="C21" i="35"/>
  <c r="B21" i="35"/>
  <c r="C20" i="35"/>
  <c r="B20" i="35"/>
  <c r="C19" i="35"/>
  <c r="B19" i="35"/>
  <c r="C18" i="35"/>
  <c r="B18" i="35"/>
  <c r="C17" i="35"/>
  <c r="B17" i="35"/>
  <c r="C16" i="35"/>
  <c r="B16" i="35"/>
  <c r="C15" i="35"/>
  <c r="B15" i="35"/>
  <c r="C14" i="35"/>
  <c r="B14" i="35"/>
  <c r="C13" i="35"/>
  <c r="B13" i="35"/>
  <c r="C12" i="35"/>
  <c r="B12" i="35"/>
  <c r="C11" i="35"/>
  <c r="B11" i="35"/>
  <c r="A11" i="35"/>
  <c r="C10" i="35"/>
  <c r="B10" i="35"/>
  <c r="A10" i="35"/>
  <c r="C9" i="35"/>
  <c r="B9" i="35"/>
  <c r="A9" i="35"/>
  <c r="C8" i="35"/>
  <c r="B8" i="35"/>
  <c r="A8" i="35"/>
  <c r="C7" i="35"/>
  <c r="B7" i="35"/>
  <c r="A7" i="35"/>
  <c r="C6" i="35"/>
  <c r="B6" i="35"/>
  <c r="A6" i="35"/>
  <c r="C5" i="35"/>
  <c r="B5" i="35"/>
  <c r="A5" i="35"/>
  <c r="C6" i="23"/>
  <c r="D6" i="23"/>
  <c r="E6" i="23"/>
  <c r="C7" i="23"/>
  <c r="D7" i="23"/>
  <c r="E7" i="23"/>
  <c r="B7" i="23"/>
  <c r="A7" i="23"/>
  <c r="B6" i="23"/>
  <c r="A6" i="23"/>
  <c r="E5" i="23"/>
  <c r="D5" i="23"/>
  <c r="C5" i="23"/>
  <c r="B5" i="23"/>
  <c r="A5" i="23"/>
  <c r="B4" i="23" l="1"/>
  <c r="E13" i="35" l="1"/>
  <c r="E14" i="35"/>
  <c r="E15" i="35"/>
  <c r="E16" i="35"/>
  <c r="E17" i="35"/>
  <c r="E18" i="35"/>
  <c r="C4" i="23" l="1"/>
  <c r="D4" i="23"/>
  <c r="E4" i="23"/>
  <c r="D3" i="23"/>
  <c r="E3" i="23"/>
  <c r="C3" i="23"/>
  <c r="K174" i="46"/>
  <c r="K173" i="46"/>
  <c r="K172" i="46"/>
  <c r="K171" i="46"/>
  <c r="K170" i="46"/>
  <c r="K169" i="46"/>
  <c r="K168" i="46"/>
  <c r="K167" i="46"/>
  <c r="K166" i="46"/>
  <c r="K165" i="46"/>
  <c r="K164" i="46"/>
  <c r="K163" i="46"/>
  <c r="K162" i="46"/>
  <c r="K161" i="46"/>
  <c r="K160" i="46"/>
  <c r="K159" i="46"/>
  <c r="K158" i="46"/>
  <c r="K157" i="46"/>
  <c r="K156" i="46"/>
  <c r="K155" i="46"/>
  <c r="K154" i="46"/>
  <c r="K153" i="46"/>
  <c r="K152" i="46"/>
  <c r="K151" i="46"/>
  <c r="K150" i="46"/>
  <c r="K149" i="46"/>
  <c r="K148" i="46"/>
  <c r="K147" i="46"/>
  <c r="K146" i="46"/>
  <c r="K145" i="46"/>
  <c r="K144" i="46"/>
  <c r="K143" i="46"/>
  <c r="K142" i="46"/>
  <c r="K141" i="46"/>
  <c r="K140" i="46"/>
  <c r="K139" i="46"/>
  <c r="K138" i="46"/>
  <c r="K137" i="46"/>
  <c r="K136" i="46"/>
  <c r="K135" i="46"/>
  <c r="K134" i="46"/>
  <c r="K133" i="46"/>
  <c r="K132" i="46"/>
  <c r="K131" i="46"/>
  <c r="K130" i="46"/>
  <c r="K129" i="46"/>
  <c r="K128" i="46"/>
  <c r="K127" i="46"/>
  <c r="K126" i="46"/>
  <c r="K125" i="46"/>
  <c r="K124" i="46"/>
  <c r="K123" i="46"/>
  <c r="K122" i="46"/>
  <c r="K121" i="46"/>
  <c r="K120" i="46"/>
  <c r="K119" i="46"/>
  <c r="K118" i="46"/>
  <c r="K117" i="46"/>
  <c r="K116" i="46"/>
  <c r="K115" i="46"/>
  <c r="K114" i="46"/>
  <c r="K113" i="46"/>
  <c r="K112" i="46"/>
  <c r="K111" i="46"/>
  <c r="K110" i="46"/>
  <c r="K109" i="46"/>
  <c r="K108" i="46"/>
  <c r="K107" i="46"/>
  <c r="K106" i="46"/>
  <c r="K105" i="46"/>
  <c r="K104" i="46"/>
  <c r="K103" i="46"/>
  <c r="K102" i="46"/>
  <c r="K101" i="46"/>
  <c r="K100" i="46"/>
  <c r="K99" i="46"/>
  <c r="K98" i="46"/>
  <c r="K97" i="46"/>
  <c r="K96" i="46"/>
  <c r="K95" i="46"/>
  <c r="K94" i="46"/>
  <c r="K93" i="46"/>
  <c r="K92" i="46"/>
  <c r="K91" i="46"/>
  <c r="K90" i="46"/>
  <c r="K89" i="46"/>
  <c r="K88" i="46"/>
  <c r="K87" i="46"/>
  <c r="K86" i="46"/>
  <c r="K85" i="46"/>
  <c r="K84" i="46"/>
  <c r="K83" i="46"/>
  <c r="K82" i="46"/>
  <c r="K81" i="46"/>
  <c r="K80" i="46"/>
  <c r="K79" i="46"/>
  <c r="K78" i="46"/>
  <c r="K77" i="46"/>
  <c r="K76" i="46"/>
  <c r="K75" i="46"/>
  <c r="K74" i="46"/>
  <c r="K73" i="46"/>
  <c r="K72" i="46"/>
  <c r="K71" i="46"/>
  <c r="K70" i="46"/>
  <c r="K69" i="46"/>
  <c r="K68" i="46"/>
  <c r="K67" i="46"/>
  <c r="K66" i="46"/>
  <c r="K65" i="46"/>
  <c r="K64" i="46"/>
  <c r="K63" i="46"/>
  <c r="K62" i="46"/>
  <c r="K61" i="46"/>
  <c r="K60" i="46"/>
  <c r="K59" i="46"/>
  <c r="K58" i="46"/>
  <c r="K57" i="46"/>
  <c r="K56" i="46"/>
  <c r="K55" i="46"/>
  <c r="K54" i="46"/>
  <c r="K53" i="46"/>
  <c r="K52" i="46"/>
  <c r="K51" i="46"/>
  <c r="K50" i="46"/>
  <c r="K49" i="46"/>
  <c r="K48" i="46"/>
  <c r="K47" i="46"/>
  <c r="K46" i="46"/>
  <c r="K45" i="46"/>
  <c r="K44" i="46"/>
  <c r="K43" i="46"/>
  <c r="K42" i="46"/>
  <c r="K41" i="46"/>
  <c r="K40" i="46"/>
  <c r="K39" i="46"/>
  <c r="K38" i="46"/>
  <c r="K37" i="46"/>
  <c r="K36" i="46"/>
  <c r="K35" i="46"/>
  <c r="K34" i="46"/>
  <c r="K33" i="46"/>
  <c r="K32" i="46"/>
  <c r="K31" i="46"/>
  <c r="K30" i="46"/>
  <c r="K29" i="46"/>
  <c r="K28" i="46"/>
  <c r="K27" i="46"/>
  <c r="K26" i="46"/>
  <c r="K25" i="46"/>
  <c r="K24" i="46"/>
  <c r="K23" i="46"/>
  <c r="K22" i="46"/>
  <c r="K21" i="46"/>
  <c r="K20" i="46"/>
  <c r="K19" i="46"/>
  <c r="K18" i="46"/>
  <c r="K17" i="46"/>
  <c r="K16" i="46"/>
  <c r="K15" i="46"/>
  <c r="K14" i="46"/>
  <c r="K13" i="46"/>
  <c r="K12" i="46"/>
  <c r="K11" i="46"/>
  <c r="K10" i="46"/>
  <c r="K9" i="46"/>
  <c r="K8" i="46"/>
  <c r="K7" i="46"/>
  <c r="K6" i="46"/>
  <c r="K5" i="46"/>
  <c r="P499" i="23"/>
  <c r="L499" i="23"/>
  <c r="P498" i="23"/>
  <c r="L498" i="23"/>
  <c r="P497" i="23"/>
  <c r="L497" i="23"/>
  <c r="P496" i="23"/>
  <c r="L496" i="23"/>
  <c r="P495" i="23"/>
  <c r="L495" i="23"/>
  <c r="P494" i="23"/>
  <c r="L494" i="23"/>
  <c r="P493" i="23"/>
  <c r="L493" i="23"/>
  <c r="P492" i="23"/>
  <c r="L492" i="23"/>
  <c r="P491" i="23"/>
  <c r="L491" i="23"/>
  <c r="P490" i="23"/>
  <c r="L490" i="23"/>
  <c r="P489" i="23"/>
  <c r="L489" i="23"/>
  <c r="P488" i="23"/>
  <c r="L488" i="23"/>
  <c r="P487" i="23"/>
  <c r="L487" i="23"/>
  <c r="P486" i="23"/>
  <c r="L486" i="23"/>
  <c r="P485" i="23"/>
  <c r="L485" i="23"/>
  <c r="P484" i="23"/>
  <c r="L484" i="23"/>
  <c r="P483" i="23"/>
  <c r="L483" i="23"/>
  <c r="P482" i="23"/>
  <c r="L482" i="23"/>
  <c r="P481" i="23"/>
  <c r="L481" i="23"/>
  <c r="P480" i="23"/>
  <c r="L480" i="23"/>
  <c r="P479" i="23"/>
  <c r="L479" i="23"/>
  <c r="P478" i="23"/>
  <c r="L478" i="23"/>
  <c r="P477" i="23"/>
  <c r="L477" i="23"/>
  <c r="P476" i="23"/>
  <c r="L476" i="23"/>
  <c r="P475" i="23"/>
  <c r="L475" i="23"/>
  <c r="P474" i="23"/>
  <c r="L474" i="23"/>
  <c r="P473" i="23"/>
  <c r="L473" i="23"/>
  <c r="P472" i="23"/>
  <c r="L472" i="23"/>
  <c r="P471" i="23"/>
  <c r="L471" i="23"/>
  <c r="P470" i="23"/>
  <c r="L470" i="23"/>
  <c r="P469" i="23"/>
  <c r="L469" i="23"/>
  <c r="P468" i="23"/>
  <c r="L468" i="23"/>
  <c r="P467" i="23"/>
  <c r="L467" i="23"/>
  <c r="P466" i="23"/>
  <c r="L466" i="23"/>
  <c r="P465" i="23"/>
  <c r="L465" i="23"/>
  <c r="P464" i="23"/>
  <c r="L464" i="23"/>
  <c r="P463" i="23"/>
  <c r="L463" i="23"/>
  <c r="P462" i="23"/>
  <c r="L462" i="23"/>
  <c r="P461" i="23"/>
  <c r="L461" i="23"/>
  <c r="P460" i="23"/>
  <c r="L460" i="23"/>
  <c r="P459" i="23"/>
  <c r="L459" i="23"/>
  <c r="P458" i="23"/>
  <c r="L458" i="23"/>
  <c r="P457" i="23"/>
  <c r="L457" i="23"/>
  <c r="P456" i="23"/>
  <c r="L456" i="23"/>
  <c r="P455" i="23"/>
  <c r="L455" i="23"/>
  <c r="P454" i="23"/>
  <c r="L454" i="23"/>
  <c r="P453" i="23"/>
  <c r="L453" i="23"/>
  <c r="P452" i="23"/>
  <c r="L452" i="23"/>
  <c r="P451" i="23"/>
  <c r="L451" i="23"/>
  <c r="P450" i="23"/>
  <c r="L450" i="23"/>
  <c r="P449" i="23"/>
  <c r="L449" i="23"/>
  <c r="P448" i="23"/>
  <c r="L448" i="23"/>
  <c r="P447" i="23"/>
  <c r="L447" i="23"/>
  <c r="P446" i="23"/>
  <c r="L446" i="23"/>
  <c r="P445" i="23"/>
  <c r="L445" i="23"/>
  <c r="P444" i="23"/>
  <c r="L444" i="23"/>
  <c r="P443" i="23"/>
  <c r="L443" i="23"/>
  <c r="P442" i="23"/>
  <c r="L442" i="23"/>
  <c r="P441" i="23"/>
  <c r="L441" i="23"/>
  <c r="P440" i="23"/>
  <c r="L440" i="23"/>
  <c r="P439" i="23"/>
  <c r="L439" i="23"/>
  <c r="P438" i="23"/>
  <c r="L438" i="23"/>
  <c r="P437" i="23"/>
  <c r="L437" i="23"/>
  <c r="P436" i="23"/>
  <c r="L436" i="23"/>
  <c r="P435" i="23"/>
  <c r="L435" i="23"/>
  <c r="P434" i="23"/>
  <c r="L434" i="23"/>
  <c r="P433" i="23"/>
  <c r="L433" i="23"/>
  <c r="P432" i="23"/>
  <c r="L432" i="23"/>
  <c r="P431" i="23"/>
  <c r="L431" i="23"/>
  <c r="P430" i="23"/>
  <c r="L430" i="23"/>
  <c r="P429" i="23"/>
  <c r="L429" i="23"/>
  <c r="P428" i="23"/>
  <c r="L428" i="23"/>
  <c r="P427" i="23"/>
  <c r="L427" i="23"/>
  <c r="P426" i="23"/>
  <c r="L426" i="23"/>
  <c r="P425" i="23"/>
  <c r="L425" i="23"/>
  <c r="P424" i="23"/>
  <c r="L424" i="23"/>
  <c r="P423" i="23"/>
  <c r="L423" i="23"/>
  <c r="P422" i="23"/>
  <c r="L422" i="23"/>
  <c r="P421" i="23"/>
  <c r="L421" i="23"/>
  <c r="P420" i="23"/>
  <c r="L420" i="23"/>
  <c r="P419" i="23"/>
  <c r="L419" i="23"/>
  <c r="P418" i="23"/>
  <c r="L418" i="23"/>
  <c r="P417" i="23"/>
  <c r="L417" i="23"/>
  <c r="P416" i="23"/>
  <c r="L416" i="23"/>
  <c r="P415" i="23"/>
  <c r="L415" i="23"/>
  <c r="P414" i="23"/>
  <c r="L414" i="23"/>
  <c r="P413" i="23"/>
  <c r="L413" i="23"/>
  <c r="P412" i="23"/>
  <c r="L412" i="23"/>
  <c r="P411" i="23"/>
  <c r="L411" i="23"/>
  <c r="P410" i="23"/>
  <c r="L410" i="23"/>
  <c r="P409" i="23"/>
  <c r="L409" i="23"/>
  <c r="P408" i="23"/>
  <c r="L408" i="23"/>
  <c r="P407" i="23"/>
  <c r="L407" i="23"/>
  <c r="P406" i="23"/>
  <c r="L406" i="23"/>
  <c r="P405" i="23"/>
  <c r="L405" i="23"/>
  <c r="P404" i="23"/>
  <c r="L404" i="23"/>
  <c r="P403" i="23"/>
  <c r="L403" i="23"/>
  <c r="P402" i="23"/>
  <c r="L402" i="23"/>
  <c r="P401" i="23"/>
  <c r="L401" i="23"/>
  <c r="P400" i="23"/>
  <c r="L400" i="23"/>
  <c r="P399" i="23"/>
  <c r="L399" i="23"/>
  <c r="P398" i="23"/>
  <c r="L398" i="23"/>
  <c r="P397" i="23"/>
  <c r="L397" i="23"/>
  <c r="P396" i="23"/>
  <c r="L396" i="23"/>
  <c r="P395" i="23"/>
  <c r="L395" i="23"/>
  <c r="P394" i="23"/>
  <c r="L394" i="23"/>
  <c r="P393" i="23"/>
  <c r="L393" i="23"/>
  <c r="P392" i="23"/>
  <c r="L392" i="23"/>
  <c r="P391" i="23"/>
  <c r="L391" i="23"/>
  <c r="P390" i="23"/>
  <c r="L390" i="23"/>
  <c r="P389" i="23"/>
  <c r="L389" i="23"/>
  <c r="P388" i="23"/>
  <c r="L388" i="23"/>
  <c r="P387" i="23"/>
  <c r="L387" i="23"/>
  <c r="P386" i="23"/>
  <c r="L386" i="23"/>
  <c r="P385" i="23"/>
  <c r="L385" i="23"/>
  <c r="P384" i="23"/>
  <c r="L384" i="23"/>
  <c r="P383" i="23"/>
  <c r="L383" i="23"/>
  <c r="P382" i="23"/>
  <c r="L382" i="23"/>
  <c r="P381" i="23"/>
  <c r="L381" i="23"/>
  <c r="P380" i="23"/>
  <c r="L380" i="23"/>
  <c r="P379" i="23"/>
  <c r="L379" i="23"/>
  <c r="P378" i="23"/>
  <c r="L378" i="23"/>
  <c r="P377" i="23"/>
  <c r="L377" i="23"/>
  <c r="P376" i="23"/>
  <c r="L376" i="23"/>
  <c r="P375" i="23"/>
  <c r="L375" i="23"/>
  <c r="P374" i="23"/>
  <c r="L374" i="23"/>
  <c r="P373" i="23"/>
  <c r="L373" i="23"/>
  <c r="P372" i="23"/>
  <c r="L372" i="23"/>
  <c r="P371" i="23"/>
  <c r="L371" i="23"/>
  <c r="P370" i="23"/>
  <c r="L370" i="23"/>
  <c r="P369" i="23"/>
  <c r="L369" i="23"/>
  <c r="P368" i="23"/>
  <c r="L368" i="23"/>
  <c r="P367" i="23"/>
  <c r="L367" i="23"/>
  <c r="P366" i="23"/>
  <c r="L366" i="23"/>
  <c r="P365" i="23"/>
  <c r="L365" i="23"/>
  <c r="P364" i="23"/>
  <c r="L364" i="23"/>
  <c r="P363" i="23"/>
  <c r="L363" i="23"/>
  <c r="P362" i="23"/>
  <c r="L362" i="23"/>
  <c r="P361" i="23"/>
  <c r="L361" i="23"/>
  <c r="P360" i="23"/>
  <c r="L360" i="23"/>
  <c r="P359" i="23"/>
  <c r="L359" i="23"/>
  <c r="P358" i="23"/>
  <c r="L358" i="23"/>
  <c r="P357" i="23"/>
  <c r="L357" i="23"/>
  <c r="P356" i="23"/>
  <c r="L356" i="23"/>
  <c r="P355" i="23"/>
  <c r="L355" i="23"/>
  <c r="P354" i="23"/>
  <c r="L354" i="23"/>
  <c r="P353" i="23"/>
  <c r="L353" i="23"/>
  <c r="P352" i="23"/>
  <c r="L352" i="23"/>
  <c r="P351" i="23"/>
  <c r="L351" i="23"/>
  <c r="P350" i="23"/>
  <c r="L350" i="23"/>
  <c r="P349" i="23"/>
  <c r="L349" i="23"/>
  <c r="P348" i="23"/>
  <c r="L348" i="23"/>
  <c r="P347" i="23"/>
  <c r="L347" i="23"/>
  <c r="P346" i="23"/>
  <c r="L346" i="23"/>
  <c r="P345" i="23"/>
  <c r="L345" i="23"/>
  <c r="P344" i="23"/>
  <c r="L344" i="23"/>
  <c r="P343" i="23"/>
  <c r="L343" i="23"/>
  <c r="P342" i="23"/>
  <c r="L342" i="23"/>
  <c r="P341" i="23"/>
  <c r="L341" i="23"/>
  <c r="P340" i="23"/>
  <c r="L340" i="23"/>
  <c r="P339" i="23"/>
  <c r="L339" i="23"/>
  <c r="P338" i="23"/>
  <c r="L338" i="23"/>
  <c r="P337" i="23"/>
  <c r="L337" i="23"/>
  <c r="P336" i="23"/>
  <c r="L336" i="23"/>
  <c r="P335" i="23"/>
  <c r="L335" i="23"/>
  <c r="P334" i="23"/>
  <c r="L334" i="23"/>
  <c r="P333" i="23"/>
  <c r="L333" i="23"/>
  <c r="P332" i="23"/>
  <c r="L332" i="23"/>
  <c r="P331" i="23"/>
  <c r="L331" i="23"/>
  <c r="P330" i="23"/>
  <c r="L330" i="23"/>
  <c r="P329" i="23"/>
  <c r="L329" i="23"/>
  <c r="P328" i="23"/>
  <c r="L328" i="23"/>
  <c r="P327" i="23"/>
  <c r="L327" i="23"/>
  <c r="P326" i="23"/>
  <c r="L326" i="23"/>
  <c r="P325" i="23"/>
  <c r="L325" i="23"/>
  <c r="P324" i="23"/>
  <c r="L324" i="23"/>
  <c r="P323" i="23"/>
  <c r="L323" i="23"/>
  <c r="P322" i="23"/>
  <c r="L322" i="23"/>
  <c r="P321" i="23"/>
  <c r="L321" i="23"/>
  <c r="P320" i="23"/>
  <c r="L320" i="23"/>
  <c r="P319" i="23"/>
  <c r="L319" i="23"/>
  <c r="P318" i="23"/>
  <c r="L318" i="23"/>
  <c r="P317" i="23"/>
  <c r="L317" i="23"/>
  <c r="P316" i="23"/>
  <c r="L316" i="23"/>
  <c r="P315" i="23"/>
  <c r="L315" i="23"/>
  <c r="P314" i="23"/>
  <c r="L314" i="23"/>
  <c r="P313" i="23"/>
  <c r="L313" i="23"/>
  <c r="P312" i="23"/>
  <c r="L312" i="23"/>
  <c r="P311" i="23"/>
  <c r="L311" i="23"/>
  <c r="P310" i="23"/>
  <c r="L310" i="23"/>
  <c r="P309" i="23"/>
  <c r="L309" i="23"/>
  <c r="P308" i="23"/>
  <c r="L308" i="23"/>
  <c r="P307" i="23"/>
  <c r="L307" i="23"/>
  <c r="P306" i="23"/>
  <c r="L306" i="23"/>
  <c r="P305" i="23"/>
  <c r="L305" i="23"/>
  <c r="P304" i="23"/>
  <c r="L304" i="23"/>
  <c r="P303" i="23"/>
  <c r="L303" i="23"/>
  <c r="P302" i="23"/>
  <c r="L302" i="23"/>
  <c r="P301" i="23"/>
  <c r="L301" i="23"/>
  <c r="P300" i="23"/>
  <c r="L300" i="23"/>
  <c r="P299" i="23"/>
  <c r="L299" i="23"/>
  <c r="P298" i="23"/>
  <c r="L298" i="23"/>
  <c r="P297" i="23"/>
  <c r="L297" i="23"/>
  <c r="P296" i="23"/>
  <c r="L296" i="23"/>
  <c r="P295" i="23"/>
  <c r="L295" i="23"/>
  <c r="P294" i="23"/>
  <c r="L294" i="23"/>
  <c r="P293" i="23"/>
  <c r="L293" i="23"/>
  <c r="P292" i="23"/>
  <c r="L292" i="23"/>
  <c r="P291" i="23"/>
  <c r="L291" i="23"/>
  <c r="P290" i="23"/>
  <c r="L290" i="23"/>
  <c r="P289" i="23"/>
  <c r="L289" i="23"/>
  <c r="P288" i="23"/>
  <c r="L288" i="23"/>
  <c r="P287" i="23"/>
  <c r="L287" i="23"/>
  <c r="P286" i="23"/>
  <c r="L286" i="23"/>
  <c r="P285" i="23"/>
  <c r="L285" i="23"/>
  <c r="P284" i="23"/>
  <c r="L284" i="23"/>
  <c r="P283" i="23"/>
  <c r="L283" i="23"/>
  <c r="P282" i="23"/>
  <c r="L282" i="23"/>
  <c r="P281" i="23"/>
  <c r="L281" i="23"/>
  <c r="P280" i="23"/>
  <c r="L280" i="23"/>
  <c r="P279" i="23"/>
  <c r="L279" i="23"/>
  <c r="P278" i="23"/>
  <c r="L278" i="23"/>
  <c r="P277" i="23"/>
  <c r="L277" i="23"/>
  <c r="P276" i="23"/>
  <c r="L276" i="23"/>
  <c r="P275" i="23"/>
  <c r="L275" i="23"/>
  <c r="P274" i="23"/>
  <c r="L274" i="23"/>
  <c r="P273" i="23"/>
  <c r="L273" i="23"/>
  <c r="P272" i="23"/>
  <c r="L272" i="23"/>
  <c r="P271" i="23"/>
  <c r="L271" i="23"/>
  <c r="P270" i="23"/>
  <c r="L270" i="23"/>
  <c r="P269" i="23"/>
  <c r="L269" i="23"/>
  <c r="P268" i="23"/>
  <c r="L268" i="23"/>
  <c r="P267" i="23"/>
  <c r="L267" i="23"/>
  <c r="P266" i="23"/>
  <c r="L266" i="23"/>
  <c r="P265" i="23"/>
  <c r="L265" i="23"/>
  <c r="P264" i="23"/>
  <c r="L264" i="23"/>
  <c r="P263" i="23"/>
  <c r="L263" i="23"/>
  <c r="P262" i="23"/>
  <c r="L262" i="23"/>
  <c r="P261" i="23"/>
  <c r="L261" i="23"/>
  <c r="P260" i="23"/>
  <c r="L260" i="23"/>
  <c r="P259" i="23"/>
  <c r="L259" i="23"/>
  <c r="P258" i="23"/>
  <c r="L258" i="23"/>
  <c r="P257" i="23"/>
  <c r="L257" i="23"/>
  <c r="P256" i="23"/>
  <c r="L256" i="23"/>
  <c r="P255" i="23"/>
  <c r="L255" i="23"/>
  <c r="P254" i="23"/>
  <c r="L254" i="23"/>
  <c r="P253" i="23"/>
  <c r="L253" i="23"/>
  <c r="P252" i="23"/>
  <c r="L252" i="23"/>
  <c r="P251" i="23"/>
  <c r="L251" i="23"/>
  <c r="P250" i="23"/>
  <c r="L250" i="23"/>
  <c r="P249" i="23"/>
  <c r="L249" i="23"/>
  <c r="P248" i="23"/>
  <c r="L248" i="23"/>
  <c r="P247" i="23"/>
  <c r="L247" i="23"/>
  <c r="P246" i="23"/>
  <c r="L246" i="23"/>
  <c r="P245" i="23"/>
  <c r="L245" i="23"/>
  <c r="P244" i="23"/>
  <c r="L244" i="23"/>
  <c r="P243" i="23"/>
  <c r="L243" i="23"/>
  <c r="P242" i="23"/>
  <c r="L242" i="23"/>
  <c r="P241" i="23"/>
  <c r="L241" i="23"/>
  <c r="P240" i="23"/>
  <c r="L240" i="23"/>
  <c r="P239" i="23"/>
  <c r="L239" i="23"/>
  <c r="P238" i="23"/>
  <c r="L238" i="23"/>
  <c r="P237" i="23"/>
  <c r="L237" i="23"/>
  <c r="P236" i="23"/>
  <c r="L236" i="23"/>
  <c r="P235" i="23"/>
  <c r="L235" i="23"/>
  <c r="P234" i="23"/>
  <c r="L234" i="23"/>
  <c r="P233" i="23"/>
  <c r="L233" i="23"/>
  <c r="P232" i="23"/>
  <c r="L232" i="23"/>
  <c r="P231" i="23"/>
  <c r="L231" i="23"/>
  <c r="P230" i="23"/>
  <c r="L230" i="23"/>
  <c r="P229" i="23"/>
  <c r="L229" i="23"/>
  <c r="P228" i="23"/>
  <c r="L228" i="23"/>
  <c r="P227" i="23"/>
  <c r="L227" i="23"/>
  <c r="P226" i="23"/>
  <c r="L226" i="23"/>
  <c r="P225" i="23"/>
  <c r="L225" i="23"/>
  <c r="P224" i="23"/>
  <c r="L224" i="23"/>
  <c r="P223" i="23"/>
  <c r="L223" i="23"/>
  <c r="P222" i="23"/>
  <c r="L222" i="23"/>
  <c r="P221" i="23"/>
  <c r="L221" i="23"/>
  <c r="P220" i="23"/>
  <c r="L220" i="23"/>
  <c r="P219" i="23"/>
  <c r="L219" i="23"/>
  <c r="P218" i="23"/>
  <c r="L218" i="23"/>
  <c r="P217" i="23"/>
  <c r="L217" i="23"/>
  <c r="P216" i="23"/>
  <c r="L216" i="23"/>
  <c r="P215" i="23"/>
  <c r="L215" i="23"/>
  <c r="P214" i="23"/>
  <c r="L214" i="23"/>
  <c r="P213" i="23"/>
  <c r="L213" i="23"/>
  <c r="P212" i="23"/>
  <c r="L212" i="23"/>
  <c r="P211" i="23"/>
  <c r="L211" i="23"/>
  <c r="P210" i="23"/>
  <c r="L210" i="23"/>
  <c r="P209" i="23"/>
  <c r="L209" i="23"/>
  <c r="P208" i="23"/>
  <c r="L208" i="23"/>
  <c r="P207" i="23"/>
  <c r="L207" i="23"/>
  <c r="P206" i="23"/>
  <c r="L206" i="23"/>
  <c r="P205" i="23"/>
  <c r="L205" i="23"/>
  <c r="P204" i="23"/>
  <c r="L204" i="23"/>
  <c r="P203" i="23"/>
  <c r="L203" i="23"/>
  <c r="P202" i="23"/>
  <c r="L202" i="23"/>
  <c r="P201" i="23"/>
  <c r="L201" i="23"/>
  <c r="P200" i="23"/>
  <c r="L200" i="23"/>
  <c r="P199" i="23"/>
  <c r="L199" i="23"/>
  <c r="P198" i="23"/>
  <c r="L198" i="23"/>
  <c r="P197" i="23"/>
  <c r="L197" i="23"/>
  <c r="P196" i="23"/>
  <c r="L196" i="23"/>
  <c r="P195" i="23"/>
  <c r="L195" i="23"/>
  <c r="P194" i="23"/>
  <c r="L194" i="23"/>
  <c r="P193" i="23"/>
  <c r="L193" i="23"/>
  <c r="P192" i="23"/>
  <c r="L192" i="23"/>
  <c r="P191" i="23"/>
  <c r="L191" i="23"/>
  <c r="P190" i="23"/>
  <c r="L190" i="23"/>
  <c r="P189" i="23"/>
  <c r="L189" i="23"/>
  <c r="P188" i="23"/>
  <c r="L188" i="23"/>
  <c r="P187" i="23"/>
  <c r="L187" i="23"/>
  <c r="P186" i="23"/>
  <c r="L186" i="23"/>
  <c r="P185" i="23"/>
  <c r="L185" i="23"/>
  <c r="P184" i="23"/>
  <c r="L184" i="23"/>
  <c r="P183" i="23"/>
  <c r="L183" i="23"/>
  <c r="P182" i="23"/>
  <c r="L182" i="23"/>
  <c r="P181" i="23"/>
  <c r="L181" i="23"/>
  <c r="P180" i="23"/>
  <c r="L180" i="23"/>
  <c r="P179" i="23"/>
  <c r="L179" i="23"/>
  <c r="P178" i="23"/>
  <c r="L178" i="23"/>
  <c r="P177" i="23"/>
  <c r="L177" i="23"/>
  <c r="P176" i="23"/>
  <c r="L176" i="23"/>
  <c r="P175" i="23"/>
  <c r="L175" i="23"/>
  <c r="P174" i="23"/>
  <c r="L174" i="23"/>
  <c r="P173" i="23"/>
  <c r="L173" i="23"/>
  <c r="P172" i="23"/>
  <c r="L172" i="23"/>
  <c r="P171" i="23"/>
  <c r="L171" i="23"/>
  <c r="P170" i="23"/>
  <c r="L170" i="23"/>
  <c r="P169" i="23"/>
  <c r="L169" i="23"/>
  <c r="P168" i="23"/>
  <c r="L168" i="23"/>
  <c r="P167" i="23"/>
  <c r="L167" i="23"/>
  <c r="P166" i="23"/>
  <c r="L166" i="23"/>
  <c r="P165" i="23"/>
  <c r="L165" i="23"/>
  <c r="P164" i="23"/>
  <c r="L164" i="23"/>
  <c r="P163" i="23"/>
  <c r="L163" i="23"/>
  <c r="P162" i="23"/>
  <c r="L162" i="23"/>
  <c r="P161" i="23"/>
  <c r="L161" i="23"/>
  <c r="P160" i="23"/>
  <c r="L160" i="23"/>
  <c r="P159" i="23"/>
  <c r="L159" i="23"/>
  <c r="P158" i="23"/>
  <c r="L158" i="23"/>
  <c r="P157" i="23"/>
  <c r="L157" i="23"/>
  <c r="P156" i="23"/>
  <c r="L156" i="23"/>
  <c r="P155" i="23"/>
  <c r="L155" i="23"/>
  <c r="P154" i="23"/>
  <c r="L154" i="23"/>
  <c r="P153" i="23"/>
  <c r="L153" i="23"/>
  <c r="P152" i="23"/>
  <c r="L152" i="23"/>
  <c r="P151" i="23"/>
  <c r="L151" i="23"/>
  <c r="P150" i="23"/>
  <c r="L150" i="23"/>
  <c r="P149" i="23"/>
  <c r="L149" i="23"/>
  <c r="P148" i="23"/>
  <c r="L148" i="23"/>
  <c r="P147" i="23"/>
  <c r="L147" i="23"/>
  <c r="P146" i="23"/>
  <c r="L146" i="23"/>
  <c r="P145" i="23"/>
  <c r="L145" i="23"/>
  <c r="P144" i="23"/>
  <c r="L144" i="23"/>
  <c r="P143" i="23"/>
  <c r="L143" i="23"/>
  <c r="P142" i="23"/>
  <c r="L142" i="23"/>
  <c r="P141" i="23"/>
  <c r="L141" i="23"/>
  <c r="P140" i="23"/>
  <c r="L140" i="23"/>
  <c r="P139" i="23"/>
  <c r="L139" i="23"/>
  <c r="P138" i="23"/>
  <c r="L138" i="23"/>
  <c r="P137" i="23"/>
  <c r="L137" i="23"/>
  <c r="P136" i="23"/>
  <c r="L136" i="23"/>
  <c r="P135" i="23"/>
  <c r="L135" i="23"/>
  <c r="P134" i="23"/>
  <c r="L134" i="23"/>
  <c r="P133" i="23"/>
  <c r="L133" i="23"/>
  <c r="P132" i="23"/>
  <c r="L132" i="23"/>
  <c r="P131" i="23"/>
  <c r="L131" i="23"/>
  <c r="P130" i="23"/>
  <c r="L130" i="23"/>
  <c r="P129" i="23"/>
  <c r="L129" i="23"/>
  <c r="P128" i="23"/>
  <c r="L128" i="23"/>
  <c r="P127" i="23"/>
  <c r="L127" i="23"/>
  <c r="P126" i="23"/>
  <c r="L126" i="23"/>
  <c r="P125" i="23"/>
  <c r="L125" i="23"/>
  <c r="P124" i="23"/>
  <c r="L124" i="23"/>
  <c r="P123" i="23"/>
  <c r="L123" i="23"/>
  <c r="P122" i="23"/>
  <c r="L122" i="23"/>
  <c r="P121" i="23"/>
  <c r="L121" i="23"/>
  <c r="P120" i="23"/>
  <c r="L120" i="23"/>
  <c r="P119" i="23"/>
  <c r="L119" i="23"/>
  <c r="P118" i="23"/>
  <c r="L118" i="23"/>
  <c r="P117" i="23"/>
  <c r="L117" i="23"/>
  <c r="P116" i="23"/>
  <c r="L116" i="23"/>
  <c r="P115" i="23"/>
  <c r="L115" i="23"/>
  <c r="P114" i="23"/>
  <c r="L114" i="23"/>
  <c r="P113" i="23"/>
  <c r="L113" i="23"/>
  <c r="P112" i="23"/>
  <c r="L112" i="23"/>
  <c r="P111" i="23"/>
  <c r="L111" i="23"/>
  <c r="P110" i="23"/>
  <c r="L110" i="23"/>
  <c r="P109" i="23"/>
  <c r="L109" i="23"/>
  <c r="P108" i="23"/>
  <c r="L108" i="23"/>
  <c r="P107" i="23"/>
  <c r="L107" i="23"/>
  <c r="P106" i="23"/>
  <c r="L106" i="23"/>
  <c r="P105" i="23"/>
  <c r="L105" i="23"/>
  <c r="P104" i="23"/>
  <c r="L104" i="23"/>
  <c r="P103" i="23"/>
  <c r="L103" i="23"/>
  <c r="P102" i="23"/>
  <c r="L102" i="23"/>
  <c r="P101" i="23"/>
  <c r="L101" i="23"/>
  <c r="L100" i="23"/>
  <c r="L99" i="23"/>
  <c r="L98" i="23"/>
  <c r="L97" i="23"/>
  <c r="L96" i="23"/>
  <c r="L95" i="23"/>
  <c r="L94" i="23"/>
  <c r="L93" i="23"/>
  <c r="L92" i="23"/>
  <c r="L91" i="23"/>
  <c r="L90" i="23"/>
  <c r="L89" i="23"/>
  <c r="L88" i="23"/>
  <c r="L87" i="23"/>
  <c r="L86" i="23"/>
  <c r="L85" i="23"/>
  <c r="L84" i="23"/>
  <c r="L83" i="23"/>
  <c r="L82" i="23"/>
  <c r="L81" i="23"/>
  <c r="L80" i="23"/>
  <c r="L79" i="23"/>
  <c r="L78" i="23"/>
  <c r="L77" i="23"/>
  <c r="L76" i="23"/>
  <c r="L75" i="23"/>
  <c r="L74" i="23"/>
  <c r="L73" i="23"/>
  <c r="L72" i="23"/>
  <c r="L71" i="23"/>
  <c r="L70" i="23"/>
  <c r="L69" i="23"/>
  <c r="L68" i="23"/>
  <c r="L67" i="23"/>
  <c r="L66" i="23"/>
  <c r="L65" i="23"/>
  <c r="L64" i="23"/>
  <c r="L63" i="23"/>
  <c r="L62" i="23"/>
  <c r="L61" i="23"/>
  <c r="L60" i="23"/>
  <c r="L59" i="23"/>
  <c r="L58" i="23"/>
  <c r="L57" i="23"/>
  <c r="L56" i="23"/>
  <c r="L55" i="23"/>
  <c r="L54" i="23"/>
  <c r="L53" i="23"/>
  <c r="L52" i="23"/>
  <c r="L51" i="23"/>
  <c r="L50" i="23"/>
  <c r="L49" i="23"/>
  <c r="L48" i="23"/>
  <c r="L47" i="23"/>
  <c r="L46" i="23"/>
  <c r="L45" i="23"/>
  <c r="L44" i="23"/>
  <c r="L43" i="23"/>
  <c r="L42" i="23"/>
  <c r="L41" i="23"/>
  <c r="L40" i="23"/>
  <c r="L39" i="23"/>
  <c r="L38" i="23"/>
  <c r="L37" i="23"/>
  <c r="L36" i="23"/>
  <c r="L35" i="23"/>
  <c r="L34" i="23"/>
  <c r="L33" i="23"/>
  <c r="L32" i="23"/>
  <c r="L31" i="23"/>
  <c r="L30" i="23"/>
  <c r="L29" i="23"/>
  <c r="L28" i="23"/>
  <c r="L27" i="23"/>
  <c r="L26" i="23"/>
  <c r="L25" i="23"/>
  <c r="L24" i="23"/>
  <c r="L23" i="23"/>
  <c r="L22" i="23"/>
  <c r="L21" i="23"/>
  <c r="L20" i="23"/>
  <c r="L19" i="23"/>
  <c r="L18" i="23"/>
  <c r="L17" i="23"/>
  <c r="L16" i="23"/>
  <c r="L15" i="23"/>
  <c r="L14" i="23"/>
  <c r="L13" i="23"/>
  <c r="L12" i="23"/>
  <c r="L11" i="23"/>
  <c r="L10" i="23"/>
  <c r="L9" i="23"/>
  <c r="L8" i="23"/>
  <c r="L7" i="23"/>
  <c r="L6" i="23"/>
  <c r="L5" i="23"/>
  <c r="A4" i="23"/>
  <c r="L4" i="23"/>
  <c r="E5" i="35"/>
  <c r="E6" i="35"/>
  <c r="E7" i="35"/>
  <c r="E8" i="35"/>
  <c r="E9" i="35"/>
  <c r="E10" i="35"/>
  <c r="E11" i="35"/>
  <c r="E12" i="35"/>
  <c r="P100" i="23"/>
  <c r="S5" i="22"/>
  <c r="F5" i="23" s="1"/>
  <c r="S6" i="22"/>
  <c r="F6" i="23" s="1"/>
  <c r="S7" i="22"/>
  <c r="F7" i="23" s="1"/>
  <c r="S8" i="22"/>
  <c r="F8" i="23" s="1"/>
  <c r="S9" i="22"/>
  <c r="F9" i="23" s="1"/>
  <c r="S10" i="22"/>
  <c r="F10" i="23" s="1"/>
  <c r="S11" i="22"/>
  <c r="F11" i="23" s="1"/>
  <c r="S12" i="22"/>
  <c r="F12" i="23" s="1"/>
  <c r="S13" i="22"/>
  <c r="F13" i="23" s="1"/>
  <c r="S14" i="22"/>
  <c r="F14" i="23" s="1"/>
  <c r="S15" i="22"/>
  <c r="F15" i="23" s="1"/>
  <c r="S16" i="22"/>
  <c r="F16" i="23" s="1"/>
  <c r="S17" i="22"/>
  <c r="F17" i="23" s="1"/>
  <c r="S18" i="22"/>
  <c r="F18" i="23" s="1"/>
  <c r="S19" i="22"/>
  <c r="F19" i="23" s="1"/>
  <c r="S20" i="22"/>
  <c r="F20" i="23" s="1"/>
  <c r="S21" i="22"/>
  <c r="F21" i="23" s="1"/>
  <c r="S22" i="22"/>
  <c r="F22" i="23" s="1"/>
  <c r="S23" i="22"/>
  <c r="F23" i="23" s="1"/>
  <c r="S24" i="22"/>
  <c r="F24" i="23" s="1"/>
  <c r="S25" i="22"/>
  <c r="F25" i="23" s="1"/>
  <c r="S26" i="22"/>
  <c r="F26" i="23" s="1"/>
  <c r="S27" i="22"/>
  <c r="F27" i="23" s="1"/>
  <c r="S28" i="22"/>
  <c r="F28" i="23" s="1"/>
  <c r="S29" i="22"/>
  <c r="F29" i="23" s="1"/>
  <c r="S30" i="22"/>
  <c r="F30" i="23" s="1"/>
  <c r="S31" i="22"/>
  <c r="F31" i="23" s="1"/>
  <c r="S32" i="22"/>
  <c r="F32" i="23" s="1"/>
  <c r="S33" i="22"/>
  <c r="F33" i="23" s="1"/>
  <c r="S34" i="22"/>
  <c r="F34" i="23" s="1"/>
  <c r="S35" i="22"/>
  <c r="F35" i="23" s="1"/>
  <c r="S36" i="22"/>
  <c r="F36" i="23" s="1"/>
  <c r="S37" i="22"/>
  <c r="F37" i="23" s="1"/>
  <c r="S38" i="22"/>
  <c r="F38" i="23" s="1"/>
  <c r="S39" i="22"/>
  <c r="F39" i="23" s="1"/>
  <c r="S40" i="22"/>
  <c r="F40" i="23" s="1"/>
  <c r="S41" i="22"/>
  <c r="F41" i="23" s="1"/>
  <c r="S42" i="22"/>
  <c r="F42" i="23" s="1"/>
  <c r="S43" i="22"/>
  <c r="F43" i="23" s="1"/>
  <c r="S44" i="22"/>
  <c r="F44" i="23" s="1"/>
  <c r="S45" i="22"/>
  <c r="F45" i="23" s="1"/>
  <c r="S46" i="22"/>
  <c r="F46" i="23" s="1"/>
  <c r="S47" i="22"/>
  <c r="F47" i="23" s="1"/>
  <c r="S48" i="22"/>
  <c r="F48" i="23" s="1"/>
  <c r="S49" i="22"/>
  <c r="F49" i="23" s="1"/>
  <c r="S50" i="22"/>
  <c r="F50" i="23" s="1"/>
  <c r="S51" i="22"/>
  <c r="F51" i="23" s="1"/>
  <c r="S52" i="22"/>
  <c r="F52" i="23" s="1"/>
  <c r="S53" i="22"/>
  <c r="F53" i="23" s="1"/>
  <c r="S54" i="22"/>
  <c r="F54" i="23" s="1"/>
  <c r="S55" i="22"/>
  <c r="F55" i="23" s="1"/>
  <c r="S56" i="22"/>
  <c r="F56" i="23" s="1"/>
  <c r="S57" i="22"/>
  <c r="F57" i="23" s="1"/>
  <c r="S58" i="22"/>
  <c r="F58" i="23" s="1"/>
  <c r="S59" i="22"/>
  <c r="F59" i="23" s="1"/>
  <c r="S60" i="22"/>
  <c r="F60" i="23" s="1"/>
  <c r="S61" i="22"/>
  <c r="F61" i="23" s="1"/>
  <c r="S62" i="22"/>
  <c r="F62" i="23" s="1"/>
  <c r="S63" i="22"/>
  <c r="F63" i="23" s="1"/>
  <c r="S64" i="22"/>
  <c r="F64" i="23" s="1"/>
  <c r="S65" i="22"/>
  <c r="F65" i="23" s="1"/>
  <c r="S66" i="22"/>
  <c r="F66" i="23" s="1"/>
  <c r="S67" i="22"/>
  <c r="F67" i="23" s="1"/>
  <c r="S68" i="22"/>
  <c r="F68" i="23" s="1"/>
  <c r="S69" i="22"/>
  <c r="F69" i="23" s="1"/>
  <c r="S70" i="22"/>
  <c r="F70" i="23" s="1"/>
  <c r="S71" i="22"/>
  <c r="F71" i="23" s="1"/>
  <c r="S72" i="22"/>
  <c r="F72" i="23" s="1"/>
  <c r="S73" i="22"/>
  <c r="F73" i="23" s="1"/>
  <c r="S74" i="22"/>
  <c r="F74" i="23" s="1"/>
  <c r="S75" i="22"/>
  <c r="F75" i="23" s="1"/>
  <c r="S76" i="22"/>
  <c r="F76" i="23" s="1"/>
  <c r="S77" i="22"/>
  <c r="F77" i="23" s="1"/>
  <c r="S78" i="22"/>
  <c r="F78" i="23" s="1"/>
  <c r="S79" i="22"/>
  <c r="F79" i="23" s="1"/>
  <c r="S80" i="22"/>
  <c r="F80" i="23" s="1"/>
  <c r="S81" i="22"/>
  <c r="F81" i="23" s="1"/>
  <c r="S82" i="22"/>
  <c r="F82" i="23" s="1"/>
  <c r="S83" i="22"/>
  <c r="F83" i="23" s="1"/>
  <c r="S84" i="22"/>
  <c r="F84" i="23" s="1"/>
  <c r="S85" i="22"/>
  <c r="F85" i="23" s="1"/>
  <c r="S86" i="22"/>
  <c r="F86" i="23" s="1"/>
  <c r="S87" i="22"/>
  <c r="F87" i="23" s="1"/>
  <c r="S88" i="22"/>
  <c r="F88" i="23" s="1"/>
  <c r="S89" i="22"/>
  <c r="F89" i="23" s="1"/>
  <c r="S90" i="22"/>
  <c r="F90" i="23" s="1"/>
  <c r="S91" i="22"/>
  <c r="F91" i="23" s="1"/>
  <c r="S92" i="22"/>
  <c r="F92" i="23" s="1"/>
  <c r="S93" i="22"/>
  <c r="F93" i="23" s="1"/>
  <c r="S94" i="22"/>
  <c r="F94" i="23" s="1"/>
  <c r="S95" i="22"/>
  <c r="F95" i="23" s="1"/>
  <c r="S96" i="22"/>
  <c r="F96" i="23" s="1"/>
  <c r="S97" i="22"/>
  <c r="F97" i="23" s="1"/>
  <c r="S98" i="22"/>
  <c r="F98" i="23" s="1"/>
  <c r="S99" i="22"/>
  <c r="F99" i="23" s="1"/>
  <c r="S100" i="22"/>
  <c r="F100" i="23" s="1"/>
  <c r="S101" i="22"/>
  <c r="F101" i="23" s="1"/>
  <c r="S102" i="22"/>
  <c r="F102" i="23" s="1"/>
  <c r="S103" i="22"/>
  <c r="F103" i="23" s="1"/>
  <c r="S104" i="22"/>
  <c r="F104" i="23" s="1"/>
  <c r="S105" i="22"/>
  <c r="F105" i="23" s="1"/>
  <c r="S106" i="22"/>
  <c r="F106" i="23" s="1"/>
  <c r="S107" i="22"/>
  <c r="F107" i="23" s="1"/>
  <c r="S108" i="22"/>
  <c r="F108" i="23" s="1"/>
  <c r="S109" i="22"/>
  <c r="F109" i="23" s="1"/>
  <c r="S110" i="22"/>
  <c r="F110" i="23" s="1"/>
  <c r="S111" i="22"/>
  <c r="F111" i="23" s="1"/>
  <c r="S112" i="22"/>
  <c r="F112" i="23" s="1"/>
  <c r="S113" i="22"/>
  <c r="F113" i="23" s="1"/>
  <c r="S114" i="22"/>
  <c r="F114" i="23" s="1"/>
  <c r="S115" i="22"/>
  <c r="F115" i="23" s="1"/>
  <c r="S116" i="22"/>
  <c r="F116" i="23" s="1"/>
  <c r="S117" i="22"/>
  <c r="F117" i="23" s="1"/>
  <c r="S118" i="22"/>
  <c r="F118" i="23" s="1"/>
  <c r="S119" i="22"/>
  <c r="F119" i="23" s="1"/>
  <c r="S120" i="22"/>
  <c r="F120" i="23" s="1"/>
  <c r="S121" i="22"/>
  <c r="F121" i="23" s="1"/>
  <c r="S122" i="22"/>
  <c r="F122" i="23" s="1"/>
  <c r="S123" i="22"/>
  <c r="F123" i="23" s="1"/>
  <c r="S124" i="22"/>
  <c r="F124" i="23" s="1"/>
  <c r="S125" i="22"/>
  <c r="F125" i="23" s="1"/>
  <c r="S126" i="22"/>
  <c r="F126" i="23" s="1"/>
  <c r="S127" i="22"/>
  <c r="F127" i="23" s="1"/>
  <c r="S128" i="22"/>
  <c r="F128" i="23" s="1"/>
  <c r="S129" i="22"/>
  <c r="F129" i="23" s="1"/>
  <c r="S130" i="22"/>
  <c r="F130" i="23" s="1"/>
  <c r="S131" i="22"/>
  <c r="F131" i="23" s="1"/>
  <c r="S132" i="22"/>
  <c r="F132" i="23" s="1"/>
  <c r="S133" i="22"/>
  <c r="F133" i="23" s="1"/>
  <c r="S134" i="22"/>
  <c r="F134" i="23" s="1"/>
  <c r="S135" i="22"/>
  <c r="F135" i="23" s="1"/>
  <c r="S136" i="22"/>
  <c r="F136" i="23" s="1"/>
  <c r="S137" i="22"/>
  <c r="F137" i="23" s="1"/>
  <c r="S138" i="22"/>
  <c r="F138" i="23" s="1"/>
  <c r="S139" i="22"/>
  <c r="F139" i="23" s="1"/>
  <c r="S140" i="22"/>
  <c r="F140" i="23" s="1"/>
  <c r="S141" i="22"/>
  <c r="F141" i="23" s="1"/>
  <c r="S142" i="22"/>
  <c r="F142" i="23" s="1"/>
  <c r="S143" i="22"/>
  <c r="F143" i="23" s="1"/>
  <c r="S144" i="22"/>
  <c r="F144" i="23" s="1"/>
  <c r="S145" i="22"/>
  <c r="F145" i="23" s="1"/>
  <c r="S146" i="22"/>
  <c r="F146" i="23" s="1"/>
  <c r="S147" i="22"/>
  <c r="F147" i="23" s="1"/>
  <c r="S148" i="22"/>
  <c r="F148" i="23" s="1"/>
  <c r="S149" i="22"/>
  <c r="F149" i="23" s="1"/>
  <c r="S150" i="22"/>
  <c r="F150" i="23" s="1"/>
  <c r="S151" i="22"/>
  <c r="F151" i="23" s="1"/>
  <c r="S152" i="22"/>
  <c r="F152" i="23" s="1"/>
  <c r="S153" i="22"/>
  <c r="F153" i="23" s="1"/>
  <c r="S154" i="22"/>
  <c r="F154" i="23" s="1"/>
  <c r="S155" i="22"/>
  <c r="F155" i="23" s="1"/>
  <c r="S156" i="22"/>
  <c r="F156" i="23" s="1"/>
  <c r="S157" i="22"/>
  <c r="F157" i="23" s="1"/>
  <c r="S158" i="22"/>
  <c r="F158" i="23" s="1"/>
  <c r="S159" i="22"/>
  <c r="F159" i="23" s="1"/>
  <c r="S160" i="22"/>
  <c r="F160" i="23" s="1"/>
  <c r="S161" i="22"/>
  <c r="F161" i="23" s="1"/>
  <c r="S162" i="22"/>
  <c r="F162" i="23" s="1"/>
  <c r="S163" i="22"/>
  <c r="F163" i="23" s="1"/>
  <c r="S164" i="22"/>
  <c r="F164" i="23" s="1"/>
  <c r="S165" i="22"/>
  <c r="F165" i="23" s="1"/>
  <c r="S166" i="22"/>
  <c r="F166" i="23" s="1"/>
  <c r="S167" i="22"/>
  <c r="F167" i="23" s="1"/>
  <c r="S168" i="22"/>
  <c r="F168" i="23" s="1"/>
  <c r="S169" i="22"/>
  <c r="F169" i="23" s="1"/>
  <c r="S170" i="22"/>
  <c r="F170" i="23" s="1"/>
  <c r="S171" i="22"/>
  <c r="F171" i="23" s="1"/>
  <c r="S172" i="22"/>
  <c r="F172" i="23" s="1"/>
  <c r="S173" i="22"/>
  <c r="F173" i="23" s="1"/>
  <c r="S174" i="22"/>
  <c r="F174" i="23" s="1"/>
  <c r="S175" i="22"/>
  <c r="F175" i="23" s="1"/>
  <c r="S176" i="22"/>
  <c r="F176" i="23" s="1"/>
  <c r="S177" i="22"/>
  <c r="F177" i="23" s="1"/>
  <c r="S178" i="22"/>
  <c r="F178" i="23" s="1"/>
  <c r="S179" i="22"/>
  <c r="F179" i="23" s="1"/>
  <c r="S180" i="22"/>
  <c r="F180" i="23" s="1"/>
  <c r="S181" i="22"/>
  <c r="F181" i="23" s="1"/>
  <c r="S182" i="22"/>
  <c r="F182" i="23" s="1"/>
  <c r="S183" i="22"/>
  <c r="F183" i="23" s="1"/>
  <c r="S184" i="22"/>
  <c r="F184" i="23" s="1"/>
  <c r="S185" i="22"/>
  <c r="F185" i="23" s="1"/>
  <c r="S186" i="22"/>
  <c r="F186" i="23" s="1"/>
  <c r="S187" i="22"/>
  <c r="F187" i="23" s="1"/>
  <c r="S188" i="22"/>
  <c r="F188" i="23" s="1"/>
  <c r="S189" i="22"/>
  <c r="F189" i="23" s="1"/>
  <c r="S190" i="22"/>
  <c r="F190" i="23" s="1"/>
  <c r="S191" i="22"/>
  <c r="F191" i="23" s="1"/>
  <c r="S192" i="22"/>
  <c r="F192" i="23" s="1"/>
  <c r="S193" i="22"/>
  <c r="F193" i="23" s="1"/>
  <c r="S194" i="22"/>
  <c r="F194" i="23" s="1"/>
  <c r="S195" i="22"/>
  <c r="F195" i="23" s="1"/>
  <c r="S196" i="22"/>
  <c r="F196" i="23" s="1"/>
  <c r="S197" i="22"/>
  <c r="F197" i="23" s="1"/>
  <c r="S198" i="22"/>
  <c r="F198" i="23" s="1"/>
  <c r="S199" i="22"/>
  <c r="F199" i="23" s="1"/>
  <c r="S200" i="22"/>
  <c r="F200" i="23" s="1"/>
  <c r="S201" i="22"/>
  <c r="F201" i="23" s="1"/>
  <c r="S202" i="22"/>
  <c r="F202" i="23" s="1"/>
  <c r="S203" i="22"/>
  <c r="F203" i="23" s="1"/>
  <c r="S204" i="22"/>
  <c r="F204" i="23" s="1"/>
  <c r="S205" i="22"/>
  <c r="F205" i="23" s="1"/>
  <c r="S206" i="22"/>
  <c r="F206" i="23" s="1"/>
  <c r="S207" i="22"/>
  <c r="F207" i="23" s="1"/>
  <c r="S208" i="22"/>
  <c r="F208" i="23" s="1"/>
  <c r="S209" i="22"/>
  <c r="F209" i="23" s="1"/>
  <c r="S210" i="22"/>
  <c r="F210" i="23" s="1"/>
  <c r="S211" i="22"/>
  <c r="F211" i="23" s="1"/>
  <c r="S212" i="22"/>
  <c r="F212" i="23" s="1"/>
  <c r="S213" i="22"/>
  <c r="F213" i="23" s="1"/>
  <c r="S214" i="22"/>
  <c r="F214" i="23" s="1"/>
  <c r="S215" i="22"/>
  <c r="F215" i="23" s="1"/>
  <c r="S216" i="22"/>
  <c r="F216" i="23" s="1"/>
  <c r="S217" i="22"/>
  <c r="F217" i="23" s="1"/>
  <c r="S218" i="22"/>
  <c r="F218" i="23" s="1"/>
  <c r="S219" i="22"/>
  <c r="F219" i="23" s="1"/>
  <c r="S220" i="22"/>
  <c r="F220" i="23" s="1"/>
  <c r="S221" i="22"/>
  <c r="F221" i="23" s="1"/>
  <c r="S222" i="22"/>
  <c r="F222" i="23" s="1"/>
  <c r="S223" i="22"/>
  <c r="F223" i="23" s="1"/>
  <c r="S224" i="22"/>
  <c r="F224" i="23" s="1"/>
  <c r="S225" i="22"/>
  <c r="F225" i="23" s="1"/>
  <c r="S226" i="22"/>
  <c r="F226" i="23" s="1"/>
  <c r="S227" i="22"/>
  <c r="F227" i="23" s="1"/>
  <c r="S228" i="22"/>
  <c r="F228" i="23" s="1"/>
  <c r="S229" i="22"/>
  <c r="F229" i="23" s="1"/>
  <c r="S230" i="22"/>
  <c r="F230" i="23" s="1"/>
  <c r="S231" i="22"/>
  <c r="F231" i="23" s="1"/>
  <c r="S232" i="22"/>
  <c r="F232" i="23" s="1"/>
  <c r="S233" i="22"/>
  <c r="F233" i="23" s="1"/>
  <c r="S234" i="22"/>
  <c r="F234" i="23" s="1"/>
  <c r="S235" i="22"/>
  <c r="F235" i="23" s="1"/>
  <c r="S236" i="22"/>
  <c r="F236" i="23" s="1"/>
  <c r="S237" i="22"/>
  <c r="F237" i="23" s="1"/>
  <c r="S238" i="22"/>
  <c r="F238" i="23" s="1"/>
  <c r="S239" i="22"/>
  <c r="F239" i="23" s="1"/>
  <c r="S240" i="22"/>
  <c r="F240" i="23" s="1"/>
  <c r="S241" i="22"/>
  <c r="F241" i="23" s="1"/>
  <c r="S242" i="22"/>
  <c r="F242" i="23" s="1"/>
  <c r="S243" i="22"/>
  <c r="F243" i="23" s="1"/>
  <c r="S244" i="22"/>
  <c r="F244" i="23" s="1"/>
  <c r="S245" i="22"/>
  <c r="F245" i="23" s="1"/>
  <c r="S246" i="22"/>
  <c r="F246" i="23" s="1"/>
  <c r="S247" i="22"/>
  <c r="F247" i="23" s="1"/>
  <c r="S248" i="22"/>
  <c r="F248" i="23" s="1"/>
  <c r="S249" i="22"/>
  <c r="F249" i="23" s="1"/>
  <c r="S250" i="22"/>
  <c r="F250" i="23" s="1"/>
  <c r="S251" i="22"/>
  <c r="F251" i="23" s="1"/>
  <c r="S252" i="22"/>
  <c r="F252" i="23" s="1"/>
  <c r="S253" i="22"/>
  <c r="F253" i="23" s="1"/>
  <c r="S254" i="22"/>
  <c r="F254" i="23" s="1"/>
  <c r="S255" i="22"/>
  <c r="F255" i="23" s="1"/>
  <c r="S256" i="22"/>
  <c r="F256" i="23" s="1"/>
  <c r="S257" i="22"/>
  <c r="F257" i="23" s="1"/>
  <c r="S258" i="22"/>
  <c r="F258" i="23" s="1"/>
  <c r="S259" i="22"/>
  <c r="F259" i="23" s="1"/>
  <c r="S260" i="22"/>
  <c r="F260" i="23" s="1"/>
  <c r="S261" i="22"/>
  <c r="F261" i="23" s="1"/>
  <c r="S262" i="22"/>
  <c r="F262" i="23" s="1"/>
  <c r="S263" i="22"/>
  <c r="F263" i="23" s="1"/>
  <c r="S264" i="22"/>
  <c r="F264" i="23" s="1"/>
  <c r="S265" i="22"/>
  <c r="F265" i="23" s="1"/>
  <c r="S266" i="22"/>
  <c r="F266" i="23" s="1"/>
  <c r="S267" i="22"/>
  <c r="F267" i="23" s="1"/>
  <c r="S268" i="22"/>
  <c r="F268" i="23" s="1"/>
  <c r="S269" i="22"/>
  <c r="F269" i="23" s="1"/>
  <c r="S270" i="22"/>
  <c r="F270" i="23" s="1"/>
  <c r="S271" i="22"/>
  <c r="F271" i="23" s="1"/>
  <c r="S272" i="22"/>
  <c r="F272" i="23" s="1"/>
  <c r="S273" i="22"/>
  <c r="F273" i="23" s="1"/>
  <c r="S274" i="22"/>
  <c r="F274" i="23" s="1"/>
  <c r="S275" i="22"/>
  <c r="F275" i="23" s="1"/>
  <c r="S276" i="22"/>
  <c r="F276" i="23" s="1"/>
  <c r="S277" i="22"/>
  <c r="F277" i="23" s="1"/>
  <c r="S278" i="22"/>
  <c r="F278" i="23" s="1"/>
  <c r="S279" i="22"/>
  <c r="F279" i="23" s="1"/>
  <c r="S280" i="22"/>
  <c r="F280" i="23" s="1"/>
  <c r="S281" i="22"/>
  <c r="F281" i="23" s="1"/>
  <c r="S282" i="22"/>
  <c r="F282" i="23" s="1"/>
  <c r="S283" i="22"/>
  <c r="F283" i="23" s="1"/>
  <c r="S284" i="22"/>
  <c r="F284" i="23" s="1"/>
  <c r="S285" i="22"/>
  <c r="F285" i="23" s="1"/>
  <c r="S286" i="22"/>
  <c r="F286" i="23" s="1"/>
  <c r="S287" i="22"/>
  <c r="F287" i="23" s="1"/>
  <c r="S288" i="22"/>
  <c r="F288" i="23" s="1"/>
  <c r="S289" i="22"/>
  <c r="F289" i="23" s="1"/>
  <c r="S290" i="22"/>
  <c r="F290" i="23" s="1"/>
  <c r="S291" i="22"/>
  <c r="F291" i="23" s="1"/>
  <c r="S292" i="22"/>
  <c r="F292" i="23" s="1"/>
  <c r="S293" i="22"/>
  <c r="F293" i="23" s="1"/>
  <c r="S294" i="22"/>
  <c r="F294" i="23" s="1"/>
  <c r="S295" i="22"/>
  <c r="F295" i="23" s="1"/>
  <c r="S296" i="22"/>
  <c r="F296" i="23" s="1"/>
  <c r="S297" i="22"/>
  <c r="F297" i="23" s="1"/>
  <c r="S298" i="22"/>
  <c r="F298" i="23" s="1"/>
  <c r="S299" i="22"/>
  <c r="F299" i="23" s="1"/>
  <c r="S300" i="22"/>
  <c r="F300" i="23" s="1"/>
  <c r="S301" i="22"/>
  <c r="F301" i="23" s="1"/>
  <c r="S302" i="22"/>
  <c r="F302" i="23" s="1"/>
  <c r="S303" i="22"/>
  <c r="F303" i="23" s="1"/>
  <c r="S304" i="22"/>
  <c r="F304" i="23" s="1"/>
  <c r="S305" i="22"/>
  <c r="F305" i="23" s="1"/>
  <c r="S306" i="22"/>
  <c r="F306" i="23" s="1"/>
  <c r="S307" i="22"/>
  <c r="F307" i="23" s="1"/>
  <c r="S308" i="22"/>
  <c r="F308" i="23" s="1"/>
  <c r="S309" i="22"/>
  <c r="F309" i="23" s="1"/>
  <c r="S310" i="22"/>
  <c r="F310" i="23" s="1"/>
  <c r="S311" i="22"/>
  <c r="F311" i="23" s="1"/>
  <c r="S312" i="22"/>
  <c r="F312" i="23" s="1"/>
  <c r="S313" i="22"/>
  <c r="F313" i="23" s="1"/>
  <c r="S314" i="22"/>
  <c r="F314" i="23" s="1"/>
  <c r="S315" i="22"/>
  <c r="F315" i="23" s="1"/>
  <c r="S316" i="22"/>
  <c r="F316" i="23" s="1"/>
  <c r="S317" i="22"/>
  <c r="F317" i="23" s="1"/>
  <c r="S318" i="22"/>
  <c r="F318" i="23" s="1"/>
  <c r="S319" i="22"/>
  <c r="F319" i="23" s="1"/>
  <c r="S320" i="22"/>
  <c r="F320" i="23" s="1"/>
  <c r="S321" i="22"/>
  <c r="F321" i="23" s="1"/>
  <c r="S322" i="22"/>
  <c r="F322" i="23" s="1"/>
  <c r="S323" i="22"/>
  <c r="F323" i="23" s="1"/>
  <c r="S324" i="22"/>
  <c r="F324" i="23" s="1"/>
  <c r="S325" i="22"/>
  <c r="F325" i="23" s="1"/>
  <c r="S326" i="22"/>
  <c r="F326" i="23" s="1"/>
  <c r="S327" i="22"/>
  <c r="F327" i="23" s="1"/>
  <c r="S328" i="22"/>
  <c r="F328" i="23" s="1"/>
  <c r="S329" i="22"/>
  <c r="F329" i="23" s="1"/>
  <c r="S330" i="22"/>
  <c r="F330" i="23" s="1"/>
  <c r="S331" i="22"/>
  <c r="F331" i="23" s="1"/>
  <c r="S332" i="22"/>
  <c r="F332" i="23" s="1"/>
  <c r="S333" i="22"/>
  <c r="F333" i="23" s="1"/>
  <c r="S334" i="22"/>
  <c r="F334" i="23" s="1"/>
  <c r="S335" i="22"/>
  <c r="F335" i="23" s="1"/>
  <c r="S336" i="22"/>
  <c r="F336" i="23" s="1"/>
  <c r="S337" i="22"/>
  <c r="F337" i="23" s="1"/>
  <c r="S338" i="22"/>
  <c r="F338" i="23" s="1"/>
  <c r="S339" i="22"/>
  <c r="F339" i="23" s="1"/>
  <c r="S340" i="22"/>
  <c r="F340" i="23" s="1"/>
  <c r="S341" i="22"/>
  <c r="F341" i="23" s="1"/>
  <c r="S342" i="22"/>
  <c r="F342" i="23" s="1"/>
  <c r="S343" i="22"/>
  <c r="F343" i="23" s="1"/>
  <c r="S344" i="22"/>
  <c r="F344" i="23" s="1"/>
  <c r="S345" i="22"/>
  <c r="F345" i="23" s="1"/>
  <c r="S346" i="22"/>
  <c r="F346" i="23" s="1"/>
  <c r="S347" i="22"/>
  <c r="F347" i="23" s="1"/>
  <c r="S348" i="22"/>
  <c r="F348" i="23" s="1"/>
  <c r="S349" i="22"/>
  <c r="F349" i="23" s="1"/>
  <c r="S350" i="22"/>
  <c r="F350" i="23" s="1"/>
  <c r="S351" i="22"/>
  <c r="F351" i="23" s="1"/>
  <c r="S352" i="22"/>
  <c r="F352" i="23" s="1"/>
  <c r="S353" i="22"/>
  <c r="F353" i="23" s="1"/>
  <c r="S354" i="22"/>
  <c r="F354" i="23" s="1"/>
  <c r="S355" i="22"/>
  <c r="F355" i="23" s="1"/>
  <c r="S356" i="22"/>
  <c r="F356" i="23" s="1"/>
  <c r="S357" i="22"/>
  <c r="F357" i="23" s="1"/>
  <c r="S358" i="22"/>
  <c r="F358" i="23" s="1"/>
  <c r="S359" i="22"/>
  <c r="F359" i="23" s="1"/>
  <c r="S360" i="22"/>
  <c r="F360" i="23" s="1"/>
  <c r="S361" i="22"/>
  <c r="F361" i="23" s="1"/>
  <c r="S362" i="22"/>
  <c r="F362" i="23" s="1"/>
  <c r="S363" i="22"/>
  <c r="F363" i="23" s="1"/>
  <c r="S364" i="22"/>
  <c r="F364" i="23" s="1"/>
  <c r="S365" i="22"/>
  <c r="F365" i="23" s="1"/>
  <c r="S366" i="22"/>
  <c r="F366" i="23" s="1"/>
  <c r="S367" i="22"/>
  <c r="F367" i="23" s="1"/>
  <c r="S368" i="22"/>
  <c r="F368" i="23" s="1"/>
  <c r="S369" i="22"/>
  <c r="F369" i="23" s="1"/>
  <c r="S370" i="22"/>
  <c r="F370" i="23" s="1"/>
  <c r="S371" i="22"/>
  <c r="F371" i="23" s="1"/>
  <c r="S372" i="22"/>
  <c r="F372" i="23" s="1"/>
  <c r="S373" i="22"/>
  <c r="F373" i="23" s="1"/>
  <c r="S374" i="22"/>
  <c r="F374" i="23" s="1"/>
  <c r="S375" i="22"/>
  <c r="F375" i="23" s="1"/>
  <c r="S376" i="22"/>
  <c r="F376" i="23" s="1"/>
  <c r="S377" i="22"/>
  <c r="F377" i="23" s="1"/>
  <c r="S378" i="22"/>
  <c r="F378" i="23" s="1"/>
  <c r="S379" i="22"/>
  <c r="F379" i="23" s="1"/>
  <c r="S380" i="22"/>
  <c r="F380" i="23" s="1"/>
  <c r="S381" i="22"/>
  <c r="F381" i="23" s="1"/>
  <c r="S382" i="22"/>
  <c r="F382" i="23" s="1"/>
  <c r="S383" i="22"/>
  <c r="F383" i="23" s="1"/>
  <c r="S384" i="22"/>
  <c r="F384" i="23" s="1"/>
  <c r="S385" i="22"/>
  <c r="F385" i="23" s="1"/>
  <c r="S386" i="22"/>
  <c r="F386" i="23" s="1"/>
  <c r="S387" i="22"/>
  <c r="F387" i="23" s="1"/>
  <c r="S388" i="22"/>
  <c r="F388" i="23" s="1"/>
  <c r="S389" i="22"/>
  <c r="F389" i="23" s="1"/>
  <c r="S390" i="22"/>
  <c r="F390" i="23" s="1"/>
  <c r="S391" i="22"/>
  <c r="F391" i="23" s="1"/>
  <c r="S392" i="22"/>
  <c r="F392" i="23" s="1"/>
  <c r="S393" i="22"/>
  <c r="F393" i="23" s="1"/>
  <c r="S394" i="22"/>
  <c r="F394" i="23" s="1"/>
  <c r="S395" i="22"/>
  <c r="F395" i="23" s="1"/>
  <c r="S396" i="22"/>
  <c r="F396" i="23" s="1"/>
  <c r="S397" i="22"/>
  <c r="F397" i="23" s="1"/>
  <c r="S398" i="22"/>
  <c r="F398" i="23" s="1"/>
  <c r="S399" i="22"/>
  <c r="F399" i="23" s="1"/>
  <c r="S400" i="22"/>
  <c r="F400" i="23" s="1"/>
  <c r="S401" i="22"/>
  <c r="F401" i="23" s="1"/>
  <c r="S402" i="22"/>
  <c r="F402" i="23" s="1"/>
  <c r="S403" i="22"/>
  <c r="F403" i="23" s="1"/>
  <c r="S404" i="22"/>
  <c r="F404" i="23" s="1"/>
  <c r="S405" i="22"/>
  <c r="F405" i="23" s="1"/>
  <c r="S406" i="22"/>
  <c r="F406" i="23" s="1"/>
  <c r="S407" i="22"/>
  <c r="F407" i="23" s="1"/>
  <c r="S408" i="22"/>
  <c r="F408" i="23" s="1"/>
  <c r="S409" i="22"/>
  <c r="F409" i="23" s="1"/>
  <c r="S410" i="22"/>
  <c r="F410" i="23" s="1"/>
  <c r="S411" i="22"/>
  <c r="F411" i="23" s="1"/>
  <c r="S412" i="22"/>
  <c r="F412" i="23" s="1"/>
  <c r="S413" i="22"/>
  <c r="F413" i="23" s="1"/>
  <c r="S414" i="22"/>
  <c r="F414" i="23" s="1"/>
  <c r="S415" i="22"/>
  <c r="F415" i="23" s="1"/>
  <c r="S416" i="22"/>
  <c r="F416" i="23" s="1"/>
  <c r="S417" i="22"/>
  <c r="F417" i="23" s="1"/>
  <c r="S418" i="22"/>
  <c r="F418" i="23" s="1"/>
  <c r="S419" i="22"/>
  <c r="F419" i="23" s="1"/>
  <c r="S420" i="22"/>
  <c r="F420" i="23" s="1"/>
  <c r="S421" i="22"/>
  <c r="F421" i="23" s="1"/>
  <c r="S422" i="22"/>
  <c r="F422" i="23" s="1"/>
  <c r="S423" i="22"/>
  <c r="F423" i="23" s="1"/>
  <c r="S424" i="22"/>
  <c r="F424" i="23" s="1"/>
  <c r="S425" i="22"/>
  <c r="F425" i="23" s="1"/>
  <c r="S426" i="22"/>
  <c r="F426" i="23" s="1"/>
  <c r="S427" i="22"/>
  <c r="F427" i="23" s="1"/>
  <c r="S428" i="22"/>
  <c r="F428" i="23" s="1"/>
  <c r="S429" i="22"/>
  <c r="F429" i="23" s="1"/>
  <c r="S430" i="22"/>
  <c r="F430" i="23" s="1"/>
  <c r="S431" i="22"/>
  <c r="F431" i="23" s="1"/>
  <c r="S432" i="22"/>
  <c r="F432" i="23" s="1"/>
  <c r="S433" i="22"/>
  <c r="F433" i="23" s="1"/>
  <c r="S434" i="22"/>
  <c r="F434" i="23" s="1"/>
  <c r="S435" i="22"/>
  <c r="F435" i="23" s="1"/>
  <c r="S436" i="22"/>
  <c r="F436" i="23" s="1"/>
  <c r="S437" i="22"/>
  <c r="F437" i="23" s="1"/>
  <c r="S438" i="22"/>
  <c r="F438" i="23" s="1"/>
  <c r="S439" i="22"/>
  <c r="F439" i="23" s="1"/>
  <c r="S440" i="22"/>
  <c r="F440" i="23" s="1"/>
  <c r="S441" i="22"/>
  <c r="F441" i="23" s="1"/>
  <c r="S442" i="22"/>
  <c r="F442" i="23" s="1"/>
  <c r="S443" i="22"/>
  <c r="F443" i="23" s="1"/>
  <c r="S444" i="22"/>
  <c r="F444" i="23" s="1"/>
  <c r="S445" i="22"/>
  <c r="F445" i="23" s="1"/>
  <c r="S446" i="22"/>
  <c r="F446" i="23" s="1"/>
  <c r="S447" i="22"/>
  <c r="F447" i="23" s="1"/>
  <c r="S448" i="22"/>
  <c r="F448" i="23" s="1"/>
  <c r="S449" i="22"/>
  <c r="F449" i="23" s="1"/>
  <c r="S450" i="22"/>
  <c r="F450" i="23" s="1"/>
  <c r="S451" i="22"/>
  <c r="F451" i="23" s="1"/>
  <c r="S452" i="22"/>
  <c r="F452" i="23" s="1"/>
  <c r="S453" i="22"/>
  <c r="F453" i="23" s="1"/>
  <c r="S454" i="22"/>
  <c r="F454" i="23" s="1"/>
  <c r="S455" i="22"/>
  <c r="F455" i="23" s="1"/>
  <c r="S456" i="22"/>
  <c r="F456" i="23" s="1"/>
  <c r="S457" i="22"/>
  <c r="F457" i="23" s="1"/>
  <c r="S458" i="22"/>
  <c r="F458" i="23" s="1"/>
  <c r="S459" i="22"/>
  <c r="F459" i="23" s="1"/>
  <c r="S460" i="22"/>
  <c r="F460" i="23" s="1"/>
  <c r="S461" i="22"/>
  <c r="F461" i="23" s="1"/>
  <c r="S462" i="22"/>
  <c r="F462" i="23" s="1"/>
  <c r="S463" i="22"/>
  <c r="F463" i="23" s="1"/>
  <c r="S464" i="22"/>
  <c r="F464" i="23" s="1"/>
  <c r="S465" i="22"/>
  <c r="F465" i="23" s="1"/>
  <c r="S466" i="22"/>
  <c r="F466" i="23" s="1"/>
  <c r="S467" i="22"/>
  <c r="F467" i="23" s="1"/>
  <c r="S468" i="22"/>
  <c r="F468" i="23" s="1"/>
  <c r="S469" i="22"/>
  <c r="F469" i="23" s="1"/>
  <c r="S470" i="22"/>
  <c r="F470" i="23" s="1"/>
  <c r="S471" i="22"/>
  <c r="F471" i="23" s="1"/>
  <c r="S472" i="22"/>
  <c r="F472" i="23" s="1"/>
  <c r="S473" i="22"/>
  <c r="F473" i="23" s="1"/>
  <c r="S474" i="22"/>
  <c r="F474" i="23" s="1"/>
  <c r="S475" i="22"/>
  <c r="F475" i="23" s="1"/>
  <c r="S476" i="22"/>
  <c r="F476" i="23" s="1"/>
  <c r="S477" i="22"/>
  <c r="F477" i="23" s="1"/>
  <c r="S478" i="22"/>
  <c r="F478" i="23" s="1"/>
  <c r="S479" i="22"/>
  <c r="F479" i="23" s="1"/>
  <c r="S480" i="22"/>
  <c r="F480" i="23" s="1"/>
  <c r="S481" i="22"/>
  <c r="F481" i="23" s="1"/>
  <c r="S482" i="22"/>
  <c r="F482" i="23" s="1"/>
  <c r="S483" i="22"/>
  <c r="F483" i="23" s="1"/>
  <c r="S484" i="22"/>
  <c r="F484" i="23" s="1"/>
  <c r="S485" i="22"/>
  <c r="F485" i="23" s="1"/>
  <c r="S486" i="22"/>
  <c r="F486" i="23" s="1"/>
  <c r="S487" i="22"/>
  <c r="F487" i="23" s="1"/>
  <c r="S488" i="22"/>
  <c r="F488" i="23" s="1"/>
  <c r="S489" i="22"/>
  <c r="F489" i="23" s="1"/>
  <c r="S490" i="22"/>
  <c r="F490" i="23" s="1"/>
  <c r="S491" i="22"/>
  <c r="F491" i="23" s="1"/>
  <c r="S492" i="22"/>
  <c r="F492" i="23" s="1"/>
  <c r="S493" i="22"/>
  <c r="F493" i="23" s="1"/>
  <c r="S494" i="22"/>
  <c r="F494" i="23" s="1"/>
  <c r="S495" i="22"/>
  <c r="F495" i="23" s="1"/>
  <c r="S496" i="22"/>
  <c r="F496" i="23" s="1"/>
  <c r="S497" i="22"/>
  <c r="F497" i="23" s="1"/>
  <c r="S498" i="22"/>
  <c r="F498" i="23" s="1"/>
  <c r="S499" i="22"/>
  <c r="F499" i="23" s="1"/>
  <c r="S500" i="22"/>
  <c r="F500" i="23" s="1"/>
  <c r="S4" i="22"/>
  <c r="F4" i="23" s="1"/>
  <c r="I30" i="46"/>
  <c r="I32" i="46"/>
  <c r="I34" i="46"/>
  <c r="I36" i="46"/>
  <c r="I38" i="46"/>
  <c r="I40" i="46"/>
  <c r="I42" i="46"/>
  <c r="I44" i="46"/>
  <c r="I46" i="46"/>
  <c r="I48" i="46"/>
  <c r="I50" i="46"/>
  <c r="I52" i="46"/>
  <c r="I54" i="46"/>
  <c r="I56" i="46"/>
  <c r="I58" i="46"/>
  <c r="I59" i="46"/>
  <c r="I60" i="46"/>
  <c r="I61" i="46"/>
  <c r="I62" i="46"/>
  <c r="I174" i="46"/>
  <c r="I173" i="46"/>
  <c r="I172" i="46"/>
  <c r="I171" i="46"/>
  <c r="I170" i="46"/>
  <c r="I169" i="46"/>
  <c r="I168" i="46"/>
  <c r="I167" i="46"/>
  <c r="I166" i="46"/>
  <c r="I165" i="46"/>
  <c r="I164" i="46"/>
  <c r="I163" i="46"/>
  <c r="I162" i="46"/>
  <c r="I161" i="46"/>
  <c r="I160" i="46"/>
  <c r="I159" i="46"/>
  <c r="I158" i="46"/>
  <c r="I157" i="46"/>
  <c r="I156" i="46"/>
  <c r="I155" i="46"/>
  <c r="I154" i="46"/>
  <c r="I153" i="46"/>
  <c r="I152" i="46"/>
  <c r="I151" i="46"/>
  <c r="I150" i="46"/>
  <c r="I149" i="46"/>
  <c r="I148" i="46"/>
  <c r="I147" i="46"/>
  <c r="I146" i="46"/>
  <c r="I145" i="46"/>
  <c r="I144" i="46"/>
  <c r="I143" i="46"/>
  <c r="I142" i="46"/>
  <c r="I141" i="46"/>
  <c r="I140" i="46"/>
  <c r="I139" i="46"/>
  <c r="I138" i="46"/>
  <c r="I137" i="46"/>
  <c r="I136" i="46"/>
  <c r="I135" i="46"/>
  <c r="I134" i="46"/>
  <c r="I133" i="46"/>
  <c r="I132" i="46"/>
  <c r="I131" i="46"/>
  <c r="I130" i="46"/>
  <c r="I129" i="46"/>
  <c r="I128" i="46"/>
  <c r="L174" i="46"/>
  <c r="C171" i="45" s="1"/>
  <c r="D171" i="45" s="1"/>
  <c r="L172" i="46"/>
  <c r="C169" i="45" s="1"/>
  <c r="D169" i="45" s="1"/>
  <c r="L171" i="46"/>
  <c r="C168" i="45" s="1"/>
  <c r="D168" i="45" s="1"/>
  <c r="L170" i="46"/>
  <c r="C167" i="45" s="1"/>
  <c r="D167" i="45" s="1"/>
  <c r="L168" i="46"/>
  <c r="C165" i="45" s="1"/>
  <c r="D165" i="45" s="1"/>
  <c r="L167" i="46"/>
  <c r="C164" i="45" s="1"/>
  <c r="D164" i="45" s="1"/>
  <c r="L166" i="46"/>
  <c r="C163" i="45" s="1"/>
  <c r="D163" i="45" s="1"/>
  <c r="L164" i="46"/>
  <c r="C161" i="45" s="1"/>
  <c r="D161" i="45" s="1"/>
  <c r="L163" i="46"/>
  <c r="C160" i="45" s="1"/>
  <c r="D160" i="45" s="1"/>
  <c r="L162" i="46"/>
  <c r="C159" i="45" s="1"/>
  <c r="D159" i="45" s="1"/>
  <c r="L160" i="46"/>
  <c r="C157" i="45" s="1"/>
  <c r="D157" i="45" s="1"/>
  <c r="L159" i="46"/>
  <c r="C156" i="45" s="1"/>
  <c r="D156" i="45" s="1"/>
  <c r="L158" i="46"/>
  <c r="C155" i="45" s="1"/>
  <c r="D155" i="45" s="1"/>
  <c r="L156" i="46"/>
  <c r="C153" i="45" s="1"/>
  <c r="D153" i="45" s="1"/>
  <c r="L155" i="46"/>
  <c r="C152" i="45" s="1"/>
  <c r="D152" i="45" s="1"/>
  <c r="L154" i="46"/>
  <c r="C151" i="45" s="1"/>
  <c r="D151" i="45" s="1"/>
  <c r="L152" i="46"/>
  <c r="C149" i="45" s="1"/>
  <c r="D149" i="45" s="1"/>
  <c r="L151" i="46"/>
  <c r="C148" i="45" s="1"/>
  <c r="D148" i="45" s="1"/>
  <c r="L150" i="46"/>
  <c r="C147" i="45" s="1"/>
  <c r="D147" i="45" s="1"/>
  <c r="L148" i="46"/>
  <c r="C145" i="45" s="1"/>
  <c r="D145" i="45" s="1"/>
  <c r="L147" i="46"/>
  <c r="C144" i="45" s="1"/>
  <c r="D144" i="45" s="1"/>
  <c r="L146" i="46"/>
  <c r="C143" i="45" s="1"/>
  <c r="D143" i="45" s="1"/>
  <c r="L144" i="46"/>
  <c r="C141" i="45" s="1"/>
  <c r="D141" i="45" s="1"/>
  <c r="L143" i="46"/>
  <c r="C140" i="45" s="1"/>
  <c r="D140" i="45" s="1"/>
  <c r="L142" i="46"/>
  <c r="C139" i="45" s="1"/>
  <c r="D139" i="45" s="1"/>
  <c r="L140" i="46"/>
  <c r="C137" i="45" s="1"/>
  <c r="D137" i="45" s="1"/>
  <c r="L139" i="46"/>
  <c r="C136" i="45" s="1"/>
  <c r="D136" i="45" s="1"/>
  <c r="L138" i="46"/>
  <c r="C135" i="45" s="1"/>
  <c r="D135" i="45" s="1"/>
  <c r="L136" i="46"/>
  <c r="C133" i="45" s="1"/>
  <c r="D133" i="45" s="1"/>
  <c r="L135" i="46"/>
  <c r="C132" i="45" s="1"/>
  <c r="D132" i="45" s="1"/>
  <c r="L134" i="46"/>
  <c r="C131" i="45" s="1"/>
  <c r="D131" i="45" s="1"/>
  <c r="L132" i="46"/>
  <c r="C129" i="45" s="1"/>
  <c r="D129" i="45" s="1"/>
  <c r="L131" i="46"/>
  <c r="C128" i="45" s="1"/>
  <c r="D128" i="45" s="1"/>
  <c r="L130" i="46"/>
  <c r="C127" i="45" s="1"/>
  <c r="D127" i="45" s="1"/>
  <c r="L128" i="46"/>
  <c r="C125" i="45" s="1"/>
  <c r="D125" i="45" s="1"/>
  <c r="I127" i="46"/>
  <c r="I125" i="46"/>
  <c r="L124" i="46"/>
  <c r="C121" i="45" s="1"/>
  <c r="D121" i="45" s="1"/>
  <c r="I123" i="46"/>
  <c r="I121" i="46"/>
  <c r="I119" i="46"/>
  <c r="I117" i="46"/>
  <c r="I115" i="46"/>
  <c r="I113" i="46"/>
  <c r="I111" i="46"/>
  <c r="I109" i="46"/>
  <c r="I107" i="46"/>
  <c r="I105" i="46"/>
  <c r="I103" i="46"/>
  <c r="I101" i="46"/>
  <c r="I100" i="46"/>
  <c r="I99" i="46"/>
  <c r="I98" i="46"/>
  <c r="I97" i="46"/>
  <c r="I96" i="46"/>
  <c r="I95" i="46"/>
  <c r="I94" i="46"/>
  <c r="I93" i="46"/>
  <c r="I92" i="46"/>
  <c r="I91" i="46"/>
  <c r="I90" i="46"/>
  <c r="I89" i="46"/>
  <c r="I88" i="46"/>
  <c r="I87" i="46"/>
  <c r="I86" i="46"/>
  <c r="I85" i="46"/>
  <c r="I84" i="46"/>
  <c r="I83" i="46"/>
  <c r="I82" i="46"/>
  <c r="I81" i="46"/>
  <c r="I80" i="46"/>
  <c r="I79" i="46"/>
  <c r="I78" i="46"/>
  <c r="I77" i="46"/>
  <c r="I76" i="46"/>
  <c r="I75" i="46"/>
  <c r="I74" i="46"/>
  <c r="I73" i="46"/>
  <c r="I72" i="46"/>
  <c r="I71" i="46"/>
  <c r="I70" i="46"/>
  <c r="I69" i="46"/>
  <c r="I68" i="46"/>
  <c r="I67" i="46"/>
  <c r="I66" i="46"/>
  <c r="I65" i="46"/>
  <c r="I64" i="46"/>
  <c r="I126" i="46"/>
  <c r="I124" i="46"/>
  <c r="I122" i="46"/>
  <c r="I120" i="46"/>
  <c r="I118" i="46"/>
  <c r="I116" i="46"/>
  <c r="I114" i="46"/>
  <c r="I112" i="46"/>
  <c r="I110" i="46"/>
  <c r="I108" i="46"/>
  <c r="I106" i="46"/>
  <c r="I104" i="46"/>
  <c r="I102" i="46"/>
  <c r="F100" i="46"/>
  <c r="L96" i="46"/>
  <c r="C93" i="45" s="1"/>
  <c r="D93" i="45" s="1"/>
  <c r="F92" i="46"/>
  <c r="F88" i="46"/>
  <c r="F84" i="46"/>
  <c r="L80" i="46"/>
  <c r="C77" i="45" s="1"/>
  <c r="D77" i="45" s="1"/>
  <c r="F76" i="46"/>
  <c r="F72" i="46"/>
  <c r="L68" i="46"/>
  <c r="C65" i="45" s="1"/>
  <c r="D65" i="45" s="1"/>
  <c r="F64" i="46"/>
  <c r="H8" i="46"/>
  <c r="H12" i="46"/>
  <c r="H16" i="46"/>
  <c r="H20" i="46"/>
  <c r="H24" i="46"/>
  <c r="H28" i="46"/>
  <c r="L29" i="46"/>
  <c r="C26" i="45" s="1"/>
  <c r="D26" i="45" s="1"/>
  <c r="L31" i="46"/>
  <c r="C28" i="45" s="1"/>
  <c r="D28" i="45" s="1"/>
  <c r="L33" i="46"/>
  <c r="C30" i="45" s="1"/>
  <c r="D30" i="45" s="1"/>
  <c r="L35" i="46"/>
  <c r="C32" i="45" s="1"/>
  <c r="D32" i="45" s="1"/>
  <c r="L37" i="46"/>
  <c r="C34" i="45" s="1"/>
  <c r="D34" i="45" s="1"/>
  <c r="L39" i="46"/>
  <c r="C36" i="45" s="1"/>
  <c r="D36" i="45" s="1"/>
  <c r="L41" i="46"/>
  <c r="C38" i="45" s="1"/>
  <c r="D38" i="45" s="1"/>
  <c r="L43" i="46"/>
  <c r="C40" i="45" s="1"/>
  <c r="D40" i="45" s="1"/>
  <c r="L45" i="46"/>
  <c r="C42" i="45" s="1"/>
  <c r="D42" i="45" s="1"/>
  <c r="L47" i="46"/>
  <c r="C44" i="45" s="1"/>
  <c r="D44" i="45" s="1"/>
  <c r="L49" i="46"/>
  <c r="C46" i="45" s="1"/>
  <c r="D46" i="45" s="1"/>
  <c r="L51" i="46"/>
  <c r="C48" i="45" s="1"/>
  <c r="D48" i="45" s="1"/>
  <c r="L53" i="46"/>
  <c r="C50" i="45" s="1"/>
  <c r="D50" i="45" s="1"/>
  <c r="L55" i="46"/>
  <c r="C52" i="45" s="1"/>
  <c r="D52" i="45" s="1"/>
  <c r="L57" i="46"/>
  <c r="C54" i="45" s="1"/>
  <c r="D54" i="45" s="1"/>
  <c r="L5" i="46"/>
  <c r="C2" i="45" s="1"/>
  <c r="D2" i="45" s="1"/>
  <c r="I29" i="46"/>
  <c r="I31" i="46"/>
  <c r="H32" i="46"/>
  <c r="I33" i="46"/>
  <c r="I35" i="46"/>
  <c r="H36" i="46"/>
  <c r="I37" i="46"/>
  <c r="I39" i="46"/>
  <c r="H40" i="46"/>
  <c r="I41" i="46"/>
  <c r="I43" i="46"/>
  <c r="H44" i="46"/>
  <c r="I45" i="46"/>
  <c r="I47" i="46"/>
  <c r="H48" i="46"/>
  <c r="I49" i="46"/>
  <c r="H50" i="46"/>
  <c r="I51" i="46"/>
  <c r="H52" i="46"/>
  <c r="I53" i="46"/>
  <c r="I55" i="46"/>
  <c r="H56" i="46"/>
  <c r="I57" i="46"/>
  <c r="H58" i="46"/>
  <c r="I5" i="46"/>
  <c r="I6" i="46"/>
  <c r="I7" i="46"/>
  <c r="I8" i="46"/>
  <c r="I9" i="46"/>
  <c r="I10" i="46"/>
  <c r="I11" i="46"/>
  <c r="I12" i="46"/>
  <c r="I13" i="46"/>
  <c r="I14" i="46"/>
  <c r="I15" i="46"/>
  <c r="I16" i="46"/>
  <c r="I17" i="46"/>
  <c r="I18" i="46"/>
  <c r="I19" i="46"/>
  <c r="I20" i="46"/>
  <c r="I21" i="46"/>
  <c r="I22" i="46"/>
  <c r="I23" i="46"/>
  <c r="I24" i="46"/>
  <c r="I25" i="46"/>
  <c r="I26" i="46"/>
  <c r="I27" i="46"/>
  <c r="I28" i="46"/>
  <c r="L30" i="46"/>
  <c r="C27" i="45" s="1"/>
  <c r="D27" i="45" s="1"/>
  <c r="L34" i="46"/>
  <c r="C31" i="45" s="1"/>
  <c r="D31" i="45" s="1"/>
  <c r="F36" i="46"/>
  <c r="L38" i="46"/>
  <c r="C35" i="45" s="1"/>
  <c r="D35" i="45" s="1"/>
  <c r="L42" i="46"/>
  <c r="C39" i="45" s="1"/>
  <c r="D39" i="45" s="1"/>
  <c r="F44" i="46"/>
  <c r="L46" i="46"/>
  <c r="C43" i="45" s="1"/>
  <c r="D43" i="45" s="1"/>
  <c r="L50" i="46"/>
  <c r="C47" i="45" s="1"/>
  <c r="D47" i="45" s="1"/>
  <c r="F52" i="46"/>
  <c r="L54" i="46"/>
  <c r="C51" i="45" s="1"/>
  <c r="D51" i="45" s="1"/>
  <c r="L56" i="46"/>
  <c r="C53" i="45" s="1"/>
  <c r="D53" i="45" s="1"/>
  <c r="L58" i="46"/>
  <c r="C55" i="45" s="1"/>
  <c r="D55" i="45" s="1"/>
  <c r="H59" i="46"/>
  <c r="L60" i="46"/>
  <c r="C57" i="45" s="1"/>
  <c r="D57" i="45" s="1"/>
  <c r="F61" i="46"/>
  <c r="L62" i="46"/>
  <c r="C59" i="45" s="1"/>
  <c r="D59" i="45" s="1"/>
  <c r="H63" i="46"/>
  <c r="L83" i="46"/>
  <c r="C80" i="45" s="1"/>
  <c r="D80" i="45" s="1"/>
  <c r="L72" i="46"/>
  <c r="C69" i="45" s="1"/>
  <c r="D69" i="45" s="1"/>
  <c r="L65" i="46"/>
  <c r="C62" i="45" s="1"/>
  <c r="D62" i="45" s="1"/>
  <c r="L101" i="46"/>
  <c r="C98" i="45" s="1"/>
  <c r="D98" i="45" s="1"/>
  <c r="L66" i="46"/>
  <c r="C63" i="45" s="1"/>
  <c r="D63" i="45" s="1"/>
  <c r="L74" i="46"/>
  <c r="C71" i="45" s="1"/>
  <c r="D71" i="45" s="1"/>
  <c r="L86" i="46"/>
  <c r="C83" i="45" s="1"/>
  <c r="D83" i="45" s="1"/>
  <c r="H26" i="46"/>
  <c r="H22" i="46"/>
  <c r="H18" i="46"/>
  <c r="H14" i="46"/>
  <c r="H10" i="46"/>
  <c r="H6" i="46"/>
  <c r="F66" i="46"/>
  <c r="H66" i="46"/>
  <c r="F70" i="46"/>
  <c r="H70" i="46"/>
  <c r="F74" i="46"/>
  <c r="H74" i="46"/>
  <c r="F78" i="46"/>
  <c r="H78" i="46"/>
  <c r="F82" i="46"/>
  <c r="H82" i="46"/>
  <c r="F86" i="46"/>
  <c r="H86" i="46"/>
  <c r="F90" i="46"/>
  <c r="H90" i="46"/>
  <c r="F94" i="46"/>
  <c r="H94" i="46"/>
  <c r="F98" i="46"/>
  <c r="H98" i="46"/>
  <c r="L61" i="46"/>
  <c r="C58" i="45" s="1"/>
  <c r="D58" i="45" s="1"/>
  <c r="L69" i="46"/>
  <c r="C66" i="45" s="1"/>
  <c r="D66" i="45" s="1"/>
  <c r="L73" i="46"/>
  <c r="C70" i="45" s="1"/>
  <c r="D70" i="45" s="1"/>
  <c r="L77" i="46"/>
  <c r="C74" i="45" s="1"/>
  <c r="D74" i="45" s="1"/>
  <c r="L81" i="46"/>
  <c r="C78" i="45" s="1"/>
  <c r="D78" i="45" s="1"/>
  <c r="L85" i="46"/>
  <c r="C82" i="45" s="1"/>
  <c r="D82" i="45" s="1"/>
  <c r="L89" i="46"/>
  <c r="C86" i="45" s="1"/>
  <c r="D86" i="45" s="1"/>
  <c r="L93" i="46"/>
  <c r="C90" i="45" s="1"/>
  <c r="D90" i="45" s="1"/>
  <c r="L97" i="46"/>
  <c r="C94" i="45" s="1"/>
  <c r="D94" i="45" s="1"/>
  <c r="L109" i="46"/>
  <c r="C106" i="45" s="1"/>
  <c r="D106" i="45" s="1"/>
  <c r="L117" i="46"/>
  <c r="C114" i="45" s="1"/>
  <c r="D114" i="45" s="1"/>
  <c r="L125" i="46"/>
  <c r="C122" i="45" s="1"/>
  <c r="D122" i="45" s="1"/>
  <c r="F102" i="46"/>
  <c r="H102" i="46"/>
  <c r="F106" i="46"/>
  <c r="H106" i="46"/>
  <c r="F110" i="46"/>
  <c r="H110" i="46"/>
  <c r="F114" i="46"/>
  <c r="H114" i="46"/>
  <c r="F118" i="46"/>
  <c r="H118" i="46"/>
  <c r="F122" i="46"/>
  <c r="H122" i="46"/>
  <c r="F126" i="46"/>
  <c r="H126" i="46"/>
  <c r="H131" i="46"/>
  <c r="F131" i="46"/>
  <c r="H135" i="46"/>
  <c r="F135" i="46"/>
  <c r="H139" i="46"/>
  <c r="F139" i="46"/>
  <c r="H143" i="46"/>
  <c r="F143" i="46"/>
  <c r="H147" i="46"/>
  <c r="F147" i="46"/>
  <c r="H151" i="46"/>
  <c r="F151" i="46"/>
  <c r="H155" i="46"/>
  <c r="F155" i="46"/>
  <c r="H159" i="46"/>
  <c r="F159" i="46"/>
  <c r="H163" i="46"/>
  <c r="F163" i="46"/>
  <c r="H167" i="46"/>
  <c r="F167" i="46"/>
  <c r="H171" i="46"/>
  <c r="F171" i="46"/>
  <c r="H54" i="46"/>
  <c r="H46" i="46"/>
  <c r="H42" i="46"/>
  <c r="H38" i="46"/>
  <c r="H34" i="46"/>
  <c r="H30" i="46"/>
  <c r="H25" i="46"/>
  <c r="H21" i="46"/>
  <c r="H17" i="46"/>
  <c r="H13" i="46"/>
  <c r="H9" i="46"/>
  <c r="H5" i="46"/>
  <c r="F67" i="46"/>
  <c r="H67" i="46"/>
  <c r="H71" i="46"/>
  <c r="F75" i="46"/>
  <c r="H75" i="46"/>
  <c r="H79" i="46"/>
  <c r="F83" i="46"/>
  <c r="H83" i="46"/>
  <c r="H87" i="46"/>
  <c r="F91" i="46"/>
  <c r="H91" i="46"/>
  <c r="H95" i="46"/>
  <c r="F99" i="46"/>
  <c r="H99" i="46"/>
  <c r="F103" i="46"/>
  <c r="H103" i="46"/>
  <c r="F107" i="46"/>
  <c r="H107" i="46"/>
  <c r="F111" i="46"/>
  <c r="H111" i="46"/>
  <c r="F115" i="46"/>
  <c r="H115" i="46"/>
  <c r="F119" i="46"/>
  <c r="H119" i="46"/>
  <c r="F123" i="46"/>
  <c r="H123" i="46"/>
  <c r="F127" i="46"/>
  <c r="H127" i="46"/>
  <c r="L70" i="46"/>
  <c r="C67" i="45" s="1"/>
  <c r="D67" i="45" s="1"/>
  <c r="L78" i="46"/>
  <c r="C75" i="45" s="1"/>
  <c r="D75" i="45" s="1"/>
  <c r="L82" i="46"/>
  <c r="C79" i="45" s="1"/>
  <c r="D79" i="45" s="1"/>
  <c r="L90" i="46"/>
  <c r="C87" i="45" s="1"/>
  <c r="D87" i="45" s="1"/>
  <c r="L94" i="46"/>
  <c r="C91" i="45" s="1"/>
  <c r="D91" i="45" s="1"/>
  <c r="L98" i="46"/>
  <c r="C95" i="45" s="1"/>
  <c r="D95" i="45" s="1"/>
  <c r="L103" i="46"/>
  <c r="C100" i="45" s="1"/>
  <c r="D100" i="45" s="1"/>
  <c r="L111" i="46"/>
  <c r="C108" i="45" s="1"/>
  <c r="D108" i="45" s="1"/>
  <c r="L119" i="46"/>
  <c r="C116" i="45" s="1"/>
  <c r="D116" i="45" s="1"/>
  <c r="L127" i="46"/>
  <c r="C124" i="45" s="1"/>
  <c r="D124" i="45" s="1"/>
  <c r="L102" i="46"/>
  <c r="C99" i="45" s="1"/>
  <c r="D99" i="45" s="1"/>
  <c r="L110" i="46"/>
  <c r="C107" i="45" s="1"/>
  <c r="D107" i="45" s="1"/>
  <c r="L118" i="46"/>
  <c r="C115" i="45" s="1"/>
  <c r="D115" i="45" s="1"/>
  <c r="L126" i="46"/>
  <c r="C123" i="45" s="1"/>
  <c r="D123" i="45" s="1"/>
  <c r="H128" i="46"/>
  <c r="H132" i="46"/>
  <c r="H136" i="46"/>
  <c r="H140" i="46"/>
  <c r="H144" i="46"/>
  <c r="H148" i="46"/>
  <c r="H152" i="46"/>
  <c r="H156" i="46"/>
  <c r="H160" i="46"/>
  <c r="H164" i="46"/>
  <c r="H168" i="46"/>
  <c r="H172" i="46"/>
  <c r="H57" i="46"/>
  <c r="H53" i="46"/>
  <c r="H49" i="46"/>
  <c r="H45" i="46"/>
  <c r="H41" i="46"/>
  <c r="H37" i="46"/>
  <c r="H33" i="46"/>
  <c r="H29" i="46"/>
  <c r="F24" i="46"/>
  <c r="F16" i="46"/>
  <c r="F8" i="46"/>
  <c r="H68" i="46"/>
  <c r="H76" i="46"/>
  <c r="H84" i="46"/>
  <c r="H92" i="46"/>
  <c r="H100" i="46"/>
  <c r="L91" i="46"/>
  <c r="C88" i="45" s="1"/>
  <c r="D88" i="45" s="1"/>
  <c r="L121" i="46"/>
  <c r="C118" i="45" s="1"/>
  <c r="D118" i="45" s="1"/>
  <c r="H108" i="46"/>
  <c r="H116" i="46"/>
  <c r="H124" i="46"/>
  <c r="H129" i="46"/>
  <c r="H137" i="46"/>
  <c r="H145" i="46"/>
  <c r="H153" i="46"/>
  <c r="H161" i="46"/>
  <c r="H169" i="46"/>
  <c r="F40" i="46"/>
  <c r="H27" i="46"/>
  <c r="H23" i="46"/>
  <c r="H19" i="46"/>
  <c r="H15" i="46"/>
  <c r="H11" i="46"/>
  <c r="H7" i="46"/>
  <c r="F65" i="46"/>
  <c r="H65" i="46"/>
  <c r="F69" i="46"/>
  <c r="H69" i="46"/>
  <c r="F73" i="46"/>
  <c r="H73" i="46"/>
  <c r="F77" i="46"/>
  <c r="H77" i="46"/>
  <c r="F81" i="46"/>
  <c r="H81" i="46"/>
  <c r="F85" i="46"/>
  <c r="H85" i="46"/>
  <c r="F89" i="46"/>
  <c r="H89" i="46"/>
  <c r="F93" i="46"/>
  <c r="H93" i="46"/>
  <c r="F97" i="46"/>
  <c r="H97" i="46"/>
  <c r="F101" i="46"/>
  <c r="H101" i="46"/>
  <c r="H105" i="46"/>
  <c r="F109" i="46"/>
  <c r="H109" i="46"/>
  <c r="H113" i="46"/>
  <c r="F117" i="46"/>
  <c r="H117" i="46"/>
  <c r="H121" i="46"/>
  <c r="F125" i="46"/>
  <c r="H125" i="46"/>
  <c r="L84" i="46"/>
  <c r="C81" i="45" s="1"/>
  <c r="D81" i="45" s="1"/>
  <c r="L107" i="46"/>
  <c r="C104" i="45" s="1"/>
  <c r="D104" i="45" s="1"/>
  <c r="L115" i="46"/>
  <c r="C112" i="45" s="1"/>
  <c r="D112" i="45" s="1"/>
  <c r="L123" i="46"/>
  <c r="C120" i="45" s="1"/>
  <c r="D120" i="45" s="1"/>
  <c r="L106" i="46"/>
  <c r="C103" i="45" s="1"/>
  <c r="D103" i="45" s="1"/>
  <c r="L114" i="46"/>
  <c r="C111" i="45" s="1"/>
  <c r="D111" i="45" s="1"/>
  <c r="L122" i="46"/>
  <c r="C119" i="45" s="1"/>
  <c r="D119" i="45" s="1"/>
  <c r="H130" i="46"/>
  <c r="F130" i="46"/>
  <c r="H134" i="46"/>
  <c r="F134" i="46"/>
  <c r="H138" i="46"/>
  <c r="F138" i="46"/>
  <c r="H142" i="46"/>
  <c r="F142" i="46"/>
  <c r="H146" i="46"/>
  <c r="F146" i="46"/>
  <c r="H150" i="46"/>
  <c r="F150" i="46"/>
  <c r="H154" i="46"/>
  <c r="F154" i="46"/>
  <c r="H158" i="46"/>
  <c r="F158" i="46"/>
  <c r="H162" i="46"/>
  <c r="F162" i="46"/>
  <c r="H166" i="46"/>
  <c r="F166" i="46"/>
  <c r="H170" i="46"/>
  <c r="F170" i="46"/>
  <c r="H174" i="46"/>
  <c r="F174" i="46"/>
  <c r="H55" i="46"/>
  <c r="H51" i="46"/>
  <c r="H47" i="46"/>
  <c r="H43" i="46"/>
  <c r="H39" i="46"/>
  <c r="H35" i="46"/>
  <c r="H31" i="46"/>
  <c r="F54" i="46" l="1"/>
  <c r="F50" i="46"/>
  <c r="L67" i="46"/>
  <c r="C64" i="45" s="1"/>
  <c r="D64" i="45" s="1"/>
  <c r="L71" i="46"/>
  <c r="C68" i="45" s="1"/>
  <c r="D68" i="45" s="1"/>
  <c r="L75" i="46"/>
  <c r="C72" i="45" s="1"/>
  <c r="D72" i="45" s="1"/>
  <c r="F79" i="46"/>
  <c r="L87" i="46"/>
  <c r="C84" i="45" s="1"/>
  <c r="D84" i="45" s="1"/>
  <c r="L95" i="46"/>
  <c r="C92" i="45" s="1"/>
  <c r="D92" i="45" s="1"/>
  <c r="L99" i="46"/>
  <c r="C96" i="45" s="1"/>
  <c r="D96" i="45" s="1"/>
  <c r="L105" i="46"/>
  <c r="C102" i="45" s="1"/>
  <c r="D102" i="45" s="1"/>
  <c r="L113" i="46"/>
  <c r="C110" i="45" s="1"/>
  <c r="D110" i="45" s="1"/>
  <c r="F121" i="46"/>
  <c r="F104" i="46"/>
  <c r="F108" i="46"/>
  <c r="F112" i="46"/>
  <c r="F116" i="46"/>
  <c r="F120" i="46"/>
  <c r="L104" i="46"/>
  <c r="C101" i="45" s="1"/>
  <c r="D101" i="45" s="1"/>
  <c r="L112" i="46"/>
  <c r="C109" i="45" s="1"/>
  <c r="D109" i="45" s="1"/>
  <c r="L120" i="46"/>
  <c r="C117" i="45" s="1"/>
  <c r="D117" i="45" s="1"/>
  <c r="F129" i="46"/>
  <c r="F133" i="46"/>
  <c r="F137" i="46"/>
  <c r="F141" i="46"/>
  <c r="F145" i="46"/>
  <c r="F149" i="46"/>
  <c r="F153" i="46"/>
  <c r="F157" i="46"/>
  <c r="F161" i="46"/>
  <c r="F165" i="46"/>
  <c r="F169" i="46"/>
  <c r="F173" i="46"/>
  <c r="L92" i="46"/>
  <c r="C89" i="45" s="1"/>
  <c r="D89" i="45" s="1"/>
  <c r="L76" i="46"/>
  <c r="C73" i="45" s="1"/>
  <c r="D73" i="45" s="1"/>
  <c r="F113" i="46"/>
  <c r="F105" i="46"/>
  <c r="H173" i="46"/>
  <c r="H165" i="46"/>
  <c r="H157" i="46"/>
  <c r="H149" i="46"/>
  <c r="H141" i="46"/>
  <c r="H133" i="46"/>
  <c r="H120" i="46"/>
  <c r="H112" i="46"/>
  <c r="H104" i="46"/>
  <c r="L79" i="46"/>
  <c r="C76" i="45" s="1"/>
  <c r="D76" i="45" s="1"/>
  <c r="H96" i="46"/>
  <c r="H88" i="46"/>
  <c r="H80" i="46"/>
  <c r="H72" i="46"/>
  <c r="H64" i="46"/>
  <c r="F12" i="46"/>
  <c r="F20" i="46"/>
  <c r="F28" i="46"/>
  <c r="F95" i="46"/>
  <c r="F87" i="46"/>
  <c r="F71" i="46"/>
  <c r="L116" i="46"/>
  <c r="C113" i="45" s="1"/>
  <c r="D113" i="45" s="1"/>
  <c r="L64" i="46"/>
  <c r="C61" i="45" s="1"/>
  <c r="D61" i="45" s="1"/>
  <c r="L88" i="46"/>
  <c r="C85" i="45" s="1"/>
  <c r="D85" i="45" s="1"/>
  <c r="F96" i="46"/>
  <c r="F80" i="46"/>
  <c r="F33" i="46"/>
  <c r="F172" i="46"/>
  <c r="F164" i="46"/>
  <c r="F156" i="46"/>
  <c r="F148" i="46"/>
  <c r="F140" i="46"/>
  <c r="F132" i="46"/>
  <c r="L108" i="46"/>
  <c r="C105" i="45" s="1"/>
  <c r="D105" i="45" s="1"/>
  <c r="L100" i="46"/>
  <c r="C97" i="45" s="1"/>
  <c r="D97" i="45" s="1"/>
  <c r="F124" i="46"/>
  <c r="F68" i="46"/>
  <c r="F29" i="46"/>
  <c r="F37" i="46"/>
  <c r="F168" i="46"/>
  <c r="F160" i="46"/>
  <c r="F152" i="46"/>
  <c r="F144" i="46"/>
  <c r="F136" i="46"/>
  <c r="F128" i="46"/>
  <c r="L129" i="46"/>
  <c r="C126" i="45" s="1"/>
  <c r="D126" i="45" s="1"/>
  <c r="L133" i="46"/>
  <c r="C130" i="45" s="1"/>
  <c r="D130" i="45" s="1"/>
  <c r="L137" i="46"/>
  <c r="C134" i="45" s="1"/>
  <c r="D134" i="45" s="1"/>
  <c r="L141" i="46"/>
  <c r="C138" i="45" s="1"/>
  <c r="D138" i="45" s="1"/>
  <c r="L145" i="46"/>
  <c r="C142" i="45" s="1"/>
  <c r="D142" i="45" s="1"/>
  <c r="L149" i="46"/>
  <c r="C146" i="45" s="1"/>
  <c r="D146" i="45" s="1"/>
  <c r="L153" i="46"/>
  <c r="C150" i="45" s="1"/>
  <c r="D150" i="45" s="1"/>
  <c r="L157" i="46"/>
  <c r="C154" i="45" s="1"/>
  <c r="D154" i="45" s="1"/>
  <c r="L161" i="46"/>
  <c r="C158" i="45" s="1"/>
  <c r="D158" i="45" s="1"/>
  <c r="L165" i="46"/>
  <c r="C162" i="45" s="1"/>
  <c r="D162" i="45" s="1"/>
  <c r="L169" i="46"/>
  <c r="C166" i="45" s="1"/>
  <c r="D166" i="45" s="1"/>
  <c r="L173" i="46"/>
  <c r="C170" i="45" s="1"/>
  <c r="D170" i="45" s="1"/>
  <c r="L27" i="46"/>
  <c r="C24" i="45" s="1"/>
  <c r="D24" i="45" s="1"/>
  <c r="L25" i="46"/>
  <c r="C22" i="45" s="1"/>
  <c r="D22" i="45" s="1"/>
  <c r="L23" i="46"/>
  <c r="C20" i="45" s="1"/>
  <c r="D20" i="45" s="1"/>
  <c r="L21" i="46"/>
  <c r="C18" i="45" s="1"/>
  <c r="D18" i="45" s="1"/>
  <c r="L19" i="46"/>
  <c r="C16" i="45" s="1"/>
  <c r="D16" i="45" s="1"/>
  <c r="L17" i="46"/>
  <c r="C14" i="45" s="1"/>
  <c r="D14" i="45" s="1"/>
  <c r="L15" i="46"/>
  <c r="C12" i="45" s="1"/>
  <c r="D12" i="45" s="1"/>
  <c r="L13" i="46"/>
  <c r="C10" i="45" s="1"/>
  <c r="D10" i="45" s="1"/>
  <c r="L11" i="46"/>
  <c r="C8" i="45" s="1"/>
  <c r="D8" i="45" s="1"/>
  <c r="L9" i="46"/>
  <c r="C6" i="45" s="1"/>
  <c r="D6" i="45" s="1"/>
  <c r="L7" i="46"/>
  <c r="C4" i="45" s="1"/>
  <c r="D4" i="45" s="1"/>
  <c r="L28" i="46"/>
  <c r="C25" i="45" s="1"/>
  <c r="D25" i="45" s="1"/>
  <c r="L26" i="46"/>
  <c r="C23" i="45" s="1"/>
  <c r="D23" i="45" s="1"/>
  <c r="L24" i="46"/>
  <c r="C21" i="45" s="1"/>
  <c r="D21" i="45" s="1"/>
  <c r="L22" i="46"/>
  <c r="C19" i="45" s="1"/>
  <c r="D19" i="45" s="1"/>
  <c r="L20" i="46"/>
  <c r="C17" i="45" s="1"/>
  <c r="D17" i="45" s="1"/>
  <c r="L18" i="46"/>
  <c r="C15" i="45" s="1"/>
  <c r="D15" i="45" s="1"/>
  <c r="L10" i="46"/>
  <c r="C7" i="45" s="1"/>
  <c r="D7" i="45" s="1"/>
  <c r="L8" i="46"/>
  <c r="C5" i="45" s="1"/>
  <c r="D5" i="45" s="1"/>
  <c r="L6" i="46"/>
  <c r="C3" i="45" s="1"/>
  <c r="D3" i="45" s="1"/>
  <c r="H61" i="46"/>
  <c r="F59" i="46"/>
  <c r="H62" i="46"/>
  <c r="F30" i="46"/>
  <c r="F34" i="46"/>
  <c r="F38" i="46"/>
  <c r="F42" i="46"/>
  <c r="F46" i="46"/>
  <c r="F58" i="46"/>
  <c r="F60" i="46"/>
  <c r="L52" i="46"/>
  <c r="C49" i="45" s="1"/>
  <c r="D49" i="45" s="1"/>
  <c r="L48" i="46"/>
  <c r="C45" i="45" s="1"/>
  <c r="D45" i="45" s="1"/>
  <c r="L40" i="46"/>
  <c r="C37" i="45" s="1"/>
  <c r="D37" i="45" s="1"/>
  <c r="L36" i="46"/>
  <c r="C33" i="45" s="1"/>
  <c r="D33" i="45" s="1"/>
  <c r="L32" i="46"/>
  <c r="C29" i="45" s="1"/>
  <c r="D29" i="45" s="1"/>
  <c r="F26" i="46"/>
  <c r="F22" i="46"/>
  <c r="F18" i="46"/>
  <c r="F32" i="46"/>
  <c r="F48" i="46"/>
  <c r="F56" i="46"/>
  <c r="L63" i="46"/>
  <c r="C60" i="45" s="1"/>
  <c r="D60" i="45" s="1"/>
  <c r="L59" i="46"/>
  <c r="C56" i="45" s="1"/>
  <c r="D56" i="45" s="1"/>
  <c r="L44" i="46"/>
  <c r="C41" i="45" s="1"/>
  <c r="D41" i="45" s="1"/>
  <c r="L16" i="46"/>
  <c r="C13" i="45" s="1"/>
  <c r="D13" i="45" s="1"/>
  <c r="L14" i="46"/>
  <c r="C11" i="45" s="1"/>
  <c r="D11" i="45" s="1"/>
  <c r="L12" i="46"/>
  <c r="C9" i="45" s="1"/>
  <c r="D9" i="45" s="1"/>
  <c r="H25" i="45"/>
  <c r="I20" i="45"/>
  <c r="H27" i="45"/>
  <c r="G28" i="45"/>
  <c r="H28" i="45"/>
  <c r="I28" i="45"/>
  <c r="G30" i="45"/>
  <c r="H30" i="45"/>
  <c r="I30" i="45"/>
  <c r="I26" i="45"/>
  <c r="G24" i="45"/>
  <c r="I24" i="45"/>
  <c r="H24" i="45"/>
  <c r="I22" i="45"/>
  <c r="F31" i="46"/>
  <c r="F35" i="46"/>
  <c r="F39" i="46"/>
  <c r="F43" i="46"/>
  <c r="F47" i="46"/>
  <c r="F51" i="46"/>
  <c r="F55" i="46"/>
  <c r="F7" i="46"/>
  <c r="F11" i="46"/>
  <c r="F15" i="46"/>
  <c r="F19" i="46"/>
  <c r="F23" i="46"/>
  <c r="F27" i="46"/>
  <c r="F62" i="46"/>
  <c r="F41" i="46"/>
  <c r="F45" i="46"/>
  <c r="F49" i="46"/>
  <c r="F53" i="46"/>
  <c r="F57" i="46"/>
  <c r="F5" i="46"/>
  <c r="F9" i="46"/>
  <c r="F13" i="46"/>
  <c r="F17" i="46"/>
  <c r="F21" i="46"/>
  <c r="F25" i="46"/>
  <c r="F6" i="46"/>
  <c r="F10" i="46"/>
  <c r="F14" i="46"/>
  <c r="H60" i="46"/>
  <c r="H20" i="45" l="1"/>
  <c r="G20" i="45"/>
  <c r="G29" i="45"/>
  <c r="H22" i="45"/>
  <c r="H26" i="45"/>
  <c r="I27" i="45"/>
  <c r="H21" i="45"/>
  <c r="H29" i="45"/>
  <c r="G26" i="45"/>
  <c r="J26" i="45" s="1"/>
  <c r="I23" i="45"/>
  <c r="I29" i="45"/>
  <c r="G22" i="45"/>
  <c r="I25" i="45"/>
  <c r="G27" i="45"/>
  <c r="G25" i="45"/>
  <c r="I21" i="45"/>
  <c r="H23" i="45"/>
  <c r="H31" i="45" s="1"/>
  <c r="G21" i="45"/>
  <c r="H3" i="45" s="1"/>
  <c r="K21" i="45" s="1"/>
  <c r="G23" i="45"/>
  <c r="I63" i="46"/>
  <c r="F63" i="46"/>
  <c r="J22" i="45"/>
  <c r="H4" i="45"/>
  <c r="K22" i="45" s="1"/>
  <c r="J8" i="45"/>
  <c r="C14" i="6" s="1"/>
  <c r="C14" i="50" s="1"/>
  <c r="E14" i="50" s="1"/>
  <c r="J9" i="45"/>
  <c r="C15" i="6" s="1"/>
  <c r="C15" i="50" s="1"/>
  <c r="E15" i="50" s="1"/>
  <c r="J27" i="45"/>
  <c r="H9" i="45"/>
  <c r="K27" i="45" s="1"/>
  <c r="J7" i="45"/>
  <c r="C13" i="6" s="1"/>
  <c r="C13" i="50" s="1"/>
  <c r="E13" i="50" s="1"/>
  <c r="H7" i="45"/>
  <c r="K25" i="45" s="1"/>
  <c r="H11" i="45"/>
  <c r="K29" i="45" s="1"/>
  <c r="J11" i="45"/>
  <c r="C17" i="6" s="1"/>
  <c r="C17" i="50" s="1"/>
  <c r="E17" i="50" s="1"/>
  <c r="J29" i="45"/>
  <c r="H6" i="45"/>
  <c r="K24" i="45" s="1"/>
  <c r="J24" i="45"/>
  <c r="J6" i="45"/>
  <c r="C12" i="6" s="1"/>
  <c r="C12" i="50" s="1"/>
  <c r="E12" i="50" s="1"/>
  <c r="H12" i="45"/>
  <c r="K30" i="45" s="1"/>
  <c r="J12" i="45"/>
  <c r="C18" i="6" s="1"/>
  <c r="C18" i="50" s="1"/>
  <c r="E18" i="50" s="1"/>
  <c r="J30" i="45"/>
  <c r="H10" i="45"/>
  <c r="K28" i="45" s="1"/>
  <c r="J28" i="45"/>
  <c r="J10" i="45"/>
  <c r="C16" i="6" s="1"/>
  <c r="C16" i="50" s="1"/>
  <c r="E16" i="50" s="1"/>
  <c r="J20" i="45"/>
  <c r="H2" i="45"/>
  <c r="K20" i="45" s="1"/>
  <c r="J25" i="45" l="1"/>
  <c r="I31" i="45"/>
  <c r="H8" i="45"/>
  <c r="K26" i="45" s="1"/>
  <c r="H5" i="45"/>
  <c r="K23" i="45" s="1"/>
  <c r="J23" i="45"/>
  <c r="J21" i="45"/>
  <c r="J31" i="45" s="1"/>
  <c r="J5" i="45"/>
  <c r="C11" i="6" s="1"/>
  <c r="C11" i="50" s="1"/>
  <c r="E11" i="50" s="1"/>
  <c r="J3" i="45"/>
  <c r="C9" i="6" s="1"/>
  <c r="C9" i="50" s="1"/>
  <c r="E9" i="50" s="1"/>
  <c r="G31" i="45"/>
  <c r="J4" i="45"/>
  <c r="C10" i="6" s="1"/>
  <c r="C10" i="50" s="1"/>
  <c r="E10" i="50" s="1"/>
  <c r="I6" i="45"/>
  <c r="J2" i="45"/>
  <c r="C8" i="6" s="1"/>
  <c r="C8" i="50" s="1"/>
  <c r="E8" i="50" s="1"/>
  <c r="I12" i="45"/>
  <c r="I7" i="45"/>
  <c r="I8" i="45"/>
  <c r="D14" i="6" s="1"/>
  <c r="G14" i="50" s="1"/>
  <c r="I4" i="45"/>
  <c r="D10" i="6" s="1"/>
  <c r="G10" i="50" s="1"/>
  <c r="I9" i="45"/>
  <c r="I10" i="45"/>
  <c r="I11" i="45"/>
  <c r="D17" i="6" s="1"/>
  <c r="G17" i="50" s="1"/>
  <c r="I3" i="45"/>
  <c r="D9" i="6" s="1"/>
  <c r="G9" i="50" s="1"/>
  <c r="I2" i="45"/>
  <c r="H13" i="45"/>
  <c r="D15" i="6"/>
  <c r="G15" i="50" s="1"/>
  <c r="D16" i="6"/>
  <c r="G16" i="50" s="1"/>
  <c r="D18" i="6"/>
  <c r="G18" i="50" s="1"/>
  <c r="D12" i="6"/>
  <c r="G12" i="50" s="1"/>
  <c r="D13" i="6"/>
  <c r="G13" i="50" s="1"/>
  <c r="I5" i="45" l="1"/>
  <c r="D11" i="6" s="1"/>
  <c r="G11" i="50" s="1"/>
  <c r="C19" i="6"/>
  <c r="D8" i="6"/>
  <c r="C19" i="50"/>
  <c r="D19" i="50"/>
  <c r="F19" i="50"/>
  <c r="E19" i="50"/>
  <c r="D19" i="6" l="1"/>
  <c r="G8" i="50"/>
  <c r="G19" i="50" s="1"/>
</calcChain>
</file>

<file path=xl/comments1.xml><?xml version="1.0" encoding="utf-8"?>
<comments xmlns="http://schemas.openxmlformats.org/spreadsheetml/2006/main">
  <authors>
    <author>Felipe Morales C.</author>
  </authors>
  <commentList>
    <comment ref="E112" authorId="0">
      <text>
        <r>
          <rPr>
            <b/>
            <sz val="9"/>
            <color indexed="81"/>
            <rFont val="Tahoma"/>
            <family val="2"/>
          </rPr>
          <t>Felipe Morales C.:</t>
        </r>
        <r>
          <rPr>
            <sz val="9"/>
            <color indexed="81"/>
            <rFont val="Tahoma"/>
            <family val="2"/>
          </rPr>
          <t xml:space="preserve">
mal traducido del ingles en la norma NCh</t>
        </r>
      </text>
    </comment>
  </commentList>
</comments>
</file>

<file path=xl/comments2.xml><?xml version="1.0" encoding="utf-8"?>
<comments xmlns="http://schemas.openxmlformats.org/spreadsheetml/2006/main">
  <authors>
    <author>Carola Cordova</author>
    <author>MT26577428</author>
    <author>Felipe Morales C.</author>
  </authors>
  <commentList>
    <comment ref="A3" authorId="0">
      <text>
        <r>
          <rPr>
            <sz val="8"/>
            <color indexed="81"/>
            <rFont val="Tahoma"/>
            <family val="2"/>
          </rPr>
          <t>Corresponde al nombre del proceso  de provisión de productos/servicios estratégicos,  al cual pertenecen los activos de información a incluir en el inventario.</t>
        </r>
      </text>
    </comment>
    <comment ref="B3" authorId="0">
      <text>
        <r>
          <rPr>
            <sz val="8"/>
            <color indexed="81"/>
            <rFont val="Tahoma"/>
            <family val="2"/>
          </rPr>
          <t>Son aquellos subprocesos en los que puede estar dividido el proceso de provision  mencionado en la columna anterior, dependiendo de la complejidad del mismo.</t>
        </r>
      </text>
    </comment>
    <comment ref="C3" authorId="0">
      <text>
        <r>
          <rPr>
            <sz val="8"/>
            <color indexed="81"/>
            <rFont val="Tahoma"/>
            <family val="2"/>
          </rPr>
          <t>Detalle de las fases más importantes que se deben desarrollar en cada subproceso para dar origen a los productos.</t>
        </r>
      </text>
    </comment>
    <comment ref="D3" authorId="0">
      <text>
        <r>
          <rPr>
            <sz val="8"/>
            <color indexed="81"/>
            <rFont val="Tahoma"/>
            <family val="2"/>
          </rPr>
          <t>Nombre del activo de información, en este campo debe incluirse todos los activos de información identificados para la etapa, independiente de su medio de soporte y sus características. Esta columna se encuentra destacada con azul pues es una de las que dan consistencia entre esta hoja y la siguiente.</t>
        </r>
      </text>
    </comment>
    <comment ref="E3" authorId="0">
      <text>
        <r>
          <rPr>
            <sz val="8"/>
            <color indexed="81"/>
            <rFont val="Tahoma"/>
            <family val="2"/>
          </rPr>
          <t>En este campo de debe incluir el código dado por la institución al activo, en caso de corresponder a un activo de información no inventariado, este campo se debe completar con un número correlativo, que permita identificar en forma única al activo.</t>
        </r>
      </text>
    </comment>
    <comment ref="F3" authorId="0">
      <text>
        <r>
          <rPr>
            <sz val="8"/>
            <color indexed="81"/>
            <rFont val="Tahoma"/>
            <family val="2"/>
          </rPr>
          <t>Clasificación del activo, estos pueden ser: 
• Persona: Funcionario o personal a honorarios que participa en un proceso de negocio.
• Documento: Corresponde a un escrito que refleja el resultado de una acción determinada y sustenta la toma de decisiones por parte de quien la administra y accede a ella.
• Base de Datos: Es la información sistematizada y organizada.
• Formulario: Corresponde a documentos utilizados para recoger información.
• Software: Programa computacional empaquetado producido por una empresa que lo comercializa.
• Sistema: Programa computacional a medida, desarrollado por la institución o por un externo, cuyo objetivo es apoyar un proceso de negocio.
• Equipos: Objetos o dispositivos que realizan o apoyan la realización de una función.
• Infraestructura Física: Estructura   que permite almacenar y/o custodiar  activos de información del proceso, tales como: datacenter, oficinas de partes, bodegas, caja fuerte, etc..
• Expediente: Conjunto de documentos y formularios dispuestos en estricto orden de ocurrencia, de ingreso o egreso.  Este puede ser físico o electrónico, en cuyo caso la definición está dada por el DS 81: “Documento electrónico compuesto por una serie ordenada de actos y documentos representados en formato electrónico, dispuestos en estricto orden de ocurrencia, de ingreso o egreso en aquél, y que corresponde a un procedimiento administrativo o asunto determinado”.</t>
        </r>
      </text>
    </comment>
    <comment ref="G3" authorId="1">
      <text>
        <r>
          <rPr>
            <sz val="8"/>
            <color indexed="81"/>
            <rFont val="Tahoma"/>
            <family val="2"/>
          </rPr>
          <t>Corresponde al lugar físico o lógico donde se encuentra el activo mientras es utilizado en el proceso, esta descripción debe ser lo suficientemente detallada como para determinar a partir de esta información las condiciones de seguridad física en las que se encuentra el activo.</t>
        </r>
      </text>
    </comment>
    <comment ref="H3" authorId="2">
      <text>
        <r>
          <rPr>
            <sz val="8"/>
            <color indexed="81"/>
            <rFont val="Tahoma"/>
            <family val="2"/>
          </rPr>
          <t>Corresponde al rol o  cargo de la persona autorizada para tomar decisiones respecto del activo. Esto no implica necesariamente   derecho de propiedad sobre el activo.</t>
        </r>
      </text>
    </comment>
    <comment ref="I3" authorId="2">
      <text>
        <r>
          <rPr>
            <sz val="8"/>
            <color indexed="81"/>
            <rFont val="Tahoma"/>
            <family val="2"/>
          </rPr>
          <t>Corresponde al medio en el cual se encuentra registrado el activo, este puede ser en papel o digital.</t>
        </r>
      </text>
    </comment>
    <comment ref="J3" authorId="2">
      <text>
        <r>
          <rPr>
            <sz val="8"/>
            <color indexed="81"/>
            <rFont val="Tahoma"/>
            <family val="2"/>
          </rPr>
          <t>Corresponde al rol o cargo de la(s) persona(s) autorizada(s) para usar el activo de información, ya sea modificándolo, actualizándolo, trasladándolo o limpiándolo.</t>
        </r>
      </text>
    </comment>
    <comment ref="K3" authorId="0">
      <text>
        <r>
          <rPr>
            <sz val="8"/>
            <color indexed="81"/>
            <rFont val="Tahoma"/>
            <family val="2"/>
          </rPr>
          <t>Corresponde al rol o cargo de la(s) persona(s) autorizada para copiar activos de información con soporte en papel o digital</t>
        </r>
      </text>
    </comment>
    <comment ref="L3" authorId="0">
      <text>
        <r>
          <rPr>
            <sz val="8"/>
            <color indexed="81"/>
            <rFont val="Tahoma"/>
            <family val="2"/>
          </rPr>
          <t>Descripción de la forma de guardar el activo durante el tiempo de retención</t>
        </r>
      </text>
    </comment>
    <comment ref="M3" authorId="0">
      <text>
        <r>
          <rPr>
            <sz val="8"/>
            <color indexed="81"/>
            <rFont val="Tahoma"/>
            <family val="2"/>
          </rPr>
          <t>Corresponde al tiempo en el cual el activo de información debe ser mantenido por la Institución en el medio de almacenamiento.</t>
        </r>
      </text>
    </comment>
    <comment ref="N3" authorId="0">
      <text>
        <r>
          <rPr>
            <sz val="8"/>
            <color indexed="81"/>
            <rFont val="Tahoma"/>
            <family val="2"/>
          </rPr>
          <t>Corresponde al destino que se le da al activo de información una vez transcurrido el tiempo de retención.</t>
        </r>
      </text>
    </comment>
    <comment ref="O3" authorId="0">
      <text>
        <r>
          <rPr>
            <sz val="8"/>
            <color indexed="81"/>
            <rFont val="Tahoma"/>
            <family val="2"/>
          </rPr>
          <t>Forma en la cual se debiera buscar el activo de información.  Corresponde al criterio de ordenamiento o indexación definido por la institución para el activo, que permite un acceso rápido y eficiente</t>
        </r>
      </text>
    </comment>
    <comment ref="P3" authorId="2">
      <text>
        <r>
          <rPr>
            <sz val="8"/>
            <color indexed="81"/>
            <rFont val="Tahoma"/>
            <family val="2"/>
          </rPr>
          <t>Categorías:
• Pública:  El activo no tiene restricciones de acceso.
• Reservada: Activo de información cuyo acceso no autorizado tiene impacto para la institución o terceros.</t>
        </r>
      </text>
    </comment>
    <comment ref="Q3" authorId="2">
      <text>
        <r>
          <rPr>
            <sz val="8"/>
            <color indexed="81"/>
            <rFont val="Tahoma"/>
            <family val="2"/>
          </rPr>
          <t>Categorías:
• Baja:  Activo de Información cuya modificación no deseada tiene consecuencias con impacto leve para la institución o terceros.
• Media: Activo de Información cuya modificación  no deseada  tiene consecuencias con impacto significativo  para la institución o terceros.
• Alta:  Activo de Información cuya modificación no deseada  tiene consecuencias con impacto grave  para la institución o terceros.</t>
        </r>
      </text>
    </comment>
    <comment ref="R3" authorId="2">
      <text>
        <r>
          <rPr>
            <sz val="8"/>
            <color indexed="81"/>
            <rFont val="Tahoma"/>
            <family val="2"/>
          </rPr>
          <t>Categorías: 
• Baja:Activo de Información cuya inaccesibilidad, tiene impacto leve para la institución o terceros.
• Media: Activo de Información cuya inaccesibilidad, tiene impacto significativo para la institución o terceros.
• Alta: Activo de Información cuya inaccesibilidad, tiene impacto grave  para la institución o terceros.</t>
        </r>
      </text>
    </comment>
    <comment ref="S3" authorId="2">
      <text>
        <r>
          <rPr>
            <sz val="8"/>
            <color indexed="81"/>
            <rFont val="Tahoma"/>
            <family val="2"/>
          </rPr>
          <t>Esta columna se encuentra destacada con azul pues es una de las que dan consistencia entre esta hoja y la siguiente. Es calculada de acuerdo a los criterios de confidencialidad, integridad y disponibilidad.</t>
        </r>
      </text>
    </comment>
  </commentList>
</comments>
</file>

<file path=xl/comments3.xml><?xml version="1.0" encoding="utf-8"?>
<comments xmlns="http://schemas.openxmlformats.org/spreadsheetml/2006/main">
  <authors>
    <author>Felipe Morales C.</author>
  </authors>
  <commentList>
    <comment ref="A3" authorId="0">
      <text>
        <r>
          <rPr>
            <sz val="8"/>
            <color indexed="81"/>
            <rFont val="Tahoma"/>
            <family val="2"/>
          </rPr>
          <t>Viene copiado desde la hoja de "Inventario"</t>
        </r>
      </text>
    </comment>
    <comment ref="B3" authorId="0">
      <text>
        <r>
          <rPr>
            <sz val="8"/>
            <color indexed="81"/>
            <rFont val="Tahoma"/>
            <family val="2"/>
          </rPr>
          <t>Viene copiado desde la hoja de "Inventario"</t>
        </r>
      </text>
    </comment>
    <comment ref="C3" authorId="0">
      <text>
        <r>
          <rPr>
            <sz val="8"/>
            <color indexed="81"/>
            <rFont val="Tahoma"/>
            <family val="2"/>
          </rPr>
          <t>Viene copiado desde la hoja de "Inventario"</t>
        </r>
      </text>
    </comment>
    <comment ref="F3" authorId="0">
      <text>
        <r>
          <rPr>
            <sz val="8"/>
            <color indexed="81"/>
            <rFont val="Tahoma"/>
            <family val="2"/>
          </rPr>
          <t>Viene copiado desde la hoja de "Inventario"</t>
        </r>
      </text>
    </comment>
    <comment ref="G3" authorId="0">
      <text>
        <r>
          <rPr>
            <sz val="8"/>
            <color indexed="81"/>
            <rFont val="Tahoma"/>
            <family val="2"/>
          </rPr>
          <t xml:space="preserve"> Evento generado a partir de un agente externo o interno de la institución, que tenga el potencial de generar algún grado de daño (ya sea en relación a la Confidencialidad, Integridad o Disponibilidad) en uno o más activos de información institucional. </t>
        </r>
      </text>
    </comment>
    <comment ref="H3" authorId="0">
      <text>
        <r>
          <rPr>
            <sz val="8"/>
            <color indexed="81"/>
            <rFont val="Tahoma"/>
            <family val="2"/>
          </rPr>
          <t>Condicion de debilidad o fragilidad que se encuentra presente en el activo (o proceso) identificado.</t>
        </r>
      </text>
    </comment>
    <comment ref="I3" authorId="0">
      <text>
        <r>
          <rPr>
            <sz val="8"/>
            <color indexed="81"/>
            <rFont val="Tahoma"/>
            <family val="2"/>
          </rPr>
          <t xml:space="preserve">Descripción de la consecuencia que existiría para el proceso, en el caso de que la  Amenaza  descrita afectase concretamente  alguna condicion de debilidad del activo  de información. </t>
        </r>
      </text>
    </comment>
    <comment ref="J3" authorId="0">
      <text>
        <r>
          <rPr>
            <sz val="8"/>
            <color indexed="81"/>
            <rFont val="Tahoma"/>
            <family val="2"/>
          </rPr>
          <t xml:space="preserve">Posibilidad de que el riesgo se materialice, es decir que la amenaza ocurra y afecte a la vulenrabilidad detectada. Los valores posibles son: 
• Casi Certeza
• Probable
• Moderado
• Improbable
• Muy Improbable
</t>
        </r>
      </text>
    </comment>
    <comment ref="K3" authorId="0">
      <text>
        <r>
          <rPr>
            <sz val="8"/>
            <color indexed="81"/>
            <rFont val="Tahoma"/>
            <family val="2"/>
          </rPr>
          <t>Corresponde a los efectos que tiene en la institución la materialización del riesgo. Los valores posibles son:
• Catastróficas
• Mayores
• Moderadas
• Menores
• Insignificantes</t>
        </r>
      </text>
    </comment>
    <comment ref="L3" authorId="0">
      <text>
        <r>
          <rPr>
            <sz val="8"/>
            <color indexed="81"/>
            <rFont val="Tahoma"/>
            <family val="2"/>
          </rPr>
          <t xml:space="preserve">Corresponde al nivel de gravedad del riesgo, este será calculado por la planilla y corresponde a la probabilidad de ocurrencia por el impacto.
 Los resultados posibles son:
• Extremo
• Alto
• Moderado
• Bajo
</t>
        </r>
      </text>
    </comment>
    <comment ref="M3" authorId="0">
      <text>
        <r>
          <rPr>
            <sz val="8"/>
            <color indexed="81"/>
            <rFont val="Tahoma"/>
            <family val="2"/>
          </rPr>
          <t>Corresponde a las medidas que propone la NCh 27001.Of2013,  cuya implementación permitirá mitigar el riesgo identificado. Se debe insertar filas en caso de requerirse más de un control.</t>
        </r>
      </text>
    </comment>
    <comment ref="N3" authorId="0">
      <text>
        <r>
          <rPr>
            <sz val="8"/>
            <color indexed="81"/>
            <rFont val="Tahoma"/>
            <family val="2"/>
          </rPr>
          <t xml:space="preserve">Corresponde a la declaración (afirmativa o negativa) respecto a al cumplimiento del control definido en la columna M. </t>
        </r>
      </text>
    </comment>
    <comment ref="O3" authorId="0">
      <text>
        <r>
          <rPr>
            <sz val="8"/>
            <color indexed="81"/>
            <rFont val="Tahoma"/>
            <family val="2"/>
          </rPr>
          <t>Corresponde al tratamiento del riesgo identificado, cuya implementaciòn permite dar por cumplido(s) el(los) control(es) asociado(s).
Solo se debe especificar para aquellos  controles que se declaren incumplidos al momento del diagnostico, es decir, con el valor “NO” en la columna “Cumplimiento”.</t>
        </r>
      </text>
    </comment>
    <comment ref="P3" authorId="0">
      <text>
        <r>
          <rPr>
            <sz val="8"/>
            <color indexed="81"/>
            <rFont val="Tahoma"/>
            <family val="2"/>
          </rPr>
          <t>Nombre del (los) archivo(s) que se presenta(n)  como medio de verificación de los controles que se declaren cumplidos, es decir, con el valor “SI” en la columna “Cumplimiento”.</t>
        </r>
      </text>
    </comment>
  </commentList>
</comments>
</file>

<file path=xl/comments4.xml><?xml version="1.0" encoding="utf-8"?>
<comments xmlns="http://schemas.openxmlformats.org/spreadsheetml/2006/main">
  <authors>
    <author>Felipe Morales C.</author>
  </authors>
  <commentList>
    <comment ref="A4" authorId="0">
      <text>
        <r>
          <rPr>
            <sz val="8"/>
            <color indexed="81"/>
            <rFont val="Tahoma"/>
            <family val="2"/>
          </rPr>
          <t>Corresponde al tratamiento del riesgo identificado, cuya implementaciòn permite dar por cumplido(s) el(los) control(es) asociado(s).</t>
        </r>
      </text>
    </comment>
    <comment ref="B4" authorId="0">
      <text>
        <r>
          <rPr>
            <sz val="8"/>
            <color indexed="81"/>
            <rFont val="Tahoma"/>
            <family val="2"/>
          </rPr>
          <t>Nombre y cargo del responsable de la implementación del producto</t>
        </r>
      </text>
    </comment>
    <comment ref="C4" authorId="0">
      <text>
        <r>
          <rPr>
            <sz val="8"/>
            <color indexed="81"/>
            <rFont val="Tahoma"/>
            <family val="2"/>
          </rPr>
          <t>Secuencia de actividades que la Institución debe realizar para la obtención del producto. El detalle del programa de trabajo en actividades se debe señalar para aquellos productos del primer año de implementación.  Se recomienda identificarlas en forma consecutiva de acuerdo al orden de ejecución de las mismas, estableciendo al menos un hito final para la obtención del producto.</t>
        </r>
      </text>
    </comment>
    <comment ref="D4" authorId="0">
      <text>
        <r>
          <rPr>
            <sz val="8"/>
            <color indexed="81"/>
            <rFont val="Tahoma"/>
            <family val="2"/>
          </rPr>
          <t>Corresponde a la fecha de inicio de la actividad o producto, se debe considerar formato dd-mm-yy.</t>
        </r>
      </text>
    </comment>
    <comment ref="E4" authorId="0">
      <text>
        <r>
          <rPr>
            <sz val="8"/>
            <color indexed="81"/>
            <rFont val="Tahoma"/>
            <family val="2"/>
          </rPr>
          <t>Corresponde a la fecha de término de la actividad o producto, se debe considerar formato dd-mm-yy.</t>
        </r>
      </text>
    </comment>
    <comment ref="F4" authorId="0">
      <text>
        <r>
          <rPr>
            <sz val="8"/>
            <color indexed="81"/>
            <rFont val="Tahoma"/>
            <family val="2"/>
          </rPr>
          <t xml:space="preserve">Corresponde al nombre y cargo de la persona que ejecutará la actividad. </t>
        </r>
      </text>
    </comment>
    <comment ref="A12" authorId="0">
      <text>
        <r>
          <rPr>
            <sz val="8"/>
            <color indexed="81"/>
            <rFont val="Tahoma"/>
            <family val="2"/>
          </rPr>
          <t>Corresponde a las instancias de difusión y/o sensibilización, planificadas para los productos que se espera implementar  durante el año 2015.</t>
        </r>
      </text>
    </comment>
    <comment ref="A15" authorId="0">
      <text>
        <r>
          <rPr>
            <sz val="8"/>
            <color indexed="81"/>
            <rFont val="Tahoma"/>
            <family val="2"/>
          </rPr>
          <t>Corresponde a las instancias de capacitación definidas para el año 2015.</t>
        </r>
      </text>
    </comment>
  </commentList>
</comments>
</file>

<file path=xl/comments5.xml><?xml version="1.0" encoding="utf-8"?>
<comments xmlns="http://schemas.openxmlformats.org/spreadsheetml/2006/main">
  <authors>
    <author>Carola Cordova</author>
  </authors>
  <commentList>
    <comment ref="A3" authorId="0">
      <text>
        <r>
          <rPr>
            <sz val="8"/>
            <color indexed="81"/>
            <rFont val="Calibri"/>
            <family val="2"/>
          </rPr>
          <t>Corresponde al producto definido en la hoja Riesgos y Plan General.</t>
        </r>
      </text>
    </comment>
    <comment ref="B3" authorId="0">
      <text>
        <r>
          <rPr>
            <sz val="8"/>
            <color indexed="81"/>
            <rFont val="Calibri"/>
            <family val="2"/>
          </rPr>
          <t>Corresponde a las actividades necesarias para implementar los  productos del Programa de Trabajo del año 2014, de acuerdo a lo comprometido por la Institución en la PLanificacón</t>
        </r>
      </text>
    </comment>
    <comment ref="C3" authorId="0">
      <text>
        <r>
          <rPr>
            <sz val="8"/>
            <color indexed="81"/>
            <rFont val="Calibri"/>
            <family val="2"/>
          </rPr>
          <t>Las dos columnas bajo este rótulo permiten comparar la fecha en la cual se había definido el término de la actividad con la fecha en que ésto realmente ocurrió.</t>
        </r>
      </text>
    </comment>
    <comment ref="E3" authorId="0">
      <text>
        <r>
          <rPr>
            <sz val="8"/>
            <color indexed="81"/>
            <rFont val="Calibri"/>
            <family val="2"/>
          </rPr>
          <t>Es la diferencia entre la fecha estimada y la real.  Cuando una actividad o hito se haya terminado antes de lo programado, este valor será positivo.  Si la actividad o hito tuvo retrasos, será negativo.</t>
        </r>
      </text>
    </comment>
    <comment ref="F3" authorId="0">
      <text>
        <r>
          <rPr>
            <sz val="8"/>
            <color indexed="81"/>
            <rFont val="Calibri"/>
            <family val="2"/>
          </rPr>
          <t>Esta columna permite señalar causas de desviaciones significativas de los hitos u otras notas que la Institución considere relevantes.  Cabe señalar que las desviaciones admisibles no pueden exceder el año de ejecución, salvo situaciones cuya causalidad sea externa a la Institución y verificable.</t>
        </r>
      </text>
    </comment>
    <comment ref="G3" authorId="0">
      <text>
        <r>
          <rPr>
            <sz val="8"/>
            <color indexed="81"/>
            <rFont val="Calibri"/>
            <family val="2"/>
          </rPr>
          <t xml:space="preserve">Corresponde al nombre del archivo que constituye el medio de verificación respecto del producto logrado. </t>
        </r>
      </text>
    </comment>
    <comment ref="C4" authorId="0">
      <text>
        <r>
          <rPr>
            <sz val="8"/>
            <color indexed="81"/>
            <rFont val="Calibri"/>
            <family val="2"/>
          </rPr>
          <t xml:space="preserve">Es la fecha en que se había definido serían terminadas las actividades, según el Plan General.  </t>
        </r>
      </text>
    </comment>
    <comment ref="D4" authorId="0">
      <text>
        <r>
          <rPr>
            <sz val="8"/>
            <color indexed="81"/>
            <rFont val="Calibri"/>
            <family val="2"/>
          </rPr>
          <t>Es la fecha en que efectivamente finalizó la actividad, de modo que se genere el producto que da cumplimiento al control para el cual había sido definido.  Se debe considerar formato dd-mm-yy.</t>
        </r>
      </text>
    </comment>
    <comment ref="A12" authorId="0">
      <text>
        <r>
          <rPr>
            <sz val="8"/>
            <color indexed="81"/>
            <rFont val="Calibri"/>
            <family val="2"/>
          </rPr>
          <t>Corresponde a las instancias de difusión y/o sensibilización, planificadas para los productos esperados para ser realizadas durante el año 2014</t>
        </r>
      </text>
    </comment>
    <comment ref="A15" authorId="0">
      <text>
        <r>
          <rPr>
            <sz val="8"/>
            <color indexed="81"/>
            <rFont val="Calibri"/>
            <family val="2"/>
          </rPr>
          <t>Corresponde a las instancias de capacitación definidas para el año 2014</t>
        </r>
      </text>
    </comment>
  </commentList>
</comments>
</file>

<file path=xl/sharedStrings.xml><?xml version="1.0" encoding="utf-8"?>
<sst xmlns="http://schemas.openxmlformats.org/spreadsheetml/2006/main" count="4359" uniqueCount="1246">
  <si>
    <t>A.15.3.1</t>
  </si>
  <si>
    <t>A.15.3.2</t>
  </si>
  <si>
    <t>Protección de las herramientas de auditoría de los sistemas de información</t>
  </si>
  <si>
    <t>Art. 33
Letra a</t>
  </si>
  <si>
    <t>A.12.1.1</t>
  </si>
  <si>
    <t>A.12.2.1</t>
  </si>
  <si>
    <t>A.12.2.2</t>
  </si>
  <si>
    <t>A.12.2.4</t>
  </si>
  <si>
    <t>A.12.3.1</t>
  </si>
  <si>
    <t>A.12.3.2</t>
  </si>
  <si>
    <t>Política sobre el uso de controles criptográficos</t>
  </si>
  <si>
    <t>Gestión de claves</t>
  </si>
  <si>
    <t>A.12.4.1</t>
  </si>
  <si>
    <t>A.12.4.3</t>
  </si>
  <si>
    <t>A.12.5.1</t>
  </si>
  <si>
    <t>A.12.5.2</t>
  </si>
  <si>
    <t>A.12.5.4</t>
  </si>
  <si>
    <t>A.12.5.5</t>
  </si>
  <si>
    <t>Filtración de información</t>
  </si>
  <si>
    <t>A.12.6.1</t>
  </si>
  <si>
    <t>Control de las vulnerabilidades técnicas</t>
  </si>
  <si>
    <t>Art. 15
Art. 16</t>
  </si>
  <si>
    <t xml:space="preserve">Art. 7 
Letra d
Art. 8
</t>
  </si>
  <si>
    <t>Art. 7 
Letra c</t>
  </si>
  <si>
    <t>Política de seguridad</t>
  </si>
  <si>
    <t>Gestión de las comunicaciones y operaciones</t>
  </si>
  <si>
    <t>Gestión de un incidente en la seguridad de la información</t>
  </si>
  <si>
    <t>Adquisición, desarrollo y mantenimiento de los sistemas de información</t>
  </si>
  <si>
    <t>DOMINIO</t>
  </si>
  <si>
    <t>Control de acceso</t>
  </si>
  <si>
    <t>Gestión de la continuidad del negocio</t>
  </si>
  <si>
    <t>Red de Expertos</t>
  </si>
  <si>
    <t>Subsecretaría del Interior - División Informática</t>
  </si>
  <si>
    <t>Dirección de Presupuestos - División Tecnologías de Información</t>
  </si>
  <si>
    <t>% CUMPLIMIENTO</t>
  </si>
  <si>
    <t>10.1.1</t>
  </si>
  <si>
    <t>10.2.1</t>
  </si>
  <si>
    <t>10.2.2</t>
  </si>
  <si>
    <t>10.2.3</t>
  </si>
  <si>
    <t>10.2.4</t>
  </si>
  <si>
    <t>10.3.1</t>
  </si>
  <si>
    <t>10.3.1.b</t>
  </si>
  <si>
    <t>10.4.1</t>
  </si>
  <si>
    <t>10.4.2</t>
  </si>
  <si>
    <t>10.4.3</t>
  </si>
  <si>
    <t>10.5.1</t>
  </si>
  <si>
    <t>10.5.2</t>
  </si>
  <si>
    <t>10.5.3</t>
  </si>
  <si>
    <t>10.5.4</t>
  </si>
  <si>
    <t>10.5.5</t>
  </si>
  <si>
    <t>Política de Seguridad</t>
  </si>
  <si>
    <t>CONTROL ISO</t>
  </si>
  <si>
    <t>CONTROL</t>
  </si>
  <si>
    <t>A.5.1.2</t>
  </si>
  <si>
    <t>Organización de la Seguridad de la Información</t>
  </si>
  <si>
    <t>Art. 12 Letra c</t>
  </si>
  <si>
    <t>Revisión independiente de la seguridad de la información</t>
  </si>
  <si>
    <t>A.6.1.2</t>
  </si>
  <si>
    <t>A.6.1.4</t>
  </si>
  <si>
    <t>A.6.1.5</t>
  </si>
  <si>
    <t>A.6.1.6</t>
  </si>
  <si>
    <t>A.6.1.7</t>
  </si>
  <si>
    <t>A.6.1.8</t>
  </si>
  <si>
    <t>A.6.2.1</t>
  </si>
  <si>
    <t>Art. 10 Letra a</t>
  </si>
  <si>
    <t>A.6.2.2</t>
  </si>
  <si>
    <t>Art. 10 Letra a-b-c</t>
  </si>
  <si>
    <t>A.6.2.3</t>
  </si>
  <si>
    <t>Gestión de Activos</t>
  </si>
  <si>
    <t>Art. 13</t>
  </si>
  <si>
    <t>A.7.1.2</t>
  </si>
  <si>
    <t>Art. 14</t>
  </si>
  <si>
    <t>Propiedad de los activos</t>
  </si>
  <si>
    <t>Art 15</t>
  </si>
  <si>
    <t>Uso aceptable de los activos</t>
  </si>
  <si>
    <t>A.7.2.1</t>
  </si>
  <si>
    <t>Art 13</t>
  </si>
  <si>
    <t>A.7.2.2</t>
  </si>
  <si>
    <t>Seguridad de recursos humanos</t>
  </si>
  <si>
    <t>A.8.1.1</t>
  </si>
  <si>
    <t>Art. 21</t>
  </si>
  <si>
    <t>A.8.1.2</t>
  </si>
  <si>
    <t>A.8.1.3</t>
  </si>
  <si>
    <t>A.8.3.1</t>
  </si>
  <si>
    <t>A.8.3.2</t>
  </si>
  <si>
    <t>A.8.3.3</t>
  </si>
  <si>
    <t>Responsabilidades de la dirección</t>
  </si>
  <si>
    <t>A.8.2.2</t>
  </si>
  <si>
    <t>A.8.2.3</t>
  </si>
  <si>
    <t>Proceso disciplinario</t>
  </si>
  <si>
    <t xml:space="preserve">Seguridad Física y Ambiental </t>
  </si>
  <si>
    <t>A.9.1.1</t>
  </si>
  <si>
    <t>Art. 17</t>
  </si>
  <si>
    <t>A.9.1.2</t>
  </si>
  <si>
    <t>A.9.1.3</t>
  </si>
  <si>
    <t>Art. 19 Letra a-b</t>
  </si>
  <si>
    <t>A.9.1.5</t>
  </si>
  <si>
    <t>A.9.1.6</t>
  </si>
  <si>
    <t>A.9.2.2</t>
  </si>
  <si>
    <t>A.9.2.3</t>
  </si>
  <si>
    <t>A.9.2.4</t>
  </si>
  <si>
    <t>A.9.2.5</t>
  </si>
  <si>
    <t>A.9.2.6</t>
  </si>
  <si>
    <t>Art. 26 Letra e</t>
  </si>
  <si>
    <t>A.9.2.7</t>
  </si>
  <si>
    <t xml:space="preserve">Gestión de las comunicaciones y operaciones </t>
  </si>
  <si>
    <t>A.10.1.1</t>
  </si>
  <si>
    <t>Art. 7 Letra b-c</t>
  </si>
  <si>
    <t>Procedimientos de operación documentados</t>
  </si>
  <si>
    <t>A.10.1.2</t>
  </si>
  <si>
    <t>A.10.1.3</t>
  </si>
  <si>
    <t>Art. 7 Letra f</t>
  </si>
  <si>
    <t>A.10.1.4</t>
  </si>
  <si>
    <t>A.10.2.1</t>
  </si>
  <si>
    <t>A.10.2.3</t>
  </si>
  <si>
    <t>Gestión de la capacidad</t>
  </si>
  <si>
    <t>A.10.6.1</t>
  </si>
  <si>
    <t>A.10.7.1</t>
  </si>
  <si>
    <t>Art. 24 Letra e</t>
  </si>
  <si>
    <t>A.10.7.2</t>
  </si>
  <si>
    <t>A.10.7.3</t>
  </si>
  <si>
    <t>A.10.8.1</t>
  </si>
  <si>
    <t>A.10.8.2</t>
  </si>
  <si>
    <t>A.10.8.3</t>
  </si>
  <si>
    <t>A.10.8.4</t>
  </si>
  <si>
    <t>A.10.8.5</t>
  </si>
  <si>
    <t>Art. 9
Art. 10 Letra a</t>
  </si>
  <si>
    <t>A.10.9.1</t>
  </si>
  <si>
    <t>A.10.9.2</t>
  </si>
  <si>
    <t>A.10.9.3</t>
  </si>
  <si>
    <t>Art. 23</t>
  </si>
  <si>
    <t>A.10.10.3</t>
  </si>
  <si>
    <t>Registros del administrador y operador</t>
  </si>
  <si>
    <t>A.10.10.6</t>
  </si>
  <si>
    <t>Sincronización de relojes</t>
  </si>
  <si>
    <t>A.11.1.1</t>
  </si>
  <si>
    <t xml:space="preserve">Art. 28
Letra a-b-c-d-e-f-g-h-i-j
</t>
  </si>
  <si>
    <t>Política de control del acceso</t>
  </si>
  <si>
    <t>A.11.2.1</t>
  </si>
  <si>
    <t>A.11.2.2</t>
  </si>
  <si>
    <t>A.11.2.3</t>
  </si>
  <si>
    <t>A.11.2.4</t>
  </si>
  <si>
    <t xml:space="preserve">Art. 27
Art. 28
Art. 29
</t>
  </si>
  <si>
    <t>Art. 30</t>
  </si>
  <si>
    <t>Art. 32</t>
  </si>
  <si>
    <t>A.11.3.1</t>
  </si>
  <si>
    <t>Art. 27</t>
  </si>
  <si>
    <t>A.11.3.2</t>
  </si>
  <si>
    <t>Art. 31
Letra a-b</t>
  </si>
  <si>
    <t>Art. 18 Letra c
Art. 31</t>
  </si>
  <si>
    <t>Política de escritorio y pantalla limpios</t>
  </si>
  <si>
    <t>A.11.4.1</t>
  </si>
  <si>
    <t>A.11.4.2</t>
  </si>
  <si>
    <t>A.11.4.3</t>
  </si>
  <si>
    <t>A.11.4.4</t>
  </si>
  <si>
    <t>A.11.4.5</t>
  </si>
  <si>
    <t>A.11.4.6</t>
  </si>
  <si>
    <t>A.11.4.7</t>
  </si>
  <si>
    <t>A.11.5.1</t>
  </si>
  <si>
    <t>Sistema de gestión de contraseñas</t>
  </si>
  <si>
    <t>A.11.5.4</t>
  </si>
  <si>
    <t>A.11.5.5</t>
  </si>
  <si>
    <t>Art. 31 Letra b</t>
  </si>
  <si>
    <t>A.11.5.6</t>
  </si>
  <si>
    <t>A.11.6.1</t>
  </si>
  <si>
    <t>Restricción del acceso a la información</t>
  </si>
  <si>
    <t>A.11.6.2</t>
  </si>
  <si>
    <t>A.11.7.1</t>
  </si>
  <si>
    <t>A.11.7.2</t>
  </si>
  <si>
    <t>A.13.1.1</t>
  </si>
  <si>
    <t>Art. 12 Letra b</t>
  </si>
  <si>
    <t>A.13.1.2</t>
  </si>
  <si>
    <t>A.13.2.1</t>
  </si>
  <si>
    <t>A.13.2.2</t>
  </si>
  <si>
    <t>A.13.2.3</t>
  </si>
  <si>
    <t>A.14.1.1</t>
  </si>
  <si>
    <t>A.14.1.3</t>
  </si>
  <si>
    <t>A.14.1.4</t>
  </si>
  <si>
    <t>A.14.1.5</t>
  </si>
  <si>
    <t>Cumplimiento</t>
  </si>
  <si>
    <t>A.15.1.1</t>
  </si>
  <si>
    <t>A.15.1.2</t>
  </si>
  <si>
    <t>Art. 22
Letra b</t>
  </si>
  <si>
    <t>A.15.1.3</t>
  </si>
  <si>
    <t>A.15.1.4</t>
  </si>
  <si>
    <t>A.15.1.5</t>
  </si>
  <si>
    <t>A.15.1.6</t>
  </si>
  <si>
    <t>A.15.2.1</t>
  </si>
  <si>
    <t>A.15.2.2</t>
  </si>
  <si>
    <t>A.6.1.1</t>
  </si>
  <si>
    <t>Art. 12</t>
  </si>
  <si>
    <t>NO</t>
  </si>
  <si>
    <t>SI</t>
  </si>
  <si>
    <t xml:space="preserve">Art. 17
</t>
  </si>
  <si>
    <t>Severidad</t>
  </si>
  <si>
    <t>Insignificantes</t>
  </si>
  <si>
    <t>Menores</t>
  </si>
  <si>
    <t>Moderadas</t>
  </si>
  <si>
    <t>Mayores</t>
  </si>
  <si>
    <t>Catastróficas</t>
  </si>
  <si>
    <t>Improbable</t>
  </si>
  <si>
    <t>Moderado</t>
  </si>
  <si>
    <t>Probable</t>
  </si>
  <si>
    <t>Casi Certeza</t>
  </si>
  <si>
    <t>Ubicación</t>
  </si>
  <si>
    <t>Criticidad</t>
  </si>
  <si>
    <t>Probabilidad de ocurrencia</t>
  </si>
  <si>
    <t>Soporte</t>
  </si>
  <si>
    <t>Proceso</t>
  </si>
  <si>
    <t>Tipo</t>
  </si>
  <si>
    <t xml:space="preserve">Integridad </t>
  </si>
  <si>
    <t xml:space="preserve">Disponibilidad </t>
  </si>
  <si>
    <t>SW</t>
  </si>
  <si>
    <t>CUMPLIMIENTO</t>
  </si>
  <si>
    <t>Capacitaciòn</t>
  </si>
  <si>
    <t>Subproceso</t>
  </si>
  <si>
    <t>Disposición</t>
  </si>
  <si>
    <t>Medio de almacenamiento</t>
  </si>
  <si>
    <t>Impacto</t>
  </si>
  <si>
    <t>Confidencialidad</t>
  </si>
  <si>
    <t>Tiempo de retención</t>
  </si>
  <si>
    <t>Etapa relevante</t>
  </si>
  <si>
    <t>Responsable / dueño</t>
  </si>
  <si>
    <t>Identificador o código</t>
  </si>
  <si>
    <t>DESCRIPCIÓN DE PROCESOS</t>
  </si>
  <si>
    <t>IDENTIFICACIÓN DE ACTIVOS DE INFORMACIÓN</t>
  </si>
  <si>
    <t>ANÁLISIS DE CRITICIDAD</t>
  </si>
  <si>
    <t xml:space="preserve">Nombre de la Institución:  </t>
  </si>
  <si>
    <t>Descripción del Riesgo</t>
  </si>
  <si>
    <t>Productos esperados</t>
  </si>
  <si>
    <t>Responsable de la actividad</t>
  </si>
  <si>
    <t>PROGRAMA DE TRABAJO</t>
  </si>
  <si>
    <t>Real</t>
  </si>
  <si>
    <t>Desviaciones (días)</t>
  </si>
  <si>
    <t>Observaciones</t>
  </si>
  <si>
    <t>Fecha Inicio</t>
  </si>
  <si>
    <t>Fecha Término</t>
  </si>
  <si>
    <t>Difusión/Sensibilizaciòn</t>
  </si>
  <si>
    <t>VALOR</t>
  </si>
  <si>
    <t>DESCRIPCION</t>
  </si>
  <si>
    <t>NIVEL DE SEVERIDAD DEL RIESGO</t>
  </si>
  <si>
    <t>Muy Improbable</t>
  </si>
  <si>
    <t>IMPACTO</t>
  </si>
  <si>
    <t>PROBABILIDAD DE OCURRENCIA</t>
  </si>
  <si>
    <t>TIPO</t>
  </si>
  <si>
    <t>Persona</t>
  </si>
  <si>
    <t>Sistema</t>
  </si>
  <si>
    <t>Equipos</t>
  </si>
  <si>
    <t>Extremo</t>
  </si>
  <si>
    <t>Alto</t>
  </si>
  <si>
    <t>Bajo</t>
  </si>
  <si>
    <t>SOPORTE</t>
  </si>
  <si>
    <t>Papel</t>
  </si>
  <si>
    <t>Digital</t>
  </si>
  <si>
    <t>Base de Datos</t>
  </si>
  <si>
    <t>CONFIDENCIALIDAD</t>
  </si>
  <si>
    <t>Público</t>
  </si>
  <si>
    <t>Responsable del Producto</t>
  </si>
  <si>
    <t>A.7.1.3.Párr.1</t>
  </si>
  <si>
    <t>A.7.1.3.Párr.2</t>
  </si>
  <si>
    <t>A.7.1.3.Párr.3</t>
  </si>
  <si>
    <t>A.7.1.3.Párr.4</t>
  </si>
  <si>
    <t>A.8.2.1.Párr.1</t>
  </si>
  <si>
    <t>A.8.2.1.Párr.2</t>
  </si>
  <si>
    <t>A.8.2.1.Párr.3</t>
  </si>
  <si>
    <t>A.8.2.1.Párr.4</t>
  </si>
  <si>
    <t>A.9.2.1.Párr.1</t>
  </si>
  <si>
    <t>A.9.2.1.Párr.2</t>
  </si>
  <si>
    <t>A.9.2.1.Párr.3</t>
  </si>
  <si>
    <t>A.10.2.2.Párr.1</t>
  </si>
  <si>
    <t>A.10.2.2.Párr.2</t>
  </si>
  <si>
    <t>A.10.3.1.Párr.1</t>
  </si>
  <si>
    <t>A.10.3.1.Párr.2</t>
  </si>
  <si>
    <t>A.10.3.2.Párr.1</t>
  </si>
  <si>
    <t>A.10.3.2.Párr.2</t>
  </si>
  <si>
    <t>A.10.4.1.Párr.1</t>
  </si>
  <si>
    <t>A.10.4.1.Párr.2</t>
  </si>
  <si>
    <t>A.10.4.2.Párr.1</t>
  </si>
  <si>
    <t>A.10.4.2.Párr.2</t>
  </si>
  <si>
    <t>A.10.5.1.Párr.1</t>
  </si>
  <si>
    <t>A.10.5.1.Párr.2</t>
  </si>
  <si>
    <t>A.10.6.2.Párr.1</t>
  </si>
  <si>
    <t>A.10.6.2.Párr.2</t>
  </si>
  <si>
    <t>A.10.6.2.Párr.3</t>
  </si>
  <si>
    <t>A.10.10.1.Párr.1</t>
  </si>
  <si>
    <t>A.10.10.1.Párr.2</t>
  </si>
  <si>
    <t>A.10.10.2.Párr.1</t>
  </si>
  <si>
    <t>A.10.10.2.Párr.2</t>
  </si>
  <si>
    <t>A.10.10.4.Párr.1</t>
  </si>
  <si>
    <t>A.10.10.4.Párr.2</t>
  </si>
  <si>
    <t>A.10.10.5.Párr.1</t>
  </si>
  <si>
    <t>A.10.10.5.Párr.2</t>
  </si>
  <si>
    <t>A.11.3.3.Párr.1</t>
  </si>
  <si>
    <t>A.11.3.3.Párr.2</t>
  </si>
  <si>
    <t>A.11.5.2.Párr.1</t>
  </si>
  <si>
    <t>A.11.5.2.Párr.2</t>
  </si>
  <si>
    <t>A.11.5.3.Párr.1</t>
  </si>
  <si>
    <t>A.11.5.3.Párr.2</t>
  </si>
  <si>
    <t>A.12.2.3.Párr.1</t>
  </si>
  <si>
    <t>A.12.2.3.Párr.2</t>
  </si>
  <si>
    <t>A.12.5.3.Párr.1</t>
  </si>
  <si>
    <t>A.12.5.3.Párr.2</t>
  </si>
  <si>
    <t>A.5.1.1.Párr.5</t>
  </si>
  <si>
    <t>A.5.1.1.Párr.4</t>
  </si>
  <si>
    <t>A.5.1.1.Párr.3</t>
  </si>
  <si>
    <t>A.5.1.1.Párr.2</t>
  </si>
  <si>
    <t>A.5.1.1.Párr.1</t>
  </si>
  <si>
    <t>A.6.1.3.Párr.1</t>
  </si>
  <si>
    <t>A.6.1.3.Párr.2</t>
  </si>
  <si>
    <t>A.12.4.2.Párr.1</t>
  </si>
  <si>
    <t>A.12.4.2.Párr.2</t>
  </si>
  <si>
    <t>A.14.1.2.Párr.1</t>
  </si>
  <si>
    <t>A.14.1.2.Párr.2</t>
  </si>
  <si>
    <t>INTEGRIDAD</t>
  </si>
  <si>
    <t>DISPONIBILIDAD</t>
  </si>
  <si>
    <t>Información que puede ser conocida y utilizada sin autorización por cualquier   funcionario/a de la institución, usuarios(as) / beneficiarios(as) y otros organismo y entidades externas</t>
  </si>
  <si>
    <t>Información cuya modificación no autorizada puede corregirse aunque podría ocasionar riesgos leves para la institución o terceros.</t>
  </si>
  <si>
    <t>Información cuya modificación  no autorizada  es  de  difícil  corrección y podría  ocasionar riesgos significativos para la institución, o terceros.</t>
  </si>
  <si>
    <t>Información cuya modificación no autorizada no podría corregirse, ocasionando consecuencias graves a la institución o a terceros.</t>
  </si>
  <si>
    <t>Información cuya inaccesibilidad permanente, durante una semana,  podría  ocasionar  consecuencias significativas  para  la institución, o terceros.</t>
  </si>
  <si>
    <t>Información cuya inaccesibilidad permanente durante, un día podría ocasionar consecuencias significativas al Organismo, al Sector Público Nacional o a terceros.</t>
  </si>
  <si>
    <t>Información cuya inaccesibilidad permanente durante una hora, podría ocasionar consecuencias significativas al Organismo, al Sector Público Nacional o a terceros</t>
  </si>
  <si>
    <t>Reservada</t>
  </si>
  <si>
    <t>Información que sólo puede ser conocida y utilizada por un grupo reducido de  funcionarios/as,  y  cuya divulgación o uso no autorizados contraviene la legislación vigente</t>
  </si>
  <si>
    <t>Baja</t>
  </si>
  <si>
    <t>Media</t>
  </si>
  <si>
    <t>Alta</t>
  </si>
  <si>
    <t>CR</t>
  </si>
  <si>
    <t>111</t>
  </si>
  <si>
    <t>112</t>
  </si>
  <si>
    <t>113</t>
  </si>
  <si>
    <t>121</t>
  </si>
  <si>
    <t>122</t>
  </si>
  <si>
    <t>123</t>
  </si>
  <si>
    <t>131</t>
  </si>
  <si>
    <t>132</t>
  </si>
  <si>
    <t>133</t>
  </si>
  <si>
    <t>311</t>
  </si>
  <si>
    <t>312</t>
  </si>
  <si>
    <t>313</t>
  </si>
  <si>
    <t>321</t>
  </si>
  <si>
    <t>322</t>
  </si>
  <si>
    <t>323</t>
  </si>
  <si>
    <t>331</t>
  </si>
  <si>
    <t>332</t>
  </si>
  <si>
    <t>333</t>
  </si>
  <si>
    <t>CID</t>
  </si>
  <si>
    <t>CRITICIDAD</t>
  </si>
  <si>
    <t>COBERTURA</t>
  </si>
  <si>
    <t>A.7.1.1.Párr.1</t>
  </si>
  <si>
    <t>A.7.1.1.Párr.2</t>
  </si>
  <si>
    <t>A.9.1.4.Párr.1</t>
  </si>
  <si>
    <t>A.9.1.4.Párr.2</t>
  </si>
  <si>
    <t>A.9.1.4.Párr.3</t>
  </si>
  <si>
    <t>A.9.1.4.Párr.4</t>
  </si>
  <si>
    <t>A.9.1.4.Párr.5</t>
  </si>
  <si>
    <t>A.9.1.4.Párr.6</t>
  </si>
  <si>
    <t>Documento</t>
  </si>
  <si>
    <t>Formulario</t>
  </si>
  <si>
    <t>Expediente</t>
  </si>
  <si>
    <t>NIVEL PROBABILIDAD (P)</t>
  </si>
  <si>
    <t>NIVEL IMPACTO (I)</t>
  </si>
  <si>
    <t>SEVERIDAD DEL RIESGO S = (P x I)</t>
  </si>
  <si>
    <t>11</t>
  </si>
  <si>
    <t>12</t>
  </si>
  <si>
    <t>13</t>
  </si>
  <si>
    <t>14</t>
  </si>
  <si>
    <t>15</t>
  </si>
  <si>
    <t>21</t>
  </si>
  <si>
    <t>22</t>
  </si>
  <si>
    <t>23</t>
  </si>
  <si>
    <t>24</t>
  </si>
  <si>
    <t>25</t>
  </si>
  <si>
    <t>31</t>
  </si>
  <si>
    <t>32</t>
  </si>
  <si>
    <t>33</t>
  </si>
  <si>
    <t>34</t>
  </si>
  <si>
    <t>35</t>
  </si>
  <si>
    <t>41</t>
  </si>
  <si>
    <t>42</t>
  </si>
  <si>
    <t>43</t>
  </si>
  <si>
    <t>44</t>
  </si>
  <si>
    <t>45</t>
  </si>
  <si>
    <t>51</t>
  </si>
  <si>
    <t>52</t>
  </si>
  <si>
    <t>53</t>
  </si>
  <si>
    <t>54</t>
  </si>
  <si>
    <t>55</t>
  </si>
  <si>
    <t>PMG/MEI -SSI:  RESUMEN - DIAGNOSTICO</t>
  </si>
  <si>
    <t>Estimada</t>
  </si>
  <si>
    <t>ESTADO DE LA INSTITUCION   (DIAGNOSTICO)</t>
  </si>
  <si>
    <t>ESTADO DE LA INSTITUCION    (IMPLEMENTACION)</t>
  </si>
  <si>
    <t>Nombre
 Activo</t>
  </si>
  <si>
    <t>Nombre
Activo</t>
  </si>
  <si>
    <t>DIAGNOSTICO</t>
  </si>
  <si>
    <t>CONTROLES</t>
  </si>
  <si>
    <t>CONTROLES DECLARADOS</t>
  </si>
  <si>
    <t>01 Política de Seguridad</t>
  </si>
  <si>
    <t>02 Organización de la Seguridad de la Información</t>
  </si>
  <si>
    <t>TOTAL</t>
  </si>
  <si>
    <t>DOMINIOS</t>
  </si>
  <si>
    <t xml:space="preserve"> </t>
  </si>
  <si>
    <t>Total</t>
  </si>
  <si>
    <t>03 Gestión de Activos</t>
  </si>
  <si>
    <t>04 Seguridad de recursos humanos</t>
  </si>
  <si>
    <t xml:space="preserve">05 Seguridad Física y Ambiental </t>
  </si>
  <si>
    <t>06 Gestión de las comunicaciones y operaciones</t>
  </si>
  <si>
    <t>07 Control de acceso</t>
  </si>
  <si>
    <t>08 Adquisición, desarrollo y mantenimiento de los sistemas de información</t>
  </si>
  <si>
    <t>09 Gestión de un incidente en la seguridad de la información</t>
  </si>
  <si>
    <t>10 Gestión de la continuidad del negocio</t>
  </si>
  <si>
    <t>11 Cumplimiento</t>
  </si>
  <si>
    <t>CUMPLIM CON "SI" Y "NO"</t>
  </si>
  <si>
    <t>SIN CUMPLIM</t>
  </si>
  <si>
    <t xml:space="preserve">Persona Autorizada  para Manipular </t>
  </si>
  <si>
    <t>Persona autorizada para Copiar</t>
  </si>
  <si>
    <t>Criterio de Busqueda</t>
  </si>
  <si>
    <t>Nombre del producto esperado</t>
  </si>
  <si>
    <t>Nombre del Archivo Evidencia</t>
  </si>
  <si>
    <t>Actividades de control básicas</t>
  </si>
  <si>
    <t>No Aplica</t>
  </si>
  <si>
    <t>Infraestructura Física</t>
  </si>
  <si>
    <t>PERIODICIDAD</t>
  </si>
  <si>
    <t>1 Mes</t>
  </si>
  <si>
    <t>2 Meses</t>
  </si>
  <si>
    <t>3 Meses</t>
  </si>
  <si>
    <t>4 Meses</t>
  </si>
  <si>
    <t>5 Meses</t>
  </si>
  <si>
    <t>6 Meses</t>
  </si>
  <si>
    <t>Nombre del Medio de Verificación</t>
  </si>
  <si>
    <t>% CUMPLIMIENTO DIAGNOSTICO</t>
  </si>
  <si>
    <t>%</t>
  </si>
  <si>
    <t>% CUMPLIMIENTO FINAL 2014</t>
  </si>
  <si>
    <t>IDENTIFICACIÓN Y CARACTERIZACION DE LOS RIESGOS</t>
  </si>
  <si>
    <t>MEDIDAS DE MITIGACION</t>
  </si>
  <si>
    <t>Amenaza</t>
  </si>
  <si>
    <t xml:space="preserve">Control para mitigar el riesgo </t>
  </si>
  <si>
    <t>Actividades o Hitos</t>
  </si>
  <si>
    <t>Justificación</t>
  </si>
  <si>
    <t>Producto Esperado</t>
  </si>
  <si>
    <t>% CUMPLIMIENTO LOGRADO A LA FECHA</t>
  </si>
  <si>
    <t>% AVANCE LOGRADO A LA FECHA</t>
  </si>
  <si>
    <t>CARACTERIZACIÓN DEL ACTIVO</t>
  </si>
  <si>
    <t>Tabla 1: Porcentajes por Dominio</t>
  </si>
  <si>
    <t>Tabla: Porcentajes de Cumplimiento por Dominio del Diagnostico</t>
  </si>
  <si>
    <t>PMG/MEI -SSI:  RESUMEN - CUMPLIMIENTO IMPLEMENTACION</t>
  </si>
  <si>
    <t>PRODUCTO IMPLEMENTADO SEGÚN PROGRAMA DE TRABAJO 2014</t>
  </si>
  <si>
    <t>% COBERTURA</t>
  </si>
  <si>
    <t>Tabla 2: Registro de Avance en la Implementación</t>
  </si>
  <si>
    <t>DIAS</t>
  </si>
  <si>
    <t>Días No Laborales</t>
  </si>
  <si>
    <t>% APORTE A COBERTURA</t>
  </si>
  <si>
    <t>% Aporte x dominio</t>
  </si>
  <si>
    <t xml:space="preserve">REF. DS-83 
</t>
  </si>
  <si>
    <t xml:space="preserve">PRODUCTOS A DESARROLLAR AÑO 2016 O POSTERIORES </t>
  </si>
  <si>
    <t>Vulnerabilidad
(Debilidad)</t>
  </si>
  <si>
    <t>Por ejemplo,  la clausula 8.1 en ISO 27001-2013 requiere que la organización se debe asegurar de que los procesos externalizados se determinan y controlan.</t>
  </si>
  <si>
    <t>Los controles señalados se mapean al menos parcialmente contra requerimientos del SGSI.</t>
  </si>
  <si>
    <t xml:space="preserve"> (*)</t>
  </si>
  <si>
    <t>NOTA</t>
  </si>
  <si>
    <t>ELIMINADO</t>
  </si>
  <si>
    <t>Controles de auditoría de sistemas de información.</t>
  </si>
  <si>
    <t>A.12.7.1</t>
  </si>
  <si>
    <t>Maximizar la efectividad de la interferencia, y reducirla al mínimo, desde o hacia el proceso de auditoría del sistema de información.</t>
  </si>
  <si>
    <t>Objetivo</t>
  </si>
  <si>
    <t>Consideraciones sobre la auditoría de sistemas de información</t>
  </si>
  <si>
    <t>A.15.3</t>
  </si>
  <si>
    <t>Verificación del cumplimiento técnico.</t>
  </si>
  <si>
    <t>A.18.2.3</t>
  </si>
  <si>
    <t>Cumplimiento con las políticas y normas de seguridad.</t>
  </si>
  <si>
    <t>A.18.2.2</t>
  </si>
  <si>
    <t>Asegurar que los sistemas cumplen con las normas y políticas de seguridad de la oganización.</t>
  </si>
  <si>
    <t>Cumplimiento de la política y las normas de seguridad, y cumplimiento técnico.</t>
  </si>
  <si>
    <t>A.15.2</t>
  </si>
  <si>
    <t>Regulación de los controles criptográficos.</t>
  </si>
  <si>
    <t>A.18.1.5</t>
  </si>
  <si>
    <t>Privacidad y protección de la información de identificación personal.</t>
  </si>
  <si>
    <t>A.18.1.4</t>
  </si>
  <si>
    <t>Protección de los registros.</t>
  </si>
  <si>
    <t>A.18.1.3</t>
  </si>
  <si>
    <t xml:space="preserve">Derechos de propiedad intelectual.
</t>
  </si>
  <si>
    <t>A.18.1.2</t>
  </si>
  <si>
    <t>Identificación de la legislación vigente y los requisitos contractuales.</t>
  </si>
  <si>
    <t>A.18.1.1</t>
  </si>
  <si>
    <t>Evitar el incumplimiento de cualquier ley, estatuto, regulacion u obligacion contractual, y de cualquier requisito de seguridad.</t>
  </si>
  <si>
    <t>Cumplimiento de los requisitos legales</t>
  </si>
  <si>
    <t>A.15.1</t>
  </si>
  <si>
    <t>A.15</t>
  </si>
  <si>
    <r>
      <rPr>
        <sz val="10"/>
        <color rgb="FF0000FF"/>
        <rFont val="Arial"/>
        <family val="2"/>
      </rPr>
      <t>Verificacion, revision y evaluacion de la continuidad de la seguridad de la información.</t>
    </r>
    <r>
      <rPr>
        <sz val="10"/>
        <rFont val="Arial"/>
        <family val="2"/>
      </rPr>
      <t xml:space="preserve">
</t>
    </r>
  </si>
  <si>
    <t>A.17.1.3</t>
  </si>
  <si>
    <t xml:space="preserve">Planificacion de la continuidad de la Seguridad de la Información.
</t>
  </si>
  <si>
    <t>A.17.1.1</t>
  </si>
  <si>
    <t>A.14.1.2</t>
  </si>
  <si>
    <t xml:space="preserve">Implementación de la continuidad de la seguridad de la información.
</t>
  </si>
  <si>
    <t>A.17.1.2</t>
  </si>
  <si>
    <t xml:space="preserve">
Art. 35</t>
  </si>
  <si>
    <t>A.14.1.1
A.14.1.3
A.14.1.4</t>
  </si>
  <si>
    <t>Contrarrestar interrupciones a las actividades del negocio y proteger los procesos criticos del negocio contra los efectos de fallas importantes en los sistemas de informacion o contra desastres, y asegurar su restauración oportuna.</t>
  </si>
  <si>
    <t xml:space="preserve">Aspectos de la seguridad de la información en la gestion de la continuidad del negocio </t>
  </si>
  <si>
    <t>A.14.1</t>
  </si>
  <si>
    <t>GESTION DE LA CONTINUIDAD DE NEGOCIO</t>
  </si>
  <si>
    <t>A.14</t>
  </si>
  <si>
    <t>Recolección de evidencia.</t>
  </si>
  <si>
    <t>A.16.1.7</t>
  </si>
  <si>
    <t>Aprendizaje de los incidentes de seguridad de la información.</t>
  </si>
  <si>
    <t>A.16.1.6</t>
  </si>
  <si>
    <t>Responsabilidades y procedimientos.</t>
  </si>
  <si>
    <t>A.16.1.1</t>
  </si>
  <si>
    <t>A.13.2</t>
  </si>
  <si>
    <t>Informe de las debilidades de seguridad de la información.</t>
  </si>
  <si>
    <t>A.16.1.3</t>
  </si>
  <si>
    <t>Informe de eventos de seguridad de la información.</t>
  </si>
  <si>
    <t>A.16.1.2</t>
  </si>
  <si>
    <t>Asegurar que las debilidades y eventos de seguridad de la informacion asociados a sistemas de información son comunicados de manera de permitir tomar acciones correctivas a tiempo.</t>
  </si>
  <si>
    <t>Informar debilidades y eventos de seguridad de la informacion.</t>
  </si>
  <si>
    <t>A.13.1</t>
  </si>
  <si>
    <t>GESTION DE INCIDENTES DE LA SEGURIDAD DE LA INFORMACION</t>
  </si>
  <si>
    <t>A.13</t>
  </si>
  <si>
    <t>Reducir los riesgos resultantes de la explotacion de vulnerabilidades tecnicas publicadas.</t>
  </si>
  <si>
    <t>GESTION DE VULNERABILIDAD TECNICA</t>
  </si>
  <si>
    <t>A.12.6</t>
  </si>
  <si>
    <r>
      <t>Desarrollo tercerizado.
(</t>
    </r>
    <r>
      <rPr>
        <sz val="8"/>
        <color rgb="FF0000FF"/>
        <rFont val="Arial"/>
        <family val="2"/>
      </rPr>
      <t>Control y Planificacion operacional)</t>
    </r>
  </si>
  <si>
    <r>
      <t xml:space="preserve">A.14.2.7
</t>
    </r>
    <r>
      <rPr>
        <b/>
        <sz val="8"/>
        <color rgb="FF0000FF"/>
        <rFont val="Arial"/>
        <family val="2"/>
      </rPr>
      <t>Clausula 8.1*</t>
    </r>
  </si>
  <si>
    <r>
      <t xml:space="preserve">Restricciones sobre los cambios en los paquetes de software.
</t>
    </r>
    <r>
      <rPr>
        <sz val="8"/>
        <color rgb="FF0000FF"/>
        <rFont val="Arial"/>
        <family val="2"/>
      </rPr>
      <t>(Control y Planificacion operacional)</t>
    </r>
  </si>
  <si>
    <r>
      <t xml:space="preserve">A.14.2.4
</t>
    </r>
    <r>
      <rPr>
        <sz val="8"/>
        <color rgb="FF0000FF"/>
        <rFont val="Arial"/>
        <family val="2"/>
      </rPr>
      <t>Clausula 8.1 (*)</t>
    </r>
  </si>
  <si>
    <t>A.12.5.3</t>
  </si>
  <si>
    <r>
      <t xml:space="preserve">Revisión técnica de las aplicaciones después de los cambios en la plataforma de operación. </t>
    </r>
    <r>
      <rPr>
        <strike/>
        <sz val="10"/>
        <color rgb="FF0000FF"/>
        <rFont val="Arial"/>
        <family val="2"/>
      </rPr>
      <t xml:space="preserve">
</t>
    </r>
    <r>
      <rPr>
        <sz val="8"/>
        <color rgb="FF0000FF"/>
        <rFont val="Arial"/>
        <family val="2"/>
      </rPr>
      <t>(Control y Planificacion operacional)</t>
    </r>
  </si>
  <si>
    <r>
      <t xml:space="preserve">A.14.2.3
</t>
    </r>
    <r>
      <rPr>
        <sz val="8"/>
        <color rgb="FF0000FF"/>
        <rFont val="Arial"/>
        <family val="2"/>
      </rPr>
      <t>Clausula 8.1 (*)</t>
    </r>
  </si>
  <si>
    <r>
      <t>Procedimientos de control del cambios del sistema.
(</t>
    </r>
    <r>
      <rPr>
        <sz val="8"/>
        <color rgb="FF0000FF"/>
        <rFont val="Arial"/>
        <family val="2"/>
      </rPr>
      <t>Control y Planificacion operacional)</t>
    </r>
  </si>
  <si>
    <r>
      <t xml:space="preserve">A.14.2.2
</t>
    </r>
    <r>
      <rPr>
        <sz val="8"/>
        <color rgb="FF0000FF"/>
        <rFont val="Arial"/>
        <family val="2"/>
      </rPr>
      <t>Clausula 8.1 (*)</t>
    </r>
  </si>
  <si>
    <t>Mantener la seguridad del software del sistema de aplicación e infrmación.</t>
  </si>
  <si>
    <t>SEGURIDAD EN LOS PROCESOS DE DESARROLLO Y SOPORTE</t>
  </si>
  <si>
    <t>A.12.5</t>
  </si>
  <si>
    <t>Control de acceso al código fuente de los programas</t>
  </si>
  <si>
    <t>A.9.4.5</t>
  </si>
  <si>
    <t xml:space="preserve">Protección de datos de prueba.
</t>
  </si>
  <si>
    <t>A.14.3.1</t>
  </si>
  <si>
    <t>A.12.4.2</t>
  </si>
  <si>
    <t>Instalacion del software en sistemas operacionales.</t>
  </si>
  <si>
    <t>Garantizar la seguridad de los archivos del sistema</t>
  </si>
  <si>
    <t>SEGURIDAD DE LOS ARCHIVOS DEL SISTEMA</t>
  </si>
  <si>
    <t>A.12.4</t>
  </si>
  <si>
    <t>Proteger la confidencialidad, autenticidad o integridad de la informacion por medios criptograficos.</t>
  </si>
  <si>
    <t>CONTROLES CRIPTOGRAFICOS</t>
  </si>
  <si>
    <t>A.12.3</t>
  </si>
  <si>
    <t>Prevenir errores, perdida, modificacion no autorizada o mal uso de información en aplicaciones.</t>
  </si>
  <si>
    <t>PROCESAMIENTO CORRECTO EN LAS APLICACIONES</t>
  </si>
  <si>
    <t>A.12.2</t>
  </si>
  <si>
    <t>Análisis y especificación de requisitos de seguridad de la información.</t>
  </si>
  <si>
    <t>Asegurar que la seguridad es parte integral de los sitemas de información.</t>
  </si>
  <si>
    <t>REQUISITOS DE SEGURIDAD DE LOS SISTEMAS DE INFORMACION</t>
  </si>
  <si>
    <t>A.12.1</t>
  </si>
  <si>
    <t>ADQUISICION DESARROLLO Y MANTENIMIENTO DE LOS SISTEMAS DE INFORMACION</t>
  </si>
  <si>
    <t>A.12</t>
  </si>
  <si>
    <t>Trabajo Remoto.</t>
  </si>
  <si>
    <t xml:space="preserve">Política de dispositivos móviles.
</t>
  </si>
  <si>
    <t xml:space="preserve">Art. 7, Letra a
Art. 9
</t>
  </si>
  <si>
    <t>Garantizar la seguridad  de la información cuando se usan dispositivos de informática móvil y trabajo remoto.</t>
  </si>
  <si>
    <t>INFORMATICA MOVIL Y TRABAJO REMOTO</t>
  </si>
  <si>
    <t>A.11.7</t>
  </si>
  <si>
    <t>A.9.4.1</t>
  </si>
  <si>
    <t>Evitar el acceso no autorizado a la información contenida en los sistemas de aplicación.</t>
  </si>
  <si>
    <t>CONTROL DE ACCESO A LAS APLICACIONES Y A LA INFORMACION</t>
  </si>
  <si>
    <t>A.11.6</t>
  </si>
  <si>
    <t>Procedimientos de inicio de sesion seguro.</t>
  </si>
  <si>
    <t>A.9.4.2</t>
  </si>
  <si>
    <t xml:space="preserve">A.11.5.5
A.11.5.6
</t>
  </si>
  <si>
    <t>Uso de programas utilitarios privilegiados.</t>
  </si>
  <si>
    <t>A.9.4.4</t>
  </si>
  <si>
    <t>A.9.4.3</t>
  </si>
  <si>
    <t>A.11.5.3</t>
  </si>
  <si>
    <t xml:space="preserve">Registro y cancelacion de registro de usuario.
</t>
  </si>
  <si>
    <t xml:space="preserve">A.9.2.1
</t>
  </si>
  <si>
    <t>A.11.5.2</t>
  </si>
  <si>
    <t>Procedimientos de inicio de sesión seguro.</t>
  </si>
  <si>
    <t>Evitar el acceso no autorizado a los sistemas operativos.</t>
  </si>
  <si>
    <t>CONTROL DE ACCESO AL SISTEMA OPERATIVO</t>
  </si>
  <si>
    <t>A.11.5</t>
  </si>
  <si>
    <t>Art. 33 Letra c.</t>
  </si>
  <si>
    <t>Separacion  en las redes.</t>
  </si>
  <si>
    <t>A.13.1.3</t>
  </si>
  <si>
    <r>
      <t>Art. 33 Letras
b</t>
    </r>
    <r>
      <rPr>
        <sz val="10"/>
        <color rgb="FF0000FF"/>
        <rFont val="Arial"/>
        <family val="2"/>
      </rPr>
      <t>, c.</t>
    </r>
  </si>
  <si>
    <t>Accesos a las Redes y a  los servicios de la red.</t>
  </si>
  <si>
    <t>Art. 33, Letra a.
Art. 27.</t>
  </si>
  <si>
    <t>Prevenir el acceso de usuario no autorizado a los servicios de red</t>
  </si>
  <si>
    <t>CONTROL DE ACCESO A LA RED</t>
  </si>
  <si>
    <t>A.11.4</t>
  </si>
  <si>
    <t>A.11.2.9</t>
  </si>
  <si>
    <t>A.11.3.3</t>
  </si>
  <si>
    <t>Equipo de usuario desatendido</t>
  </si>
  <si>
    <t>A.11.2.8</t>
  </si>
  <si>
    <t>Uso de informacion de autenticacion secreta.</t>
  </si>
  <si>
    <t>A.9.3.1</t>
  </si>
  <si>
    <t>Prevenir el acceso de usuario no autorizado, y el robo o compromiso de la información y de las instalaciones de procesamiento de la informacion.</t>
  </si>
  <si>
    <t>RESPONSABILIDADES DEL USUARIO</t>
  </si>
  <si>
    <t>A.11.3</t>
  </si>
  <si>
    <t>Revisión de los derechos de acceso de usuario</t>
  </si>
  <si>
    <t>Gestión de informacion secreta de autenticacion de usuarios.</t>
  </si>
  <si>
    <t>Gestión de derechos de acceso privilegiados.</t>
  </si>
  <si>
    <t>Asignacion de acceso de usuario.</t>
  </si>
  <si>
    <t xml:space="preserve">Registro y cancelacion de registro de  usuario.
</t>
  </si>
  <si>
    <t xml:space="preserve">A.9.2.1
</t>
  </si>
  <si>
    <t>Asegurar el acceso de usuarios autorizados y prevenir el acceso no autorizado a los sistemas de informacion</t>
  </si>
  <si>
    <t>GESTION DEL ACCESO DE USUARIOS</t>
  </si>
  <si>
    <t>A.11.2</t>
  </si>
  <si>
    <t>Controlar el acceso a la informacion.</t>
  </si>
  <si>
    <t>REQUISITOS DEL NEGOCIO PARA EL CONTROL DE ACCESO</t>
  </si>
  <si>
    <t>A.11.1</t>
  </si>
  <si>
    <t>CONTROL DE ACCESO</t>
  </si>
  <si>
    <t>A.11</t>
  </si>
  <si>
    <t>A.12.4.4</t>
  </si>
  <si>
    <t>A.10.10.4</t>
  </si>
  <si>
    <r>
      <t>Protección de la información de registros.</t>
    </r>
    <r>
      <rPr>
        <sz val="10"/>
        <color rgb="FF0000FF"/>
        <rFont val="Arial"/>
        <family val="2"/>
      </rPr>
      <t xml:space="preserve">
Registros del administrador y operador</t>
    </r>
  </si>
  <si>
    <t xml:space="preserve">A.12.4.2
A.12.4.3
</t>
  </si>
  <si>
    <t xml:space="preserve">A.10.10.3
</t>
  </si>
  <si>
    <t>Registro de Evento.</t>
  </si>
  <si>
    <t>Art. 23
Art. 7 
Letra d</t>
  </si>
  <si>
    <t>A.10.10.1
A.10.10.2
A.10.10.5</t>
  </si>
  <si>
    <t>Detectar actividades de procesamiento de informacion no autorizadas.</t>
  </si>
  <si>
    <t>SEGUIMIENTO</t>
  </si>
  <si>
    <t>A.10.10</t>
  </si>
  <si>
    <t xml:space="preserve">Proteccion de las transacciones de servicios de aplicación.
</t>
  </si>
  <si>
    <t>Aseguramiento de servicos de aplicación en redes publicas.</t>
  </si>
  <si>
    <t xml:space="preserve">
Art. 26 Letra b</t>
  </si>
  <si>
    <t>A.10.9.1
A.10.9.3</t>
  </si>
  <si>
    <t>La informacion involucrada en el comercio electronico sobre redes publicas deberia ser protegida ante actividades fraudulentas, disputas contractuales, y su divilgacion o modificacion no autorizada.</t>
  </si>
  <si>
    <t>SERVICIOS DE COMERCIO ELECTRONICO</t>
  </si>
  <si>
    <t>A.10.9</t>
  </si>
  <si>
    <t>Art. 7, Letras
a-b-c.  Art. 9.</t>
  </si>
  <si>
    <t>Mensajería electrónica.</t>
  </si>
  <si>
    <t>Art. 25 Letras
a-b-c-d-e-f-g-h-i.
Art. 26 Letras
a-c-d.</t>
  </si>
  <si>
    <t>Transferencia física de medios.</t>
  </si>
  <si>
    <t>Acuerdos sobre transferencia de información.</t>
  </si>
  <si>
    <t>Políticas y procedimientos de transferencia de información.</t>
  </si>
  <si>
    <t>Manterner la seguridad de la informacion y software intercambiado dentro de una organización y con cualquier otra entidad.</t>
  </si>
  <si>
    <t>INTERCAMBIO DE INFORMACION</t>
  </si>
  <si>
    <t>A.10.8</t>
  </si>
  <si>
    <t>A.10.7.4</t>
  </si>
  <si>
    <r>
      <rPr>
        <sz val="10"/>
        <color rgb="FF0000FF"/>
        <rFont val="Arial"/>
        <family val="2"/>
      </rPr>
      <t>Manejo de activos</t>
    </r>
    <r>
      <rPr>
        <strike/>
        <sz val="10"/>
        <rFont val="Arial"/>
        <family val="2"/>
      </rPr>
      <t xml:space="preserve">
</t>
    </r>
  </si>
  <si>
    <t xml:space="preserve">Art. 15
</t>
  </si>
  <si>
    <r>
      <rPr>
        <sz val="10"/>
        <color rgb="FF0000FF"/>
        <rFont val="Arial"/>
        <family val="2"/>
      </rPr>
      <t>Eliminacion de los medios.</t>
    </r>
    <r>
      <rPr>
        <sz val="10"/>
        <rFont val="Arial"/>
        <family val="2"/>
      </rPr>
      <t xml:space="preserve">
</t>
    </r>
  </si>
  <si>
    <r>
      <t xml:space="preserve">Art. 15
Letra </t>
    </r>
    <r>
      <rPr>
        <sz val="10"/>
        <color rgb="FF0000FF"/>
        <rFont val="Arial"/>
        <family val="2"/>
      </rPr>
      <t>d</t>
    </r>
  </si>
  <si>
    <t>Gestión de los medios removibles</t>
  </si>
  <si>
    <t>Evitar divulgacion no autorizada, modificacion, borrado o destruccion de los activos e interrupcion de las actividades de negocio.</t>
  </si>
  <si>
    <t>MANEJO DE LOS MEDIOS</t>
  </si>
  <si>
    <t>A.10.7</t>
  </si>
  <si>
    <t>Seguridad de los servicios de red</t>
  </si>
  <si>
    <r>
      <t xml:space="preserve">A.10.6.2.Párr.1
</t>
    </r>
    <r>
      <rPr>
        <sz val="10"/>
        <color rgb="FF0000FF"/>
        <rFont val="Arial"/>
        <family val="2"/>
      </rPr>
      <t>A.10.6.2.Párr.2
A.10.6.2.Párr.3</t>
    </r>
  </si>
  <si>
    <t>Controles de red</t>
  </si>
  <si>
    <t>Asegurar la proteccion de la información en redes y la proteccion de la infraestructura de soporte.</t>
  </si>
  <si>
    <t>GESTION DE LA SEGURIDAD DE RED</t>
  </si>
  <si>
    <t>A.10.6</t>
  </si>
  <si>
    <t>Respaldo de la información</t>
  </si>
  <si>
    <t>Art. 24 Letras
a-b-c-d-e-f-g</t>
  </si>
  <si>
    <t>A.10.5.1</t>
  </si>
  <si>
    <t>Mantener la integridad y disponibilidad de la informacion y de las instalaciones de procesamiento de la informacion.</t>
  </si>
  <si>
    <t>RESPALDO</t>
  </si>
  <si>
    <t>A.10.5</t>
  </si>
  <si>
    <t>Controles contra código malicioso</t>
  </si>
  <si>
    <t xml:space="preserve">Art. 22, c
Art. 26, a </t>
  </si>
  <si>
    <t>A.10.4.1</t>
  </si>
  <si>
    <t>Proteger la integridad del software y de la información.</t>
  </si>
  <si>
    <t>PROTECCION CONTRA EL CODIGO MALICIOSO Y CODIGO MOVIL</t>
  </si>
  <si>
    <t>A.10.4</t>
  </si>
  <si>
    <t>Prueba de aprobación del sistema</t>
  </si>
  <si>
    <t>A.14.2.9</t>
  </si>
  <si>
    <t>A.10.3.2</t>
  </si>
  <si>
    <t>A.12.1.3</t>
  </si>
  <si>
    <t>A.10.3.1</t>
  </si>
  <si>
    <t xml:space="preserve">Minimizar el riesgo de falla de los sistemas </t>
  </si>
  <si>
    <t>PLANIFICACION Y ACEPTACION DEL SISTEMA.</t>
  </si>
  <si>
    <t>A.10.3</t>
  </si>
  <si>
    <r>
      <t xml:space="preserve">Gestion de cambios a los servicios del proveedor. 
</t>
    </r>
    <r>
      <rPr>
        <sz val="8"/>
        <color rgb="FF0000FF"/>
        <rFont val="Arial"/>
        <family val="2"/>
      </rPr>
      <t>(Cotrol y Planificacion operacional)</t>
    </r>
  </si>
  <si>
    <r>
      <t xml:space="preserve">A.15.2.2
</t>
    </r>
    <r>
      <rPr>
        <b/>
        <sz val="8"/>
        <color rgb="FF0000FF"/>
        <rFont val="Arial"/>
        <family val="2"/>
      </rPr>
      <t>Clausula 8.1 (*)</t>
    </r>
  </si>
  <si>
    <r>
      <rPr>
        <sz val="10"/>
        <color rgb="FF0000FF"/>
        <rFont val="Arial"/>
        <family val="2"/>
      </rPr>
      <t>Supervision y revision de los servicios del proveedor.</t>
    </r>
    <r>
      <rPr>
        <sz val="10"/>
        <rFont val="Arial"/>
        <family val="2"/>
      </rPr>
      <t xml:space="preserve">
</t>
    </r>
    <r>
      <rPr>
        <b/>
        <sz val="10"/>
        <rFont val="Arial"/>
        <family val="2"/>
      </rPr>
      <t xml:space="preserve">
</t>
    </r>
    <r>
      <rPr>
        <sz val="10"/>
        <rFont val="Arial"/>
        <family val="2"/>
      </rPr>
      <t>(</t>
    </r>
    <r>
      <rPr>
        <sz val="8"/>
        <color rgb="FF0000FF"/>
        <rFont val="Arial"/>
        <family val="2"/>
      </rPr>
      <t>Control y Planificacion operacional)</t>
    </r>
    <r>
      <rPr>
        <b/>
        <sz val="8"/>
        <color rgb="FF0000FF"/>
        <rFont val="Arial"/>
        <family val="2"/>
      </rPr>
      <t xml:space="preserve">
</t>
    </r>
  </si>
  <si>
    <r>
      <t xml:space="preserve">A.15.2.1
</t>
    </r>
    <r>
      <rPr>
        <b/>
        <sz val="8"/>
        <color rgb="FF0000FF"/>
        <rFont val="Arial"/>
        <family val="2"/>
      </rPr>
      <t>Clausula 8.1 (*)</t>
    </r>
  </si>
  <si>
    <t>A.10.2.2</t>
  </si>
  <si>
    <t>(Cotrol y Planificacion operacional)</t>
  </si>
  <si>
    <t>Clausula 8.1 (*)</t>
  </si>
  <si>
    <t xml:space="preserve">Implementar y mantener un nivel adecuado de la seguridad de la  información y la entrega del servicio, acorde con los acuerdos de entrega del servicio de terceras partes. </t>
  </si>
  <si>
    <t>GESTION DE LA ENTREGA DEL SERVICIO DE TERCERAS PARTES</t>
  </si>
  <si>
    <t>A.10.2</t>
  </si>
  <si>
    <t>Separación de los ambientes de desarrollo, prueba y operacionales.</t>
  </si>
  <si>
    <t>A.12.1.4</t>
  </si>
  <si>
    <t>Segregación de funciones</t>
  </si>
  <si>
    <r>
      <t xml:space="preserve">Gestión de cambios
</t>
    </r>
    <r>
      <rPr>
        <sz val="8"/>
        <color rgb="FF0000FF"/>
        <rFont val="Arial"/>
        <family val="2"/>
      </rPr>
      <t>Control y Planificacion operacional.</t>
    </r>
  </si>
  <si>
    <r>
      <t xml:space="preserve">A.12.1.2
</t>
    </r>
    <r>
      <rPr>
        <b/>
        <sz val="8"/>
        <color rgb="FF0000FF"/>
        <rFont val="Arial"/>
        <family val="2"/>
      </rPr>
      <t>Clausula 8.1*</t>
    </r>
  </si>
  <si>
    <t>Asegurar la operación correcta y segura de las instalaciones de procesamiento de la información</t>
  </si>
  <si>
    <t>PROCEDIMIENTOS OPERACIONALES Y RESPONSABILIDADES</t>
  </si>
  <si>
    <t>A.10.1</t>
  </si>
  <si>
    <t xml:space="preserve">Gestión de comunicaciones y operaciones </t>
  </si>
  <si>
    <t>GESTION DE COMUNICACIONES Y OPERACIONES</t>
  </si>
  <si>
    <t>A.10</t>
  </si>
  <si>
    <r>
      <t>Retiro de Activos.</t>
    </r>
    <r>
      <rPr>
        <sz val="10"/>
        <rFont val="Arial"/>
        <family val="2"/>
      </rPr>
      <t/>
    </r>
  </si>
  <si>
    <t>A.11.2.5</t>
  </si>
  <si>
    <t>Seguridad en la reutilizacion o descarte de equipos.</t>
  </si>
  <si>
    <t>A.11.2.7</t>
  </si>
  <si>
    <t>Seguridad del equipamiento y los activos fuera de las instalaciones.</t>
  </si>
  <si>
    <t>A.11.2.6</t>
  </si>
  <si>
    <t>Mantenimiento del equipamiento</t>
  </si>
  <si>
    <t>Seguridad en el cableado</t>
  </si>
  <si>
    <t>Elementos de soporte</t>
  </si>
  <si>
    <t>Ubicación y protección del equipamiento</t>
  </si>
  <si>
    <t>Art.17
Art.18, letra a,c</t>
  </si>
  <si>
    <t>A.9.2.1</t>
  </si>
  <si>
    <t>Prevenir pérdidas, daños, hurtos o comprometer los activos así como la interrupción de las actividades de la instituicion.</t>
  </si>
  <si>
    <t>SEGURIDAD DEL EQUIPAMIENTO</t>
  </si>
  <si>
    <t>A.9.2</t>
  </si>
  <si>
    <t>Áreas de entrega y carga</t>
  </si>
  <si>
    <t>A.11.1.6</t>
  </si>
  <si>
    <t>Trabajo en áreas seguras.</t>
  </si>
  <si>
    <t>A.11.1.5</t>
  </si>
  <si>
    <t>Protección contra amenazas externas y del ambiente.</t>
  </si>
  <si>
    <t>A.11.1.4</t>
  </si>
  <si>
    <t>A.9.1.4</t>
  </si>
  <si>
    <t>Seguridad de oficinas, salas e instalaciones.</t>
  </si>
  <si>
    <t>A.11.1.3</t>
  </si>
  <si>
    <t>Controles de acceso físico.</t>
  </si>
  <si>
    <t>A.11.1.2</t>
  </si>
  <si>
    <t>Perímetro de seguridad física.</t>
  </si>
  <si>
    <t>Se deberían utilizar perímetros de seguridad (barreras tales como paredes, puertas de entrada controladas por tarjeta o recepcionista) para proteger las areas que contienen información e instalaciones de procesamiento de información.</t>
  </si>
  <si>
    <t>AREAS SEGURAS</t>
  </si>
  <si>
    <t>A.9.1</t>
  </si>
  <si>
    <t>SEGURIDAD FISICA Y DEL AMBIENTE</t>
  </si>
  <si>
    <t>A.9</t>
  </si>
  <si>
    <t>Eliminacion o ajuste de los derechos de acceso</t>
  </si>
  <si>
    <t>Devolución de activos</t>
  </si>
  <si>
    <t>A.8.1.4</t>
  </si>
  <si>
    <t>Responsabilidades en la desvinculacion o cambio de empleo</t>
  </si>
  <si>
    <t>A.7.3.1</t>
  </si>
  <si>
    <t>Asegurar que los empleados, contratistas o usuarios de terceras partes se desvinculen de una organización o cambien su relacion laboral de una forma ordenada.</t>
  </si>
  <si>
    <t>FINALIZACION O CAMBIO DE LA RELACION LABORAL O EMPLEO</t>
  </si>
  <si>
    <t>A.8.3</t>
  </si>
  <si>
    <t>A.7.2.3</t>
  </si>
  <si>
    <t>Concientización, educación y formación en seguridad de la información.</t>
  </si>
  <si>
    <t>Art. 20</t>
  </si>
  <si>
    <t>A.8.2.1</t>
  </si>
  <si>
    <t>Asegurar que los empleados, contratistas y usuarios de terceras partes sean conscientes de las amenazas y la pertinencia de la seguridad de la información, de sus responsabilidades y obligaciones, y estén equipados para apoyar la politica de seguridad de la organización en el curso de su trabajo normal , y para reducir el riesgo de errores humanos.</t>
  </si>
  <si>
    <t>DURANTE EL EMPLEO</t>
  </si>
  <si>
    <t>A.8.2</t>
  </si>
  <si>
    <r>
      <t>Términos y condiciones de la relacion laboral.</t>
    </r>
    <r>
      <rPr>
        <sz val="10"/>
        <color indexed="8"/>
        <rFont val="Arial"/>
        <family val="2"/>
      </rPr>
      <t/>
    </r>
  </si>
  <si>
    <t>Selección.</t>
  </si>
  <si>
    <t>A.7.1.1</t>
  </si>
  <si>
    <t>Roles y responsabilidades de la seguridad de la informacion.</t>
  </si>
  <si>
    <t>Asegurar que los empleados, contratistas y usuarios de terceras partes entiendan sus responsabilidades, y que sean aptospara los roles en los cuales estan siendo considerados, y para reducir el riego de hurto, fraude o mal uso de las instalaciones.</t>
  </si>
  <si>
    <t>PREVIO AL EMPLEO</t>
  </si>
  <si>
    <t>A.8.1</t>
  </si>
  <si>
    <t>SEGURIDAD RELATIVA  A RECURSOS HUMANOS</t>
  </si>
  <si>
    <t>A.8</t>
  </si>
  <si>
    <t>Etiquetado de la información</t>
  </si>
  <si>
    <t>Clasificación de la información.</t>
  </si>
  <si>
    <t>Asegurar que la informacion recibe el nivel de proteccion adecuado.</t>
  </si>
  <si>
    <t>CLASIFICACION DE LA INFORMACION</t>
  </si>
  <si>
    <t>A.7.2</t>
  </si>
  <si>
    <t>A.7.1.3</t>
  </si>
  <si>
    <t>Inventario de activos</t>
  </si>
  <si>
    <t>A.7.1.1.</t>
  </si>
  <si>
    <t>Implementar y mantener una adecuada protección sovre los activos de la organización.</t>
  </si>
  <si>
    <t>RESPONSABILIDAD SOBRE LOS ACTIVOS</t>
  </si>
  <si>
    <t>A.7.1</t>
  </si>
  <si>
    <t>GESTION DE ACTIVOS</t>
  </si>
  <si>
    <t>A.7</t>
  </si>
  <si>
    <t>Abordar la seguridad dentro de los acuerdos del proveedor.</t>
  </si>
  <si>
    <t>Gestionar la seguridad de la información dentro de la organización.</t>
  </si>
  <si>
    <t>ORGANIZACIÓN INTERNA</t>
  </si>
  <si>
    <t>A.6.2</t>
  </si>
  <si>
    <t>A.18.2.1</t>
  </si>
  <si>
    <t>Acuerdos de confidencialidad o no divulgacion</t>
  </si>
  <si>
    <t>A.13.2.4</t>
  </si>
  <si>
    <t>Contacto con  autoridades</t>
  </si>
  <si>
    <t>A.6.1.3</t>
  </si>
  <si>
    <t>Contacto con grupos  especiales de interés.</t>
  </si>
  <si>
    <t xml:space="preserve">Roles y responsabilidades de la seguridad de la información.
</t>
  </si>
  <si>
    <t xml:space="preserve">A.6.1.1
</t>
  </si>
  <si>
    <r>
      <t>Art. 12,  a</t>
    </r>
    <r>
      <rPr>
        <sz val="10"/>
        <color rgb="FF0000FF"/>
        <rFont val="Arial"/>
        <family val="2"/>
      </rPr>
      <t>,b</t>
    </r>
  </si>
  <si>
    <t>A.6.1</t>
  </si>
  <si>
    <t>ORGANIZACIÓN  DE LA SEGURIDAD DE LA INFORMACION</t>
  </si>
  <si>
    <t>A.6</t>
  </si>
  <si>
    <t>Revisión de las políticas de seguridad de la información</t>
  </si>
  <si>
    <t>Políticas de seguridad de la información</t>
  </si>
  <si>
    <t>A.5.1.1.</t>
  </si>
  <si>
    <r>
      <t xml:space="preserve">Art. 11, </t>
    </r>
    <r>
      <rPr>
        <sz val="10"/>
        <color rgb="FF0000FF"/>
        <rFont val="Arial"/>
        <family val="2"/>
      </rPr>
      <t>letras a,b,c</t>
    </r>
  </si>
  <si>
    <t>A.5.1.1</t>
  </si>
  <si>
    <t>Proveer orientacion y apoyo de la direccion para la seguridad de la informacion, de acuerdo con los requisitos del negocio, y con las regulaciones y leyes pertinentes.</t>
  </si>
  <si>
    <t>Objetivo:</t>
  </si>
  <si>
    <t xml:space="preserve">POLITICA DE SEGURIDAD DE LA INFORMACION </t>
  </si>
  <si>
    <t>A.5.1</t>
  </si>
  <si>
    <t xml:space="preserve">A.5
Política de Seguridad </t>
  </si>
  <si>
    <t>POLITICA DE SEGURIDAD</t>
  </si>
  <si>
    <t>A.5</t>
  </si>
  <si>
    <t>OBJETIVO DE CONTROL</t>
  </si>
  <si>
    <t>CONTROL ISO
27001-2013</t>
  </si>
  <si>
    <t>CONTROL NCh-ISO
27001-2009</t>
  </si>
  <si>
    <t>REQUISITO de CONTROL</t>
  </si>
  <si>
    <t>VERIFICACION del REQUISITO de CONTROL
(extracto de NCH-ISO 27002  Of2013)</t>
  </si>
  <si>
    <t>Fe de Errata</t>
  </si>
  <si>
    <r>
      <t xml:space="preserve">
</t>
    </r>
    <r>
      <rPr>
        <b/>
        <sz val="8"/>
        <rFont val="Arial"/>
        <family val="2"/>
      </rPr>
      <t>Clausula 8.1 (*)</t>
    </r>
  </si>
  <si>
    <r>
      <rPr>
        <sz val="10"/>
        <rFont val="Arial"/>
        <family val="2"/>
      </rPr>
      <t>Entrega del servicio</t>
    </r>
    <r>
      <rPr>
        <strike/>
        <sz val="10"/>
        <rFont val="Arial"/>
        <family val="2"/>
      </rPr>
      <t xml:space="preserve">
</t>
    </r>
    <r>
      <rPr>
        <sz val="8"/>
        <rFont val="Arial"/>
        <family val="2"/>
      </rPr>
      <t>Control y Planificacion operacional.</t>
    </r>
  </si>
  <si>
    <r>
      <t xml:space="preserve">Se debiera asegurar que los controles de seguridad, definiciones del servicio y niveles de entrega incluidos en el acuerdo de entrega del servicio de terceros se implementen, operen y mantengan.
</t>
    </r>
    <r>
      <rPr>
        <sz val="8"/>
        <color rgb="FF0000FF"/>
        <rFont val="Arial"/>
        <family val="2"/>
      </rPr>
      <t>(</t>
    </r>
    <r>
      <rPr>
        <sz val="8"/>
        <rFont val="Arial"/>
        <family val="2"/>
      </rPr>
      <t>La organización se debe asegurar de que los procesos externalizados se determinan y controlan)</t>
    </r>
  </si>
  <si>
    <r>
      <t xml:space="preserve">
</t>
    </r>
    <r>
      <rPr>
        <sz val="8"/>
        <rFont val="Arial"/>
        <family val="2"/>
      </rPr>
      <t xml:space="preserve">La organización, ¿Se asegura de que los procesos externalizados se determinan y controlan?
</t>
    </r>
  </si>
  <si>
    <t>Art. 11, letras a,b,c</t>
  </si>
  <si>
    <t>A.05.01.01</t>
  </si>
  <si>
    <t>La Dirección debe definir, aprobar, publicar y comunicar a todos los empleados y a la partes externas pertinentes un grupo de políticas para la seguridad de la información.</t>
  </si>
  <si>
    <t>Debe existir un documento denominado Política de Seguridad de la Información, que esté aprobado por el Jefe de Servicio, y que refleja claramente el compromiso, apoyo e interés en el fomento y desarrollo de una cultura de seguridad institucional.
El documento Politica de Seguridad debe contener:
-una definición de seguridad de los activos de información, sus objetivos globales, alcance e importancia.
-un párrafo que señale los medios de difusión de sus contenidos al interior de la organización.
-un párrafo que señale cada cuánto tiempo se reevaluará (que debe ser cada 3 años como máximo), y debe explicitar con qué periodicidad se revisará su cumplimiento.
El documento de Politica de Seguridad, debe ser publicado y comunicado  a todos los funcionarios y partes externas relevantes.</t>
  </si>
  <si>
    <t>A.05.01.02</t>
  </si>
  <si>
    <t>Se deben revisar las políticas de seguridad de la información a intervalos planificados o si se producen cambios significativos,  para asegurar su conveniencia, suficiencia y eficacia contínuas.</t>
  </si>
  <si>
    <t>El documento Politica de Seguridad debe ser revisado en los intervalos planeados o cuando ocurren cambios significativos para asegurar su continua idoneidad, eficiencia y efectividad.</t>
  </si>
  <si>
    <t>D06</t>
  </si>
  <si>
    <t>A.8.1.1
A.6.1.3</t>
  </si>
  <si>
    <t xml:space="preserve">
Art. 12,  a,b</t>
  </si>
  <si>
    <t>A.06.01.01</t>
  </si>
  <si>
    <r>
      <t xml:space="preserve">Roles y responsabilidades </t>
    </r>
    <r>
      <rPr>
        <sz val="10"/>
        <color rgb="FF0000FF"/>
        <rFont val="Arial"/>
        <family val="2"/>
      </rPr>
      <t>de la seguridad de la informacion.</t>
    </r>
  </si>
  <si>
    <t>Todas las responsabilidades de la seguridad de la informacion deben ser definidas y asignadas.</t>
  </si>
  <si>
    <t>-La asignación de las responsabilidades de seguridad de la información debe hacerse de acuerdo con la política de seguridad de la informacion (véase A.5.1.1).
-Se deben identificar las responsabilidades para la protección de los activos individuales, y para llevar a cabo procesos de seguridad de la información específicos.
-Deben ser definidas las responsabilidades por las actividades de gestión de riesgos en S.I. y, en particular, para la aceptación de los riesgos residuales. Estas responsabilidades deben ser complementadas, cuando sea necesario, con una orientación más detallada para sitios  específicos e instalaciones de procesamiento de la información. 
El Jefe de Servicio:
-Debe designar mediante resolución al Encargado de Seguridad de la Información.
-Debe designar mediante resolución al Comité de Seguridad de la Información, designándole funciones específicas.
En la resolución de nombramiento del Encargado de Seguridad de la Información, se deben explicitar las siguientes funciones:  
-"Tener a su cargo el desarrollo inicial de las políticas de seguridad al interior de su organización y el control de su implementación, y velar por su correcta aplicación"
-"Coordinar la respuesta a incidentes que afecten a los activos de información institucionales"</t>
  </si>
  <si>
    <t>A.06.01.02</t>
  </si>
  <si>
    <t xml:space="preserve">Se deben segregar las funciones y las areas de responsabilidad para reducir las oportunidades de modificaciones no autorizadas o no intencionales, o el uso inadecuado de los activos de la organizacion.
</t>
  </si>
  <si>
    <t>Se debería tener cuidado para que ninguna persona pueda acceder, modificar ni utilizar activos sin autorización o detección. 
El início de un evento se debería separar de su autorización. Se debería considerar la posibilidad de colusión en el diseño de controles.
Las organizaciones pequeñas pueden encontrar la segregación de labores como dificil de lograr, pero el principio se debería aplicar en la mayor medida posible. Cuando sean difíciles de segregar, se deberían considerar otros controles como el monitoreo de actividades, seguimientos de auditoría y supervisión de la dirección.</t>
  </si>
  <si>
    <t>A.06.01.03</t>
  </si>
  <si>
    <t>Se deben mantener los contactos apropiados con las autoridades pertinentes.</t>
  </si>
  <si>
    <t xml:space="preserve">Debe existir un procedimiento que especifique  qué autoridades deben ser contactadas  (bomberos, carabineros, PDI, proveedor de Internet, etc), cuando (bajo que circunstancias) y  cómo (medios, canales, frecuencias, direcciones, numeros telefonicos, etc.) </t>
  </si>
  <si>
    <t>A.06.01.04</t>
  </si>
  <si>
    <t>Se deben mantener contactos apropiados con los grupos especiales de interés u otros foros especializados en seguridad, así como asociaciones de profesionales.</t>
  </si>
  <si>
    <r>
      <t>En la resolución de nombramiento del Encargado de Seguridad de la Información: se deben explicitar la siguiente funcion:  "</t>
    </r>
    <r>
      <rPr>
        <i/>
        <sz val="10"/>
        <color indexed="8"/>
        <rFont val="Arial"/>
        <family val="2"/>
      </rPr>
      <t>Establecer puntos de enlace con encargados de seguridad de otros organismos públicos y especialistas externos que le permitan estar al tanto de las tendencias, normas y métodos de seguridad pertinentes</t>
    </r>
    <r>
      <rPr>
        <sz val="10"/>
        <color indexed="8"/>
        <rFont val="Arial"/>
        <family val="2"/>
      </rPr>
      <t>"</t>
    </r>
  </si>
  <si>
    <t>A.06.01.05</t>
  </si>
  <si>
    <t>Seguridad de la información en la gestión de proyecto.</t>
  </si>
  <si>
    <t>Se debe abordar la seguridad de la información en la gestión de proyecto, sin importar el tipo de proyecto.</t>
  </si>
  <si>
    <t>Se debería integrar la seguridad de la información en los métodos de administración de proyectos de la organización para asegurarse de que se identifican y abordan los riesgos de seguridad de la información como parte de un proyecto, sin importar su carácter o tipo.
Se deberían definir y asignar las responsabilidades para la seguridad de la información a los roles especificados definidos en los métodos de administración del proyecto.
 Los métodos de administración de proyectos en uso deberían requerir que:
a) se incluyan los objetivos de seguridad de la información en los objetivos del proyecto.
b) se realice una evaluación de riesgos de seguridad de la información en una etapa temprana del proyecto
para identificar los controles necesarios;
c) la seguridad de la información sea parte de todas las fases de la metodología aplicada del proyecto.</t>
  </si>
  <si>
    <t xml:space="preserve">Art. 7 
Letra a
Art. 9
</t>
  </si>
  <si>
    <t>A.06.02.01</t>
  </si>
  <si>
    <t xml:space="preserve">Se debe adoptar una politica y medidas de apoyo a la seguridad para gestionar los riesgos introducidos al usar dispositivos móviles.
</t>
  </si>
  <si>
    <t xml:space="preserve">Se debe establecer una política y adoptar medidas de apoyo a la  seguridad apropiadas para gestionar los riesgos que se presentan al usar dispositivos móviles.
La politica de dispositivos moviles, debiera tomar en cuenta los riesgos para la seguridad de la informacion del negocio, al trabajar con dispositivos moviles en ambientes desprotegidos, y debiera considerar entre otros:   el registro de los dispositivos moviles; requerimientos de proteccion fisica;  restriccion a la instalacion de software; restriccion a la conexion de servicios de informacion; uso de servicios web y aplicaciones web.   </t>
  </si>
  <si>
    <t>A.06.02.02</t>
  </si>
  <si>
    <t xml:space="preserve">Trabajo Remoto.
</t>
  </si>
  <si>
    <t xml:space="preserve">Se debe implementar una política, y medidas de apoyo a la seguridad para proteger la informacion a la que se accede, procesa o almacena en los lugares de trabajo remoto.
</t>
  </si>
  <si>
    <t>Se debe implementar una política y medidas de seguridad para proteger la informacion accesada, procesada o almacenada en los lugares de trabajo remoto. Dicha politica debe definir las condiciones y retricciones para utilizar la modalidad de trabajo remoto, entre otros:  la existencia de seguridad fisica en el sitio de trabajo remoto;  los requerimientos de seguridad en las telecomunicaciones; la provision de acceso a escritorio virtual que prevenga el procesamiento y/o almacenamiento de informacion en equipamiento de propiedad privada;   proteccion contra codigo malicioso y requerimientos de firewall; una definicion del trabajo permitido, el horario de trabajo, la clasificacion de la informacion, sistemas y servicios que el usuario remoto esta autorizado a acceder.</t>
  </si>
  <si>
    <t>A.07.01.01</t>
  </si>
  <si>
    <t>Se debe realizar la  verificación de antecedentes en todos los candidatos al empleo, de acuerdo con las leyes, regulaciones y normas éticas relevantes  y en proporcion a los requisitos del negocio, la clasificación de la información a ser accedida, y los riesgos percibidos.</t>
  </si>
  <si>
    <t>La verificación debe tener en cuenta toda la privacidad relevante, la protección de la informacion de identificacion personal  y la legislación laboral vigente, y debe, cuando esté permitido, incluir lo siguiente:
-Una verificación (por la integridad y exactitud) del curriculum vitae del solicitante;
-La confirmación de las calificaciones académicas y profesionales declaradas
-La verificación de identidad independiente (pasaporte o documento de identidad similar);
-Una verificación más detallada, como revisión de antecedentes créditicios o de antecedentes penales.</t>
  </si>
  <si>
    <t>A.07.01.02</t>
  </si>
  <si>
    <t>Términos y condiciones de la relacion laboral.</t>
  </si>
  <si>
    <t xml:space="preserve">Los acuerdos contractuales con los empleados y contratistas deben indicar sus responsabilidades y las de la organizacion en cuanto a la seguridad de la información.
</t>
  </si>
  <si>
    <t>Las obligaciones contractuales para empleados o contratistas deben reflejar las políticas de la organización para seguridad de la información, y establecer claramente:
-Responsabilidades y los derechos legales de los contratistas o de los empleados, por ejemplo, respecto a las leyes de derechos de autor o legislación de protección de datos (ver A.18.1.2 y A.18.1.4);
-Para los empleados y contratistas a quienes se les de acceso a información con alto grado de confidencialidad, debiesen firmar un acuerdo de confidencialidad o de no divulgación antes de ser dado el acceso a instalaciones de procesamiento de la informacióni (ver A.13.2.4);
-Responsabilidades para la clasificación de la información y la gestión de los activos de la organización asociado a la información, instalaciones de procesamiento de información y servicios de información que maneja el empleado o contratista (ver A.8);
-Responsabilidades del empleado o contratista para el manejo de la información recibida de otras empresas o entidades externas;
-Las acciones que deben tomarse si el empleado o contratista desatiende los requisitos de seguridad de la organización (Ver A.7.2.3).</t>
  </si>
  <si>
    <t>A.07.02.01</t>
  </si>
  <si>
    <t>La dirección debe solicitar a todos los  empleados y contratistas que apliquen la seguridad de la informacion de acuerdo con las políticas y procedimientos establecidos por la organización.</t>
  </si>
  <si>
    <t>Las Responsabilidades de la direccion deben incluir el aseguramiento de que los empleados y contratistas:
-Se les informa adecuadamente sobre sus roles de seguridad de información y responsabilidades antes de concederles
acceso a los sistemas de información o de información confidencial;
-Están dotados de directrices para establecer expectativas de seguridad de la información de su rol dentro de la
organización;
-Se ajustan a los términos y condiciones de empleo, que incluye la política de seguridad de la información de la organización y métodos adecuados de trabajo;
-Siguen teniendo las competencias y cualificaciones apropiadas y son educados de manera regular;
-Se les proporciona un canal de denuncia anónima para reportar violaciónes de las politicas seguridad de la información, de los procedimientos y controles ("denuncia de irregularidades").
La administración debe demostrar el apoyo a las políticas de seguridad de la información, procedimientos y controles, y
actuar como un modelo a seguir.</t>
  </si>
  <si>
    <t>A.07.02.02</t>
  </si>
  <si>
    <t>Concientización, educación y formación  en seguridad de la información.</t>
  </si>
  <si>
    <t>Todos los empleados de la organización, y en donde sea pertinente  los contratistas, deben  recibir formación adecuada en concientización y actualizaciones regulares en políticas y procedimientos organizacionales, pertinentes para su función laboral.</t>
  </si>
  <si>
    <t>Se debe establecer un programa de sensibilizacion sobre la seguridad de información para tratar de hacer que los empleados ( y a los contratistas cuando sea relevante), sean  conscientes de sus responsabilidades en materia de seguridad de la información y los medios por los cuales los responsabilidades se ejercen.
Caracteristicas del programa:
-Debe establecerse de acuerdo con las políticas de seguridad de la información de la organizacion y los procedimientos pertinentes, teniendo en cuenta  la información de la organizacion que se debe proteger y los controles que se han implementado para protegerla.
-Debería incluir una serie de actividades de sensibilización, como campañas, la emisión de folletos o boletines informativos.
-El programa debería ser actualizado sobre una base regular para mantener su alineamiento con las politicas organizacionales.
-El programa de sensibilización debe planificarse teniendo en cuenta los roles  de los empleados en la organización, y en caso de ser relevante,  las expectativas de la organización acerca de la sensibilzacion de los contratistas.</t>
  </si>
  <si>
    <t>A.07.02.03</t>
  </si>
  <si>
    <t>Debe existir un proceso disciplinario formal  y sabido por los empleados para tomar acciones en contra de los los empleados que han cometido una infracción a la seguridad de la información.</t>
  </si>
  <si>
    <t>Caracteristicas del proceso disciplinario implementado:
-No debe iniciarse sin comprobación previa de que  se ha producido violación de la seguridad de la informacion (véase A.16.1.7).
-Debe garantizar un trato correcto y justo para los empleados que están bajo  sospecha de haber cometido violaciones de seguridad de la información. 
-Debe proporcionar una respuesta gradual que toma en cuenta factores tales como la naturaleza y la gravedad de la infracción y su impacto en la misión institucional, si es primera falta o  una repetición de infracción; si el infractor fue debidamente capacitado;  la legislación pertinente,  y otros factores segun sea necesario.</t>
  </si>
  <si>
    <t>A.07.03.01</t>
  </si>
  <si>
    <t>Se deben definir y comunicar las responsabilidades  y funciones de la seguridad de la información que siguen en vigor después de la desvinculación o cambio de la relación laboral.</t>
  </si>
  <si>
    <t>Las responsabilidades y deberes válidos, aún luego de la desvinculación o cambios en las funciones, deben estar incluidas dentro de los contratos de honorarios o resoluciones de nombramiento de empleados a contrata y planta, asi como en aquellos contratos celebrados con contratistas externos.
-La comunicación del cese de responsabilidades debería incluir requisitos vigentes de seguridad de la información y responsabilidades legales y, donde corresponda, las responsabilidades contenidas en cualquier acuerdo de confidencialidad (ver 13.2.4) y los términos y condiciones del empleo (ver 7.1.2) que continúan por un período definido posterior al fin del empleo del empleado o del  contratista.
-Las responsabilidades y deberes que aun sigan siendo válidos después de la finalizacion del empleo deberían incluirse en los términos y condiciones de empleo del empleado o contratista (véase 7.1.2).
-Los cambios en las responsabilidades o en el empleo se deben manejar  como en la finalización de la responsabilidad actual o el empleo  en combinación  con el inicio de la nueva responsabilidad o empleo.
Otra información:
La función de recursos humanos es generalmente ser responsable del proceso de despido general y trabaja con el rol que supervisa
a la persona que abandona la organizacion, para administrar los aspectos de la seguridad de la información de los procedimientos pertinentes. En el caso de un contratista quien presta servicios a través de terceros, este proceso de despido lo realizará la parte externa de conformidad con el contrato entre la organización y la parte externa.</t>
  </si>
  <si>
    <t>A.08.01.01</t>
  </si>
  <si>
    <t>Los activos asociados a la información y a las instalaciones de procesamiento de la información deben ser identificados y se deben mantener y realizar un inventario de dichos activos.</t>
  </si>
  <si>
    <r>
      <t xml:space="preserve">La organización debe identificar los activos relevantes en el ciclo de vida de la información y documentar su importancia. El ciclo de vida de la información debe incluir la creación, transformación, almacenamiento, transporte, eliminación y la destrucción. La documentación debe ser mantenida en los inventarios dedicados o existentes, según corresponda. 
El inventario de activos debe ser exacta, actualizada, consistente y alineada con otros inventarios. Para cada uno de los activos identificados, la propiedad del activo debe ser asignada (ver A.8.1.2) y la clasificación debe ser identificada (ver A.8.2).
</t>
    </r>
    <r>
      <rPr>
        <strike/>
        <sz val="10"/>
        <color indexed="8"/>
        <rFont val="Arial"/>
        <family val="2"/>
      </rPr>
      <t/>
    </r>
  </si>
  <si>
    <t>A.08.01.02</t>
  </si>
  <si>
    <t>Los activos que se mantienen en inventario deben pertenecer a un dueño.</t>
  </si>
  <si>
    <t xml:space="preserve">Se debería asignar la propiedad de los activos cuando éstos se crean o cuando se transfieren a la organización. 
El propietario de un activo debería ser responsable de su administración adecuada durante todo su ciclo de vida, y debería:
-garantizar que se haga un inventario de todos los activos;
-asegurarse de que los activos se clasifiquen y protejan adecuadamente;
-definir y revisar periódicamente las restricciones de acceso y clasificaciones para los activos importantes,
considerando las políticas de control de acceso pertinentes;
-asegurarse de un manejo adecuado cuando se elimine o destruya un activo.
El propietario identificado puede ser una persona o una entidad que cuente con responsabilidad de la dirección aprobada para controlar todo el ciclo de vida de un activo. El propietario identificado no
necesariamente tiene derechos de propiedad del activo.
Generalmente se implementa un proceso para asegurar la asignación oportuna de la propiedad de los activos.
</t>
  </si>
  <si>
    <t>A.08.01.03</t>
  </si>
  <si>
    <t>Se deben identificar, documentar e implementar las reglas para el uso aceptable de la información y los activos asociados con  la información y las instalaciones de procesamiento de informacion.</t>
  </si>
  <si>
    <t xml:space="preserve">Los empleados y los usuarios externos que usan o que tengan acceso a los activos de la organización deben tomar conciencia de los requisitos de seguridad de la información de los activos de la organización, relacionados con la información y las instalaciones y recursos de procesamiento de la información. Deben ser responsables del uso de cualquier recurso de procesamiento de la información y  cualquier uso desarrollado bajo su responsabilidad.
Se deberían considerar las normas para almacenamiento, manipulacion y destruccion de activos segun Ley 20.285.
</t>
  </si>
  <si>
    <t>A.08.01.04</t>
  </si>
  <si>
    <r>
      <t xml:space="preserve">Todos los </t>
    </r>
    <r>
      <rPr>
        <sz val="10"/>
        <rFont val="Arial"/>
        <family val="2"/>
      </rPr>
      <t xml:space="preserve">empleados y usuarios de terceras partes deben </t>
    </r>
    <r>
      <rPr>
        <sz val="10"/>
        <rFont val="Arial"/>
        <family val="2"/>
      </rPr>
      <t>devolver todos los activos pertenecientes a la organizacion que estén en su poder como consecuencia de la finalizacion de su relacion laboral, contrato o acuerdo.</t>
    </r>
  </si>
  <si>
    <t>El proceso de finalización de empleo se debería formalizar para incluir la devolución de todos los activos físicos y electrónicos prevíamente entregados de propiedad de (o encomendados a) la organización.
-En los casos donde un empleado o un externo compre el equipo de la organización o utilice sus propios equipos personales, se deberían seguir los procedimientos para garantizar que la información pertinente se transfiera a la organización y que se elimine de manera segura del equipo (ver 11.2.7).
-En los casos donde el empleado o el usuario externo cuenta con conocimiento importante para las operaciones continuas, dicha información se debería documentar y transferir a la organización.
-Durante el período de aviso de despido, la organización debería controlar las copias no autorizadas de la información pertinente (es decir, propiedad intelectual) de los empleados y contratistas despedidos.</t>
  </si>
  <si>
    <t>A.08.02.01</t>
  </si>
  <si>
    <t xml:space="preserve">La información debe ser clasificada  en términos de requisitos legales, criticidad y sensibilidad para la divulgacion o modificacion sin autorizacion. </t>
  </si>
  <si>
    <t xml:space="preserve">-Las clasificaciones y los controles de protección asociados de la información deberían considerar las necesidades que tiene la organizacion de compartir o restringir información, así como también los requisitos legales, en particular aquellos establecidos en la Ley 20.285.
-Los propietarios de los activos de información deberían ser responsables de su clasificación.
-El esquema de clasificación debería incluir las convenciones para la clasificación y los criterios para la revisión de la clasificación con el tiempo. El nivel de protección del esquema se debería evaluar mediante el análisis de la confidencialidad, la integridad y la disponibilidad de cualquier otro requisito para la información considerada. El esquema debería estar alineado con la política de control de acceso (ver 9.1.1)
</t>
  </si>
  <si>
    <t>A.08.02.02</t>
  </si>
  <si>
    <r>
      <t xml:space="preserve">Etiquetado </t>
    </r>
    <r>
      <rPr>
        <sz val="10"/>
        <color indexed="8"/>
        <rFont val="Arial"/>
        <family val="2"/>
      </rPr>
      <t>de la información</t>
    </r>
  </si>
  <si>
    <t>Se debe desarrollar e implementar un conjunto apropiado de procedimientos para el etiquetado  de la información, de acuerdo al esquema de clasificación de información adoptado por la organizacion.</t>
  </si>
  <si>
    <t>-Los procedimientos para el etiquetado de la información deberían cubrir la información y sus activos relacionados en formatos físicos o electrónicos. El etiquetado debería reflejar el esquema de clasificación establecido en 8.2.1.
-Los procedimientos deberían brindar orientación sobre dónde y cómo se adhieren las etiquetas considerando cómo se accede a la información o cómo se manejan los activos en función de los tipos de medios, y pueden acotar los casos donde se omite el etiquetado (por ej. para la información no confidencial con objeto de reducir las cargas de trabajo).
-Los empleados y contratistas deberían estar al tanto de los procedimientos de etiquetado.</t>
  </si>
  <si>
    <t>A.08.02.03</t>
  </si>
  <si>
    <r>
      <t>Manejo de activos</t>
    </r>
    <r>
      <rPr>
        <strike/>
        <sz val="10"/>
        <rFont val="Arial"/>
        <family val="2"/>
      </rPr>
      <t xml:space="preserve">
</t>
    </r>
  </si>
  <si>
    <t xml:space="preserve">Se deben desarrollar e implementar los procedimientos para el manejo de activos, de acuerdo al esquema de clasificacion de informacion adoptado por la organización.
</t>
  </si>
  <si>
    <t xml:space="preserve">Se deberían crear procesos para el manejo, procesamiento, almacenamiento y comunicación de la información conforme a su clasificación (ver 8.2.1), considerando los siguientes elementos:
a) restricciones de acceso que apoyen los requisitos de protección para cada nivel de clasificación;
b) mantenimiento de un registro formal de los receptores de activos autorizados;
c) protección de copias temporales o permanentes de información a un nivel coherente con la protección de la información original;
d) almacenamiento de los activos de TI de acuerdo con las especificaciones del fabricante;
e) marcado claro de todas las copias de medios para la atención del receptor autorizado.
</t>
  </si>
  <si>
    <t>A.08.03.01</t>
  </si>
  <si>
    <t>Se deben implementar los procedimientos para la gestión de los medios removibles, de acuerdo al esquema de clasificacion adoptado por la organización.</t>
  </si>
  <si>
    <t>Se deberían considerar las siguientes pautas para la administración de medios extraíbles:
-Donde sea necesario y práctico, se debería requerir una autorización para los medios retirados de la organización y se debería mantener un registro de tales retiros para poder mantener un seguimiento de auditoría.
-Todos los medios se deberían almacenar en un entorno seguro y protegido, de acuerdo con las especificaciones del fabricante.
-Si la confidencialidad o la integridad de los datos son consideraciones importantes, se deberían utilizar técnicas criptográficas para proteger los datos de los medios extraíbles;
-Se deberían almacenar varias copias de datos valiosos en medios separados para reducir aún más el riesgo accidental de daños o pérdidas de datos.
-Se debería considerar un registro de medios extraíbles para limitar la oportunidad de pérdidas de datos.
-Las unidades de medios extraíbles solo se deberían habilitar si existe una razón comercial para ello;
-Donde exista la necesidad de utilizar medios extraíbles, se debería monitorear la transferencia de información a dichos medios.
Se deberían documentar los procedimientos y los niveles de autorización.</t>
  </si>
  <si>
    <t>Art. 15
Letra d</t>
  </si>
  <si>
    <t>A.08.03.02</t>
  </si>
  <si>
    <t xml:space="preserve">Eliminacion de los medios.
</t>
  </si>
  <si>
    <t xml:space="preserve">Se deben eliminar los medios de forma segura y sin peligro cuando no se necesiten más, usando procedimientos formales.
</t>
  </si>
  <si>
    <t>Se deberían establecer procedimientos formales para la eliminación segura de los medios, a fin de minimizar el riesgo de filtración de información confidencial a personas no autorizadas.
Se deberían considerar los siguientes elementos:
-Los medios que contienen información confidencial se deberían almacenar y eliminar de manera segura, es decir, mediante la incineración, o la destrucción o bien a través del borrado de datos para el uso por parte de otra aplicación dentro de la organización;
-Deberían existir procedimientos en vigencia para identificar los artículos que pueden requerir de una eliminación segura especial;
-Es posible que sea más fácil realizar las disposiciones necesarias para que se recopilen todos los artículos de medios y que se eliminen de manera segura en vez de intentar separar los artículos sensibles;
-La eliminación de los artículos sensibles se debería registrar para mantener un seguimiento de auditoría.</t>
  </si>
  <si>
    <t>A.08.03.03</t>
  </si>
  <si>
    <t xml:space="preserve">Transferencia Física de medios.
</t>
  </si>
  <si>
    <t>Los medios que contengan información se deben proteger contra accesos no autorizados,  uso inadecuado  o corrupción durante el transporte.</t>
  </si>
  <si>
    <t>Pautas a considerar para proteger a los medios que contienen información que se transporta:
-Se deberían utilizar servicios de transporte o courier confiables;
-Se deberían desarrollar procedimientos para verificar la identificación de servicios de courier;
-El empaque debería ser suficiente para proteger los contenidos de daños físicos que probablemente ocurran durante el tránsito de acuerdo con las especificaciones del fabricante;
-Se deberían mantener registros, identificando el contenido de los medios, la protección aplicada, así como también un registro de las veces en que se transfirió a los custodios en tránsito y un recibo
en el lugar del destino.</t>
  </si>
  <si>
    <t>A.09.01.01</t>
  </si>
  <si>
    <t>Se debe establecer, documentar y revisar una política de control de acceso basados en los requisitos de negocio y de seguridad de la información.</t>
  </si>
  <si>
    <t>Se debe establecer, documentar y revisar la política de control de acceso en base a los requisitos de negocio y de seguridad de la información.</t>
  </si>
  <si>
    <t>Art. 33,
Letra a.
Art. 27.</t>
  </si>
  <si>
    <t>A.09.01.02</t>
  </si>
  <si>
    <t>Accesos a las Redes y a  los servicios de la red</t>
  </si>
  <si>
    <t>Los usuarios sólo deben tener acceso directo a a la red y a los servicios de la red para los cuales han sido autorizados.</t>
  </si>
  <si>
    <t xml:space="preserve">Debe existir una politica de uso de redes y servicios de red, que establezca para los usuarios:  las redes y servicios a los que se tiene acceso;  los procedimientos de autorizacion para determinar a quien se le permite acceder a que redes y servicios con redes;   los controles y procedimiento de administracion para proteger el acceso a las conexiones de red y a los servicios de red.
</t>
  </si>
  <si>
    <t>A.11.5.2
A.11.2.1</t>
  </si>
  <si>
    <t>Art. 27
Art. 28
Art. 29</t>
  </si>
  <si>
    <t xml:space="preserve">A.09.02.01
</t>
  </si>
  <si>
    <r>
      <t>Se debe implementar un proceso de registro y cancelacion de registro de usuario para habilitar los derechos de acceso.</t>
    </r>
    <r>
      <rPr>
        <strike/>
        <sz val="10"/>
        <rFont val="Arial"/>
        <family val="2"/>
      </rPr>
      <t xml:space="preserve">
</t>
    </r>
  </si>
  <si>
    <t>Se debe asignar a cada usuario tienen un identificador único (ID de usuario) para su uso personal, de tal manera que se haga responsable por sus acciones al utilizar la red, los servicios de red y sus sistemas.
Tales identificadores deben ser debidamente administrados y gestionados mediante un procedimiento implementado.</t>
  </si>
  <si>
    <t xml:space="preserve">
</t>
  </si>
  <si>
    <t>A.09.02.02</t>
  </si>
  <si>
    <t xml:space="preserve">Debe existir un procedimiento formal de asignación de acceso de usuario para asignar o revocar lo derechos de acceso para todos los tipos de usuario, a todos los sistemas y servicios. </t>
  </si>
  <si>
    <t>Debe existir un procedimiento formal de asignacion de acceso de usuario.</t>
  </si>
  <si>
    <t>A.09.02.03</t>
  </si>
  <si>
    <r>
      <t xml:space="preserve">Se debe </t>
    </r>
    <r>
      <rPr>
        <sz val="10"/>
        <rFont val="Arial"/>
        <family val="2"/>
      </rPr>
      <t>restringir y controlar la asignación y uso de los derechos de acceso privilegiados</t>
    </r>
    <r>
      <rPr>
        <sz val="10"/>
        <rFont val="Arial"/>
        <family val="2"/>
      </rPr>
      <t>.</t>
    </r>
  </si>
  <si>
    <t>Se debe restringir y controlar la asignación y uso de derechos de acceso privilegiados.</t>
  </si>
  <si>
    <t>A.09.02.04</t>
  </si>
  <si>
    <t>Gestión de informacion secreta de autenticacion  de usuarios.</t>
  </si>
  <si>
    <t>Se debe controlar la asignación de informacion de autenticacion secreta mediante un proceso de gestión formal.</t>
  </si>
  <si>
    <t>Debe existir un proceso de gestion formal para controlar la  asignación de informacion de autenticacion secreta de usuarios.</t>
  </si>
  <si>
    <t>A.09.02.05</t>
  </si>
  <si>
    <t>Los propietarios de activos deben revisar los derechos de acceso de los usuarios de manera periodica.</t>
  </si>
  <si>
    <t>Los propietarios de activos, deben revisar los derechos de acceso de los usuarios a intervalos regulares.</t>
  </si>
  <si>
    <t>A.09.02.06</t>
  </si>
  <si>
    <t>Se deben retirar los derechos de acceso de todos los empleados, y usuarios externos a la información y a las instalaciones de procesamiento de información, una vez que termine su relacion laboral, contrato o acuerdo o se ajuste segun el cambio.</t>
  </si>
  <si>
    <r>
      <t xml:space="preserve">Se debe implementar un procedimiento para retirar  los derechos de acceso a la información y a las instalaciones de procesamiento de la información de la institucion, para todos los empleados y usuarios externos,  al término de su relacion laboral,  contrato , o acuerdo, o bien se ajuste segun el cambio. </t>
    </r>
    <r>
      <rPr>
        <strike/>
        <sz val="10"/>
        <rFont val="Arial"/>
        <family val="2"/>
      </rPr>
      <t xml:space="preserve">
</t>
    </r>
    <r>
      <rPr>
        <b/>
        <strike/>
        <sz val="10"/>
        <rFont val="Arial"/>
        <family val="2"/>
      </rPr>
      <t>-</t>
    </r>
    <r>
      <rPr>
        <sz val="10"/>
        <rFont val="Arial"/>
        <family val="2"/>
      </rPr>
      <t>Tras la desvinculación, los derechos de acceso de un individuo a la información y a los activos asociados con instalaciones y servicios de procesamiento de información deben ser removidos o suspendidos.
-Los cambios de empleo deben reflejarse en la eliminación de todos los derechos de acceso que no fueron aprobados para el nuevo empleo.
-Los derechos de acceso que deben ser eliminados o ajustados incluyen las de acceso físico y lógico. La eliminación o el ajuste se puede hacer por la retirada, revocación o sustitución de llaves, tarjetas de identificación, instalaciones de procesamiento de información o suscripciones.
-Cualquier documentación que identifica derechos de acceso de los empleados y contratistas debe reflejar el desmontaje o el ajuste de los derechos de acceso. Si un empleado que se marcha -o usuario de la parte externa-  tiene contraseñas conocidas para los ID de usuario que permanecen activas, éstas se deben cambiar a la terminación o el cambio de empleo, contrato o acuerdo.</t>
    </r>
  </si>
  <si>
    <t>A.09.03.01</t>
  </si>
  <si>
    <t xml:space="preserve">Uso de informacion de autenticacion secreta. </t>
  </si>
  <si>
    <t xml:space="preserve">Se debe exigir a los usuarios el cumplimiento de las prácticas de la organización en el uso de la informacion de autenticacion secreta.  </t>
  </si>
  <si>
    <t>Se debe exigir a los usuarios el cumplimiento de las prácticas de la organización en el uso de la informacion de autenticacion secreta.</t>
  </si>
  <si>
    <t>A.09.04.01</t>
  </si>
  <si>
    <t xml:space="preserve">Se debe restringir el acceso a la información y a las funciones del sistema de aplicaciones, de acuerdo con la politica de control de acceso.
</t>
  </si>
  <si>
    <t>El acceso de los usuarios a la información y las funciones del sistema de la aplicación, se debe limitar en concordancia con una política de control de acceso definida.</t>
  </si>
  <si>
    <t>A.11.5.1
A.11.5.5</t>
  </si>
  <si>
    <t>Art. 27
Art. 31 Letra b</t>
  </si>
  <si>
    <t>A.09.04.02</t>
  </si>
  <si>
    <r>
      <rPr>
        <sz val="10"/>
        <rFont val="Arial"/>
        <family val="2"/>
      </rPr>
      <t>Cuando lo exija la politica de control de acceso, el acceso a los sistemas y aplicaciones debe ser controlado por un procedimiento de inicio de sesión seguro</t>
    </r>
    <r>
      <rPr>
        <strike/>
        <sz val="10"/>
        <rFont val="Arial"/>
        <family val="2"/>
      </rPr>
      <t xml:space="preserve">
</t>
    </r>
  </si>
  <si>
    <t>El acceso a los sistemas y apliaciones, debe ser controlado mediante un procedimiento de inicio de sesión seguro.</t>
  </si>
  <si>
    <t>A.09.04.03</t>
  </si>
  <si>
    <t>Los sistemas de gestion de contraseñas  deben ser interactivos y deben asegurar contraseñas de calidad.</t>
  </si>
  <si>
    <t xml:space="preserve">Los sistemas para la gestion de contraseñas deben ser interactivos y asegurar contraseñas de calidad. </t>
  </si>
  <si>
    <t>A.09.04.04</t>
  </si>
  <si>
    <t xml:space="preserve">Uso de programas utilitarios privilegiados.
</t>
  </si>
  <si>
    <t xml:space="preserve">Se debiera restringir y controlar estrictamente  el uso de los programas utilitarios que pueden estar en capacidad de anular el sistema y los controles de la aplicacion. </t>
  </si>
  <si>
    <t>Se debe restringir y controlar estrechamente el uso de los programas de utilidad que tengan la capacidad de sobrepasar los controles del sistema y de la aplicación: usar procedimiento de identificacion, autorizacion y autenticacion para los programas utilitarios; segregar los programas de aplicacion de los programas utilitarios; limitar el uso de programas utilitarios a un numero minimo y practico de usuarios confiables y autorizados;  limitacion de la disponibilidad de los programas utilitarios.</t>
  </si>
  <si>
    <t>A.09.04.05</t>
  </si>
  <si>
    <r>
      <t xml:space="preserve">Se debe </t>
    </r>
    <r>
      <rPr>
        <sz val="10"/>
        <rFont val="Arial"/>
        <family val="2"/>
      </rPr>
      <t>restringir el acceso al código fuente de los programas.</t>
    </r>
  </si>
  <si>
    <t xml:space="preserve">El acceso al código fuente del programa e itemes asociados (como diseños, especificaciones, planos de verificación y los planes de validación) deben ser estrictamente controlados, con el fin de evitar la introducción de funcionalidad no autorizada y para evitar cambios no intencionales, así como para  mantener la confidencialidad de propiedad intelectual valiosa. Se deben tomar en cuenta las siguientes consideraciones básicas:
-Siempre que sea posible, las bibliotecas de programas fuentes no deben ser mantenidas junto con los sistemas operativos.
-el código fuente del programa y las bibliotecas de programas fuente deben gestionarse de acuerdo con
procedimientos establecidos.
-la actualización de las bibliotecas de programas fuentes y elementos afines y el uso de fuentes de programa
por los programadores sólo deben realizarse bajo la debida autorización.
-el mantenimiento y la copia de bibliotecas de programas fuente deben estar sujetos a procedimientos estrictos de control de cambios (véase A.14.2.2).
</t>
  </si>
  <si>
    <t>A.10.01.01</t>
  </si>
  <si>
    <t>Se debe desarrollar e implementar una política sobre el uso de controles criptográficos para la protección de la información.</t>
  </si>
  <si>
    <t>Cuando se desarrolle  e implemente una política sobre el uso de controles criptográficos para proteccion de la información, se deberia considerar al menos:
-El enfoque de gestion para el uso de controles criptograficos en la organización, incluyendo los principios generales bajos los cuales la información de procesos de provision debiera ser protegida.
-Se debiera identificar el nivel requerido de proteccion (basado en la asignacion de riesgos), tomando en cuenta el tipo, fortaleza y calidad del algoritmo de encriptacion requerido.
-El uso de encriptación para la información transmitida por lineas de comunicacion publicas, o para la informacion transportada en dispositivos de medios removibles o móviles.
-Un enfoque para gestion de claves, incluyendo metodos para tratar con la proteccion de claves criptograficas y recuperación de informacion encriptada en caso de perdida, o daño de dichas claves. 
-Roles y responsabilidades (ver A.10.1.2)</t>
  </si>
  <si>
    <t>A.10.01.02</t>
  </si>
  <si>
    <t xml:space="preserve">Se debe desarrollar e implementar una politica sobre el uso, protección y vida util de las claves criptograficas, a traves de todo su ciclo de vida.
</t>
  </si>
  <si>
    <t>La politica debería incluir requisitos para la gestion de claves criptográficas, incluyendo la generacion, almacenamiento, distribucion, retiro  y destruccion de tales dichas claves.</t>
  </si>
  <si>
    <t>A.11.01.01</t>
  </si>
  <si>
    <t>Perímetro de seguridad física</t>
  </si>
  <si>
    <r>
      <t>Se debieran definir y utilizar perímetros de seguridad</t>
    </r>
    <r>
      <rPr>
        <sz val="10"/>
        <rFont val="Arial"/>
        <family val="2"/>
      </rPr>
      <t xml:space="preserve"> para proteger las áreas que contienen ya sea información sensible o crítica y las instalaciones </t>
    </r>
    <r>
      <rPr>
        <sz val="10"/>
        <rFont val="Arial"/>
        <family val="2"/>
      </rPr>
      <t>de procesamiento de información.</t>
    </r>
  </si>
  <si>
    <t>Pautas básicas a ser consideradas y aplicadas donde corresponda para los perímetros de seguridad física:
-Los perímetros de seguridad deben ser definidos, y la ubicación y la fuerza de cada uno de los perímetros debe depender de los requisitos de seguridad de los activos dentro del perímetro y los resultados de una evaluación de riesgos;
-Se debe contar con una zona de recepción atendida por una o más personas,  u otros medios para controlar el acceso físico al lugar o edificio;  el acceso a los sitios y edificios debe restringirse sólo al personal autorizado;
-Se deben construir  barreras físicas donde corresponda para impedir el acceso físico no autorizado y la contaminación ambiental;
-Todas las puertas contra incendios  en un perímetro de seguridad deben contar con alarmas, se deben  monitorear  y evaluar  en conjunto con las  paredes para establecer el nivel de resistencia requerido en conformidad con las normativas a nivel regional, nacional y las normas internacionales, y deberían operar de acuerdo con el código de incendios local de una manera a prueba de fallos;
-Se deberían instalar  sistemas de detección de intrusos, adecuados de acuerdo con normativas  nacionales, regionales o internacionales,  y se deberían probar regularmente para cubrir todas las puertas exteriores y ventanas accesibles; 
-Las instalaciones de procesamiento de información que administra la organización deberían  estar físicamente separadas de aquellas que son gestionadas por entidades externas.
-La aplicación de controles físicos, en especial para las áreas seguras, se debería adaptar a las circunstancias técnicas y económicas de la organización, según se establece en la evaluación de riesgos.</t>
  </si>
  <si>
    <t>A.11.01.02</t>
  </si>
  <si>
    <t>Controles de ingreso físico</t>
  </si>
  <si>
    <t>Las áreas seguras deben estar protegidas por controles de entrada apropiados que aseguren  que sólo se permite el acceso a personal autorizado.</t>
  </si>
  <si>
    <t>-Se debería registrar la fecha y la hora de entrada y salida de las visitas y, se debería supervisar a todas las visitas a menos que su acceso haya sido aprobado anteriormente; solo se les debería otorgar acceso para propósitos específicos y autorizados y se debería emitir de acuerdo a las instrucciones de los requisitos de seguridad del área y a los procedimientos de emergencia. Se debería autenticar la identidad de las visitas con un medio adecuado;
-El acceso a las áreas donde se procesa o almacena la información confidencial se debería restringir a las personas autorizadas solo mediante la implementación de controles de acceso adecuados, es decir, al implementar un mecanismo de autenticación de dos factores como una tarjeta de acceso y un PIN secreto;
-Se debería mantener y monitorear de manera segura un libro de registro físico o una auditoría de seguimiento electrónica de todo el acceso;
-Todos los empleados, contratistas y partes externas deberían portar algún tipo de identificación visible y se debería notificar inmediatamente al personal de seguridad si encuentran visitas sin escolta y a cualquier persona que no porte una identificación visible;
-Se le debería otorgar acceso restringido al personal de servicios de apoyo de terceros a las áreas seguras o a las instalaciones de procesamiento de información confidencial solo cuando sea necesario; este acceso se debería autorizar y monitorear;
-los derechos de acceso a las áreas protegidas se deberían revisar y actualizar de manera regular,  y revocar cuando sea necesario (ver A.9.2.5 y A.9.2.6).</t>
  </si>
  <si>
    <t>A.11.01.03</t>
  </si>
  <si>
    <t>Asegurar Seguridad de oficinas, salas e instalaciones.</t>
  </si>
  <si>
    <t>Se debiera diseñar y aplicar la seguridad física en oficinas salas e instalaciones.</t>
  </si>
  <si>
    <t>La autoridad (la direccion) debe impartir instrucciones  de diseño y aplicación de seguridad física a las oficinas, salas e instalaciones.</t>
  </si>
  <si>
    <t>A.11.01.04</t>
  </si>
  <si>
    <t xml:space="preserve">Se debe diseñar y aplicar la protección física contra daño por desastre natural, ataque malicioso o accidentes. </t>
  </si>
  <si>
    <t>La institución debe contar con protección contra daños causados por desastre natural (inundacion, terremoto, tsunami, tormenta electrica, etc.).
La institucion debe contar con protección contra daños causados por ataque malicioso  (explosión, revuelta civil, etc.).
La institución debe contar con protección contra accidentes u otras formas de desastres por causa humana.</t>
  </si>
  <si>
    <t>A.11.01.05</t>
  </si>
  <si>
    <t xml:space="preserve">Trabajo en áreas seguras. </t>
  </si>
  <si>
    <t>Se deben diseñar y aplicar procedimientos para trabajar en áreas seguras.</t>
  </si>
  <si>
    <t>La autoridad (dirección) debe impartir lineamientos para trabajar en áreas seguras.</t>
  </si>
  <si>
    <t>A.11.01.06</t>
  </si>
  <si>
    <t>Áreas de entrega y carga.</t>
  </si>
  <si>
    <t>Se deben controlar los puntos de acceso tales como áreas de entrega y de carga y otros puntos donde las personas no autorizadas puedan acceder a las instalaciones y, si es posible, aislarlas de las instalaciones de procesamiento de información para evitar el acceso no autorizado.</t>
  </si>
  <si>
    <t>¿La autoridad (direccion) debe impartir instrucciones respecto al control de las áreas de acceso (entrega, carga, etc.).</t>
  </si>
  <si>
    <t>Art.17
Art.18, letras a,c</t>
  </si>
  <si>
    <t>A.11.02.01</t>
  </si>
  <si>
    <t>El equipamiento se debe ubicar y proteger  para reducir los riesgos provocados por  amenazas y peligros ambientales,  y oportunidades de acceso no autorizado.</t>
  </si>
  <si>
    <t>-El equipamiento debe estar ubicado o protegido de forma que se reduzcan los riesgos provocados por amenazas y peligros ambientales, y accesos no autorizados.
-La autoridad (dirección) debe impartir instrucciones relativas al consumo de alimentos, bebidas y tabaco en las cercanías de los medios de procesan y soportan información.
-La autoridad debe promover prácticas de escritorio limpio.</t>
  </si>
  <si>
    <t>A.11.02.02</t>
  </si>
  <si>
    <t>Se debe proteger el equipamiento contra fallas en el suministro de energía y otras interrupciones causadas por fallas en los elementos de soporte.</t>
  </si>
  <si>
    <t>El equipamiento institucional debe estar protegido contra fallas en el suministro  de energía y otras interrupciones causadas por fallas en los elementos de soporte.</t>
  </si>
  <si>
    <t>A.11.02.03</t>
  </si>
  <si>
    <t>Seguridad en el cableado.</t>
  </si>
  <si>
    <t>Se debe proteger el cableado de energía y  telecomunicaciones que transporta datos o brinda soporte a servicios de información  contra interceptación, interferencia o daños.</t>
  </si>
  <si>
    <t>La autoridad (dirección) debe impartir instrucciones para proteger contra interceptación, interferencia o daños el cableado usado para energía y telecomunicaciones.</t>
  </si>
  <si>
    <t>A.11.02.04</t>
  </si>
  <si>
    <t>El equipamiento debe recibir el mantenimiento correcto para asegurar su permanente disponibilidad e integridad.</t>
  </si>
  <si>
    <t>Se deben impartir instrucciones para asegurar que se haga el correcto mantenimiento del equipamiento.</t>
  </si>
  <si>
    <t>A.11.02.05</t>
  </si>
  <si>
    <t xml:space="preserve">Retiro de Activos. </t>
  </si>
  <si>
    <t>El equipamiento, la información o el software no se debe retirar del local de la organización sin autorización previa.</t>
  </si>
  <si>
    <t>Debe existir una autorización formal previa al retiro (desde el local de la organización) del equipamiento, información o software.</t>
  </si>
  <si>
    <t>A.11.02.06</t>
  </si>
  <si>
    <t>Seguridad del equipamientoy los activos fuera de las instalaciones.</t>
  </si>
  <si>
    <t>Se deben asegurar todos los activos fuera de las instalaciones, teniendo en cuenta los diferentes riesgos de trabajar fuera de las instalaciones de la organizacion.</t>
  </si>
  <si>
    <t xml:space="preserve">La autoridad (dirección) debe impartir instrucciones para que se aplique seguridad a los activos fuera de las instalaciones de la organización.  </t>
  </si>
  <si>
    <t>A.11.02.07</t>
  </si>
  <si>
    <t>Todos los elementos del equipamiento que contenga medios de almacenamiento deben ser revisados para asegurar que todos los datos sensibles y software licenciado se hayan removido o se haya sobreescrito con seguridad  antes de su descarte o reutilización.</t>
  </si>
  <si>
    <t>Se debería verificar el equipo para asegurarse de que contiene o no medios de almacenamiento antes de su eliminación o reutilización. Los medios de almacenamiento que contienen información sensible o con
derecho de autor se deberían destruir físicamente o bien, la información se debería destruir, eliminar o sobrescribir mediante técnicas para hacer que la información original no se pueda recuperar en vez de utilizar la función de eliminación o formateo normal</t>
  </si>
  <si>
    <t>A.11.02.08</t>
  </si>
  <si>
    <t>Los usuarios se deben asegurar de que a los equipos desatendidos se les da protección apropiada.</t>
  </si>
  <si>
    <t>Se debe generar conciencia en los usuarios acerca de los requisitos de seguridad y los procedimientos para proteger los equipos desatendidos.</t>
  </si>
  <si>
    <t>A.11.02.09</t>
  </si>
  <si>
    <t>Se debe adoptar una política de escritorio limpio para papeles y medios de almacenamiento removibles y una política de pantalla limpia para las instalaciones de procesamiento de la información.</t>
  </si>
  <si>
    <t>Debe existir una política debidamente implementada que abarque topico de "escritorio limpio" para papeles y medios de almacenaje removibles, y  tópico de "pantalla limpia" para las instalaciones de procesamiento de la información.</t>
  </si>
  <si>
    <t>A.12.01.01</t>
  </si>
  <si>
    <t>Los procedimientos de operación se deben documentar, y poner a disposición de todos los usuarios que los necesiten.</t>
  </si>
  <si>
    <t xml:space="preserve">Se deberían preparar procedimientos documentados para las actividades operacionales asociadas con las
instalaciones de procesamiento y comunicación de información, como procedimientos de inicio y cierre de
sesión de computadores, respaldo, mantenimiento de equipos, manejo de medios, salas de computación y
administración y seguridad de manejo de correo.
Dichos procedimientos deben estar vigentes y puestos a disposición de todos los usuarios que los necesiten.
</t>
  </si>
  <si>
    <r>
      <t xml:space="preserve">A.12.01.02
</t>
    </r>
    <r>
      <rPr>
        <sz val="8"/>
        <color rgb="FF0000FF"/>
        <rFont val="Arial"/>
        <family val="2"/>
      </rPr>
      <t>Clausula 8.1 (*)</t>
    </r>
  </si>
  <si>
    <r>
      <t xml:space="preserve">Gestión de cambios
</t>
    </r>
    <r>
      <rPr>
        <sz val="8"/>
        <rFont val="Arial"/>
        <family val="2"/>
      </rPr>
      <t>Control y Planificacion operacional.</t>
    </r>
  </si>
  <si>
    <r>
      <t xml:space="preserve">Se deben controlar los cambios a la organización, procesos de negocio, instalaciones de procesamiento de la información, y los sistemas que afecten la seguridad de la informacion.
</t>
    </r>
    <r>
      <rPr>
        <sz val="8"/>
        <rFont val="Arial"/>
        <family val="2"/>
      </rPr>
      <t>(La organización se debe asegurar de que los procesos externalizados se determinan y controlan)</t>
    </r>
  </si>
  <si>
    <t>Se deberían considerar los siguientes elementos:
a) identificación y registro de cambios significativos;
b) planificación y pruebas de cambios;
c) evaluación de los posibles impactos, incluidos los impactos de seguridad en la información, de dichos cambios;
d) procedimiento de aprobación formal para los cambios propuestos;
e) verificación de que se han cumplido los requisitos de seguridad;
f) comunicación de los detalles de los cambios a todas las personas pertinentes;
g) procedimientos de retroceso, incluidos los procedimientos y responsabilidades para abortar y recuperar
los cambios incorrectos y los eventos inesperados;
h) provisión de un proceso de cambio de emergencia para permitir la implementación rápida y controlada de los cambios necesarios para resolver un incidente (ver A.16.1).</t>
  </si>
  <si>
    <t>A.12.01.03</t>
  </si>
  <si>
    <t>Se debe supervisar y adaptar el uso de los recursos y se deben hacer proyecciones de los futuros requisitos de capacidad para asegurar el desempeño requerido del sistema.</t>
  </si>
  <si>
    <t>-Se deberían identificar los requisitos de capacidad, considerando la criticidad para el negocio de cada sistema involucrado. 
-Se debería aplicar el procedimiento de ajuste y monitoreo del sistema para garantizar y, donde sea necesario, mejorar la disponibilidad y la eficiencia de los sistemas.
-Se deberían poner controles de detección en vigencia para indicar los problemas a su debido tíempo.
-Las proyecciones sobre los requisitos futuros de capacidad deberían considerar los nuevos requisitos del negocio y del sistema y las tendencias actuales y proyectadas en las capacidades de procesamiento de información de la organización.
-Se debería considerar un plan de administración de capacidad documentado para los sistemas críticos para la misión institucional.
-Este control también aborda la capacidad de los recursos humanos, así como también las oficinas e instalaciones.</t>
  </si>
  <si>
    <t>A.12.01.04</t>
  </si>
  <si>
    <t>Separación de los ambientes de desarrollo, prueba y operaciónales</t>
  </si>
  <si>
    <t>Los ambientes para desarrollo, prueba y operación se deben separar para reducir los riesgos de acceso no autorizado o cambios al ambiente de operación.</t>
  </si>
  <si>
    <t>Se deberían considerar los siguientes elementos:
a) se deberían definir y documentar las reglas de transferencia de software desde un estado de desarrollo al operacional;
b) el software de desarrollo y operativo se debería ejecutar en distintos sistemas o procesadores de computador y en distintos dominios y directorios;
c) se deberían probar los cambios a los sistemas operativos y aplicaciones en un entorno de pruebas o etapas antes de aplicarlos a los sistemas operacionales;
d) a no ser que sea bajo circunstancias excepcionales, no se deberían realizar pruebas en los sistemas operativos;
e) los compiladores, editores y otras herramientas de desarrollo o utilidades del sistema no deberían estar accesibles desde los sistemas operacionales cuando no sea necesario;
f) los usuarios deberían utilizar distintos perfiles de usuario para los sistemas operacionales y de prueba y se deberían mostrar menús para mostrar mensajes de identificación adecuados para reducir el riesgo de errores;
g) los datos sensibles no se deberían copiar en el entorno del sistema de pruebas a menos que se entreguen controles equivalentes para el sistema de pruebas (ver A.14.3).</t>
  </si>
  <si>
    <t xml:space="preserve">Art. 22 Letra c
Art. 26 </t>
  </si>
  <si>
    <t>A.12.02.01</t>
  </si>
  <si>
    <t>Se deben implantar controles de detección, prevención y recuperación para protegerse contra códigos maliciosos, junto con los procedimientos adecuados para concientizar a los usuarios.</t>
  </si>
  <si>
    <t xml:space="preserve">La protección contra el malware se debería basar en controles de software de detección de malware y de reparación, la concientización sobre la seguridad de la información, el acceso adecuado al sistema y la administración de cambios. Se deberían considerar las siguientes pautas:
-Establecer una política formal que prohibe el uso de software no autorizado (ver A.12.6.2 y A.14.2.);
-Implementar controles que evitan o detectan el uso de software no autorizado (es decir, la creación de una lista blanca de aplicaciones);
-Implementar controles que eviten o detecten el uso de sitios web desconocidos o que se sospecha son maliciosos (es decir, la elaboración de una lista negra).
-Reducción de las vulnerabilidades que se podrían desencadenar por el malware, es decir, a través de la administración de vulnerabilidades técnicas (ver A.12.6);
-Realizar revisiones periódicas del software y del contenido de los datos de los sistemas que apoyan los procesos críticos del negocio; se debería investigar formalmente la presencia de cualquier tipo de archivos o modificaciones no autorizados;
-Instalación y actualización periódica de software de detección de malware y reparación para analizar
computadores y medios como control de precaución o, de manera rutinaria; 
-Preparar planes de continuidad  adecuados para recuperarse contra ataques de malware, incluidos todos los datos, respaldo de softvvare y disposiciones de recuperación necesarios (ver A.12.3);
-Implementar procedimientos para verificar la información relacionada al malware y asegurarse de que los boletines de advertencia son precisos e informativos; </t>
  </si>
  <si>
    <t>Art. 24
Letra a-b-c-d-e-f-g</t>
  </si>
  <si>
    <t>A.12.03.01</t>
  </si>
  <si>
    <t>Respaldo de información</t>
  </si>
  <si>
    <t xml:space="preserve">Se deben hacer copias de respaldo y pruebas de la información, del software y de las imágenes del sistema con regularidad, de acuerdo con la politica de respaldo acordada.
</t>
  </si>
  <si>
    <t xml:space="preserve">-Se debería establecer una política de respaldo para definir los requisitos de la organización para el respaldo de información, del software y de los sistemas.
-La política de respaldo debería definir los requisitos de retención y protección.
-Se debería contar con instalaciones de respaldo adecuadas para garantizar que toda la información y el software esencial se pueden recuperar después de un desastre y ante una falla de los medios.
-Se debe revisar  la consistencia de las copias realizadas con la politica de respaldo establecida.
</t>
  </si>
  <si>
    <t>A.12.04.01</t>
  </si>
  <si>
    <t>Se deben generar, mantener y revisar con regularidad los registros de eventos de las actividades del usuario, excepciones, faltas y eventos de seguridad de la informacion.</t>
  </si>
  <si>
    <t xml:space="preserve">¿Se producen y mantienen registros de eventos de las actividades del usuario, así como  excepciones, faltas  y eventos de seguridad de la información?  
¿Se revisan con regularidad tales registros? </t>
  </si>
  <si>
    <t>Ver (e1)</t>
  </si>
  <si>
    <t xml:space="preserve">A.12.04.02
</t>
  </si>
  <si>
    <r>
      <t xml:space="preserve">Protección de la información de registros. </t>
    </r>
    <r>
      <rPr>
        <sz val="10"/>
        <rFont val="Arial"/>
        <family val="2"/>
      </rPr>
      <t xml:space="preserve">
</t>
    </r>
  </si>
  <si>
    <t>Las instalaciones de registro y la informacion de registro se deben proteger contra alteraciones y accesos no autorizados.</t>
  </si>
  <si>
    <t>¿Se protegen las instalaciones de registro y la información de registro,  para evitar alteraciones y  accesos no autorizados?</t>
  </si>
  <si>
    <r>
      <t>A.10.10.4</t>
    </r>
    <r>
      <rPr>
        <strike/>
        <sz val="10"/>
        <rFont val="Arial"/>
        <family val="2"/>
      </rPr>
      <t xml:space="preserve">
</t>
    </r>
    <r>
      <rPr>
        <sz val="10"/>
        <rFont val="Arial"/>
        <family val="2"/>
      </rPr>
      <t>A.10.10.3</t>
    </r>
  </si>
  <si>
    <t>A.12.04.03</t>
  </si>
  <si>
    <t>Se debieran registrar las actividades del operador y del administrador del sistema, los registros se deben proteger y revisar con regularidad.</t>
  </si>
  <si>
    <t>¿Se revisa regularmente el registro de las actividades del operador y del administrador del sistema? 
¿Se protege adecuadamente dicho registro?</t>
  </si>
  <si>
    <t>A.12.04.04</t>
  </si>
  <si>
    <t xml:space="preserve">Los relojes de todos los sistemas de procesamiento de información pertinentes dentro de una organización o dominio de seguridad deben estar sincronizados con una sola fuente horaria de referencia.  </t>
  </si>
  <si>
    <t>¿Se utiliza una sola fuente horaria para sincronizar los relojes de todos los sistemas de procesamiento de información relevantes dentro de la organización o dominio de seguridad?</t>
  </si>
  <si>
    <t>A.12.05.01</t>
  </si>
  <si>
    <t>Control del software operacional</t>
  </si>
  <si>
    <t>Se deben implementar los procedimientos para controlar la instalación de software en los sistemas operacionales.</t>
  </si>
  <si>
    <t>El (los) procedimiento(s) implementado(s) deben considerar al menos:
-La actualizacion del software operacional, aplicaciones, y bibliotecas de programas deben ser realizadas solo por administradores entrenados, con la debida autorizacion (ver A.9.4.5).
-los sistemas operacionales solo deben contener codigo ejecutable aprobado, y no codigo en desarrollo ni compiladores.
-las aplicaciones y el software operacional deben ser implementados despues de una prueba extensiva y exitosa (ver A.12.1.4)
-Se debe usar un sistema de control de la configuracion, para mantener el control de todo el software implementado, asi como la docuementacion de sistemas.</t>
  </si>
  <si>
    <t>A.12.06.01</t>
  </si>
  <si>
    <t>Se debiera obtener oportunamente la información sobre las vulnerabilidades técnicas de los sistemas de información que se están utilizando, evaluar la exposición de la organización a estas vulnerabilidades, y se deben tomar las medidas apropiadas para  abordar el  riesgo asociado.</t>
  </si>
  <si>
    <r>
      <t>Un inventario actual y completo de los activos (véase clausula A.8) es un requisito previo para la gestión eficaz de vulnerabilidades técnicas. La información específica necesaria para apoyar la gestión de  vulnerabilidad tecnica incluye el proveedor de software, números de versión, el estado actual de despliegue (por ejemplo, qué software esta instalado en que sistemas) y la(s) persona(s) dentro de la organización responsable(s) por el software.
 La acción apropiada y oportuna debe ser tomada en respuesta a la identificación de vulnerabilidades tecnicas potenciales.
 La organizacion debe establecer un proceso de gestión para vulnerabilidades técnicas.
En función de la urgencia necesaria para abordar una vulnerabilidad técnica, las medidas adoptadas deben llevarse a cabo de acuerdo con los controles relacionados con la gestión del cambio (ver A.12.1.2) o siguiendo procedimientos de respuesta a incidentes de seguridad de la informacion (véase 16.1.5); 
La gestión de vulnerabilidades técnicas puede ser vista como una sub-función de la gestión del cambio, y como tal puede tomar ventaja de los procesos y procedimientos de gestión del cambio (ver A.</t>
    </r>
    <r>
      <rPr>
        <sz val="10"/>
        <color theme="3"/>
        <rFont val="Arial"/>
        <family val="2"/>
      </rPr>
      <t>1</t>
    </r>
    <r>
      <rPr>
        <sz val="10"/>
        <rFont val="Arial"/>
        <family val="2"/>
      </rPr>
      <t xml:space="preserve">2.1.2 y A.14.2.2). 
</t>
    </r>
  </si>
  <si>
    <t>Ver (e2)</t>
  </si>
  <si>
    <t>A.12.06.02</t>
  </si>
  <si>
    <t>Restricciones sobre la instalación de software</t>
  </si>
  <si>
    <t>Se deben establecer e implementar las reglas que rigen la instalación de software por parte de los usuarios.</t>
  </si>
  <si>
    <t>La organización debería definir y poner en vigencia una política estricta sobre qué tipo de software pueden instalar los usuarios.
Se debería aplicar el principio de los menores privilegios. Si se les otorgan ciertos privilegios, es posible que los usuarios tengan la capacidad de instalar software.
La organización debería definir qué tipos de instalaciones de software se permiten (es decir, actualizaciones y parches de seguridad al software existente) y qué tipos de instalaciones se prohíben (es decir, software que es solo para el uso personal y software cuya categoría en cuanto a su posible característica maliciosa es desconocida o sospechosa). Estos privilegios se
deberían otorgar considerando los roles de los usuarios involucrados.</t>
  </si>
  <si>
    <t>Ver (e3)</t>
  </si>
  <si>
    <t>A.12.07.01</t>
  </si>
  <si>
    <r>
      <t xml:space="preserve">Controles de auditoría de </t>
    </r>
    <r>
      <rPr>
        <sz val="10"/>
        <color indexed="8"/>
        <rFont val="Arial"/>
        <family val="2"/>
      </rPr>
      <t xml:space="preserve"> sistemas de información</t>
    </r>
  </si>
  <si>
    <t>Los requisitos y las actividades de auditoría que involucran verificaciones de los sistemas operacionales se deben planificar y acordar cuidadosamente para minimizar el riesgo de interrupciones en los procesos del negocio.</t>
  </si>
  <si>
    <t>a) los requisitos de auditoría de acceso a los sistemas y datos deben ser acordados con la dirección que corresponda;
 b) el alcance de las pruebas de auditoría tecnica deberían ser acordadas y controladas;
c) las pruebas de auditoría  deben limitarse al acceso de sólo lectura al software y los datos;
 d) Acceso distinto al de sólo lectura debe permitirse solamente para copias aisladas de los archivos del sistema, los cuales deben ser  borrados una vez completada la auditoría, o darles una protección adecuada si es que hay una obligación de mantener dichos archivos bajo los requisitos de documentación de auditoría;
e) los requisitos para el procesamiento especial o adicional deben ser identificados y acordados;
 f) pruebas de auditoría que pudieren afectar a la disponibilidad del sistema se deben ejecutar fuera de horas de oficina;
 g) todo el acceso debe ser monitoreado y registrado para producir un rastro de referencia.</t>
  </si>
  <si>
    <t>A.13.01.01</t>
  </si>
  <si>
    <r>
      <t>Las redes se deben gestionar y controlar para proteger la informacion en los sistemas y aplicaciones.</t>
    </r>
    <r>
      <rPr>
        <strike/>
        <sz val="10"/>
        <rFont val="Arial"/>
        <family val="2"/>
      </rPr>
      <t xml:space="preserve">
</t>
    </r>
  </si>
  <si>
    <t>Las redes, ¿son adecuadamente gestionadas y controladas para poder proteger la información en los sistemas y aplicaciones?</t>
  </si>
  <si>
    <t>A.10.6.2.Párr.1
A.10.6.2.Párr.2
A.10.6.2.Párr.3</t>
  </si>
  <si>
    <t>A.13.01.02</t>
  </si>
  <si>
    <t>Seguridad de los servicios de la red</t>
  </si>
  <si>
    <t>Los mecanismos de seguridad, los niveles de servicio y los requisitos de la gestión de todos los serviciosde red se deben identificar e incluir en los acuerdos de servicios de red, ya sea que estos servicios son prestados dentro de la organizacion o por terceros.</t>
  </si>
  <si>
    <t>En todo acuerdo de servicios de redes (interno o externo), ¿Se identifican e incluyen los mecanismo de seguridad, los niveles de servicio y los requisitos de gestion?</t>
  </si>
  <si>
    <r>
      <t>Art. 33 Letras b</t>
    </r>
    <r>
      <rPr>
        <sz val="10"/>
        <color rgb="FF0000FF"/>
        <rFont val="Arial"/>
        <family val="2"/>
      </rPr>
      <t>, c</t>
    </r>
  </si>
  <si>
    <t>A.13.01.03</t>
  </si>
  <si>
    <t>Separacion  en las redes</t>
  </si>
  <si>
    <t>Los grupos de servicios de información, usuarios y sistemas de información se deben separar en redes.</t>
  </si>
  <si>
    <t xml:space="preserve">Los grupos de servicios de información, usuarios y sistemas de información ¿son segregados en distintas redes?
</t>
  </si>
  <si>
    <t>A.13.02.01</t>
  </si>
  <si>
    <t>Políticas y procedimientos de  Transferencia de información</t>
  </si>
  <si>
    <r>
      <t>Las políticas, porcedmientos y controles de transferencia formal deben estar en efecto para proteger la transferencia de la información mediante el uso de todos los tipos de instalaciones de comunicación.</t>
    </r>
    <r>
      <rPr>
        <strike/>
        <sz val="10"/>
        <rFont val="Arial"/>
        <family val="2"/>
      </rPr>
      <t xml:space="preserve">
</t>
    </r>
  </si>
  <si>
    <t>¿Se establecen políticas, procedimientos y controles de transferencia formal para proteger la transferencia de información a través del uso de todos los tipos de instalaciones  de comunicación?</t>
  </si>
  <si>
    <t>A.13.02.02</t>
  </si>
  <si>
    <t xml:space="preserve">Acuerdos sobre la transferencia de información.
</t>
  </si>
  <si>
    <t xml:space="preserve">Los acuerdos deben abarcar la transferencia segura de la información de negocio entre la organización y terceros.
</t>
  </si>
  <si>
    <t>¿Se establecen acuerdos para la transferencia de información de negocio  entre la institución y terceros?</t>
  </si>
  <si>
    <t>Art. 25 
Letra a-b-c-d-e-f-g-h-i
Art. 26
Letra a-c-d</t>
  </si>
  <si>
    <t>A.13.02.03</t>
  </si>
  <si>
    <t>La información involucrada en la mensajería electrónica debe ser debidamente protegida.</t>
  </si>
  <si>
    <t>¿Se protege debidamente la información involucrada en la mensajería electrónica?</t>
  </si>
  <si>
    <t>A.13.02.04</t>
  </si>
  <si>
    <t>Se debe identificar y revisar regularmente los requerimientos de confidencialidad o acuerdos de no divulgación que reflejan las necesidades de protección de la informacion de la organización.</t>
  </si>
  <si>
    <t>En la actualidad:  ¿utiliza el Servicio acuerdos de confidencialidad o no-divulgación que reflejen las necesidades de protección de la información institucional?</t>
  </si>
  <si>
    <t>A.14.01.01</t>
  </si>
  <si>
    <r>
      <t xml:space="preserve">Análisis y especificación de </t>
    </r>
    <r>
      <rPr>
        <sz val="10"/>
        <rFont val="Arial"/>
        <family val="2"/>
      </rPr>
      <t xml:space="preserve">requisitos </t>
    </r>
    <r>
      <rPr>
        <sz val="10"/>
        <rFont val="Arial"/>
        <family val="2"/>
      </rPr>
      <t>de seguridad de la información.</t>
    </r>
  </si>
  <si>
    <r>
      <rPr>
        <sz val="10"/>
        <rFont val="Arial"/>
        <family val="2"/>
      </rPr>
      <t>Los requisitos relacionados a la seguridad de la informacion deben ser incluidos en los requisitos para los sistemas de informacion nuevos o en las mejoras para los sistemas de informacion existentes.</t>
    </r>
    <r>
      <rPr>
        <strike/>
        <sz val="10"/>
        <rFont val="Arial"/>
        <family val="2"/>
      </rPr>
      <t xml:space="preserve">
</t>
    </r>
  </si>
  <si>
    <t>Los requisitos y controles de seguridad de la informacion deberían reflejar el valor de negocio(mision)  de la informacion involucrada (ver A.8.2) y el potencial impacto negativo en el negocio (mision) que podría resultar de la falta de una adecuada seguridad.
La identificacion y gestion de los requisitos de seguridad de informacion y los procesos asociados deberían ser integrados en etapas tempranas de los proyectos de sistemas de informacion.</t>
  </si>
  <si>
    <t xml:space="preserve">A.10.9.3
A.10.9.1
</t>
  </si>
  <si>
    <t>Art. 26, b</t>
  </si>
  <si>
    <t>A.14.01.02</t>
  </si>
  <si>
    <t xml:space="preserve">Aseguramiento de servicos de aplicación en redes publicas.
</t>
  </si>
  <si>
    <t>La información relacionada a servicios de aplicacion que pasa por redes públicas debe  ser protegida de la actividad fraudulenta, disputas contractuales, y su  divulgación y modificación no autorizada.</t>
  </si>
  <si>
    <t>La información relacionada a servicios de aplicación   que pasa por redes públicas, ¿se protege de la actividad fraudulenta, de disputas contractuales, así como de su divulgación y modificacion  no autorizadas?</t>
  </si>
  <si>
    <t>A.14.01.03</t>
  </si>
  <si>
    <t xml:space="preserve"> La información implicada en transacciones de  servicio de aplicacion se debe proteger para evitar la transmisión incompleta, la omisión de envío, alteración no autorizada del mensaje, la divulgación no autorizada, la duplicación o repetición no-autorizada del mensaje.</t>
  </si>
  <si>
    <t>¿Se protege la informaciónimplicada en las transacciones de servicio de aplicacion para evitar la transmisión incompleta, la omision de envío, la alteración / divulgación/ duplicación/  repetición  no autorizada del mensaje?</t>
  </si>
  <si>
    <t xml:space="preserve">A.14.02.01
</t>
  </si>
  <si>
    <r>
      <t xml:space="preserve">Política de desarrollo seguro.
</t>
    </r>
    <r>
      <rPr>
        <sz val="8"/>
        <rFont val="Arial"/>
        <family val="2"/>
      </rPr>
      <t>.</t>
    </r>
  </si>
  <si>
    <t>Las reglas para el desarrollo de software y de sistemas deben ser establecidas y aplicadas a los desarrollos dentro de la organización.</t>
  </si>
  <si>
    <t>Dentro de una política de desarrollo seguro se deberían considerar los siguientes aspectos:
a) seguridad del entorno de desarrollo;
b) orientación sobre la seguridad del ciclo de vida del desarrollo de software:
    b.1) seguridad en la metodología de desarrollo de software;
    b.2) pautas de codificación segura para cada lenguaje de programación que
          se utiliza;
c) requisitos de seguridad en la fase de diseño;
d) puntos de verificación de seguridad dentro de los hitos del proyecto;
e) repositorios seguros;
f) seguridad en el control de la versión;
g) conocimiento de seguridad de aplicación necesario;
h) capacidad de los desarrolladores de evitar, encontrar y solucionar la vulnerabilidad.</t>
  </si>
  <si>
    <r>
      <t xml:space="preserve">A.14.02.02
</t>
    </r>
    <r>
      <rPr>
        <sz val="8"/>
        <color rgb="FF0000FF"/>
        <rFont val="Arial"/>
        <family val="2"/>
      </rPr>
      <t>Clausula 8.1 (*)</t>
    </r>
  </si>
  <si>
    <r>
      <t xml:space="preserve">Procedimientos del control del cambios del sistema.
</t>
    </r>
    <r>
      <rPr>
        <sz val="8"/>
        <rFont val="Arial"/>
        <family val="2"/>
      </rPr>
      <t>Control y Planificacion operacional.</t>
    </r>
  </si>
  <si>
    <t xml:space="preserve">Los cambios  a los istemas dentro del ciclo de desarrollo deben ser controlados mediante el uso de procedimientos formales de control de cambios.
</t>
  </si>
  <si>
    <t>La introducción de nuevos sistemas y los principales cambios a los sistemas existentes deben seguir un proceso formal de
documentación, especificaciones, pruebas, control de calidad e implementacion administrada.
Este proceso debe incluir una evaluación de riesgos, el análisis de los impactos de los cambios y la especificación de
los controles de seguridad necesarios. Además se debe cautelar que los procedimientos de seguridad y de control existentes no se vean comprometidos, que los programadores de apoyo se les da acceso sólo a aquellas partes del sistema
necesarias para su trabajo y que se obtiene acuerdo formal de   aprobación de cualquier cambio.
Siempre que sea posible (y practicable) se deben integrar, aplicación y los procedimientos de control de cambios operacionales y de aplicacion (véase A.12.1.2).</t>
  </si>
  <si>
    <r>
      <t xml:space="preserve">A.14.02.03
</t>
    </r>
    <r>
      <rPr>
        <sz val="8"/>
        <color rgb="FF0000FF"/>
        <rFont val="Arial"/>
        <family val="2"/>
      </rPr>
      <t>Clausula 8.1 (*)</t>
    </r>
  </si>
  <si>
    <r>
      <t xml:space="preserve">Revisión técnica de las aplicaciones después de cambios en la plataforma de operación. </t>
    </r>
    <r>
      <rPr>
        <strike/>
        <sz val="10"/>
        <rFont val="Arial"/>
        <family val="2"/>
      </rPr>
      <t xml:space="preserve">
</t>
    </r>
    <r>
      <rPr>
        <sz val="8"/>
        <rFont val="Arial"/>
        <family val="2"/>
      </rPr>
      <t>Control y Planificacion operacional.</t>
    </r>
  </si>
  <si>
    <t>Cuando se cambian las plataformas de operación, se deben revisar y poner a prueba las aplicaciones críticas de negocio para asegurar que no hay impacto adverso en las operaciones o en la seguridad de la organización.</t>
  </si>
  <si>
    <r>
      <rPr>
        <sz val="10"/>
        <rFont val="Arial"/>
        <family val="2"/>
      </rPr>
      <t>Cuando se hacen cambios a las plataformas operacionales, las aplicaciones críticas de la organizacion deben ser revisadas y probadas para asegurar que no hay impacto adverso en la seguridad u operaciones organizacionales. Para ello se debe considerar la debida revision y actualizacion del Plan de Continuidad Organizacional (ver A.17).
Plataformas de operación incluyen sistemas operativos, bases de datos y plataformas de middleware. El control
también debe ser aplicado los cambios de las aplicaciones.</t>
    </r>
    <r>
      <rPr>
        <strike/>
        <sz val="10"/>
        <rFont val="Arial"/>
        <family val="2"/>
      </rPr>
      <t xml:space="preserve">
</t>
    </r>
  </si>
  <si>
    <r>
      <t xml:space="preserve">A.14.02.04
</t>
    </r>
    <r>
      <rPr>
        <sz val="8"/>
        <color rgb="FF0000FF"/>
        <rFont val="Arial"/>
        <family val="2"/>
      </rPr>
      <t>Clausula 8.1 (*)</t>
    </r>
  </si>
  <si>
    <r>
      <t xml:space="preserve">Restricciones sobre los cambios en los paquetes de software.
</t>
    </r>
    <r>
      <rPr>
        <sz val="8"/>
        <color indexed="8"/>
        <rFont val="Arial"/>
        <family val="2"/>
      </rPr>
      <t>Control y Planificacion operacional.</t>
    </r>
  </si>
  <si>
    <t>Se deben desalentar las modificaciones a los paquetes de software, que se deben limitar a los cambios necesarios,  los que deben ser  controlados de manera estricta.</t>
  </si>
  <si>
    <r>
      <rPr>
        <sz val="10"/>
        <rFont val="Arial"/>
        <family val="2"/>
      </rPr>
      <t>Si los cambios son necesarios, el software original debe conservarse y los cambios aplicados a una copia designada. Un proceso de gestion  de actualizaciones de software se debe implementar para garantizar que los parches aprobados y las actualizaciones de aplicacion más recientes son instaladas para todo el software autorizado (ver A.12.6.1).   Todos los cambios deben ser totalmente probados y documentados, para que se puedan volver a aplicar, si es necesario, para futuras actualizaciones del software.  Si es necesario, las modificaciones deben ser probados y validados por un órgano independiente de evaluación.</t>
    </r>
    <r>
      <rPr>
        <strike/>
        <sz val="10"/>
        <rFont val="Arial"/>
        <family val="2"/>
      </rPr>
      <t xml:space="preserve">
</t>
    </r>
  </si>
  <si>
    <t>A.14.02.05</t>
  </si>
  <si>
    <t>Principios de Ingeniería  de Sistema Seguro.</t>
  </si>
  <si>
    <t>Se deben establecer, documentar, mantener y aplicar los principios para los sistemas seguros de ingeniería para todos los esfuerzos de implementacion del sistema de información.</t>
  </si>
  <si>
    <t>Se deberían establecer, documentar y aplicar los procedimientos de ingeniería de sistemas de información segura en base a los principios de ingeniería de seguridad a las actividades de ingeniería del sistema de información interno. La seguridad se debería diseñar en todos los niveles de la arquitectura (negocios, datos, aplicaciones y tecnología) equilibrando la necesidad de la seguridad de la información con la necesidad de la accesibilidad.
Se debería analizar la tecnología nueva para conocer sus riesgos de seguridad y el diseño se debería revisar contra los patrones de ataque conocidos.
Estos principios y los procedimientos de ingeniería establecidos se deberían revisar de manera regular para asegurarse de que contribuyen de manera eficaz a las normas de seguridad mejoradas dentro del proceso de
ingeniería.</t>
  </si>
  <si>
    <t>A.14.02.06</t>
  </si>
  <si>
    <t>Entorno de desarrollo seguro</t>
  </si>
  <si>
    <t>Las organizaciones deben establecer y proteger los entornos de desarrollo seguro, de manera apropiada, para el desarrollo del sistema y los esfuerzos de integración que cubren todo el ciclo de desarrollo del sistema.</t>
  </si>
  <si>
    <t>Un entorno de desarrollo seguro incluye a las personas, procesos y tecnologías asociadas con el desarrollo e integración de sistemas.
Las organizaciones deberían evaluar los riesgos asociados con las labores de desarrollo de sistemas individuales y establecer entornos de desarrollo seguro,  considerando lo siguientes elementos:
a) la sensibilidad de los datos que el sistema procesará, almacenará y transmitirá;
b) los requisitos extemos e internos correspondientes, es decir, de las normativas o políticas;
e) controles de seguridad que ya ha implementado la organización y que soportan el desarrollo del sistema;
d) confiabilidad del personal que trabaja en el entorno (ver A.7.1.1);
e) el grado de externalización asociado al desarrollo del sistema;
f) la necesidad de contar con segregación entre distintos entornos de desarrollo;
g) control del acceso al entorno de desarrollo;
h) monitoreo del cambio al entorno y al código que ahí se almacena;
i} que los respaldos se almacenen en ubicaciones fuera del sitio;
j} control sobre el movimiento de datos desde y hacia el entorno.
Una vez que se ha determinado el nivel de protección para un entorno de desarrollo específico, las organizaciones deberían documentar los procesos correspondientes en los procedimientos de desarrollo seguro y proporcionarlos a todas las personas que los necesiten.</t>
  </si>
  <si>
    <r>
      <t xml:space="preserve">A.14.02.07
</t>
    </r>
    <r>
      <rPr>
        <sz val="8"/>
        <color rgb="FF0000FF"/>
        <rFont val="Arial"/>
        <family val="2"/>
      </rPr>
      <t>Clausula 8.1 (*)</t>
    </r>
  </si>
  <si>
    <r>
      <t xml:space="preserve">Desarrollo tercerizado.
</t>
    </r>
    <r>
      <rPr>
        <sz val="8"/>
        <rFont val="Arial"/>
        <family val="2"/>
      </rPr>
      <t>Control y Planificacion operacional.</t>
    </r>
  </si>
  <si>
    <t xml:space="preserve">La organización debe supervisar y monitorear la actividad de desarrollo de sistemas tercerizada.
</t>
  </si>
  <si>
    <t>Cuando se subcontrata el desarrollo de sistemas, los siguientes puntos deben ser considerados a través de la toda la cadena de suministro externo de la organización:
-acuerdos de licencia, de propiedad de código y derechos de propiedad intelectual relacionados con el contenido subcontratado (ver A.18.1.2);
-los requisitos contractuales para el diseño seguro, codificación y prácticas de prueba (ver 14.2.1);
-las pruebas de aceptación de calidad y la precisión de los entregables;
-la provisión de evidencia de que las pruebas suficientes se han aplicado para protegerse contra la presencia de contenido malicioso (intencional o no intencional)  sobre los entregables;
-el suministro de evidencia de que las pruebas suficientes  se han aplicado para proteger contra la presencia de vulnerabilidades conocidas.</t>
  </si>
  <si>
    <t>A.14.02.08</t>
  </si>
  <si>
    <t>Prueba de seguridad del sistema.</t>
  </si>
  <si>
    <t>Durante el desarrollo se debe realizar la prueba de funcionalidad de seguridad</t>
  </si>
  <si>
    <t>Los sistemas nuevos y actualizados se deberían someter a pruebas y verificaciones exhaustivas durante los procesos de desarrollo, incluida la preparación de un programa de actividades detallado y entradas de
pruebas y los resultados esperados bajo una variedad de condiciones.
Las pruebas de aceptación independientes se deberían realizar (tanto para los desarrollos internos y extemalizados) para garantizar que el sistema funciona según se espera y solo como se espera (ver A.14.1.1 y A.14.1.9).
El alcance de las pruebas debería ser en proporción a la importancia y naturaleza del sistema.</t>
  </si>
  <si>
    <t>A.14.02.09</t>
  </si>
  <si>
    <t>Prueba de aceptación del sistema</t>
  </si>
  <si>
    <r>
      <t xml:space="preserve">Se deben definir los programas de prueba de aceptación y los criterios pertinentes para los nuevos sistemas de información, actualizaciones y </t>
    </r>
    <r>
      <rPr>
        <strike/>
        <sz val="10"/>
        <rFont val="Arial"/>
        <family val="2"/>
      </rPr>
      <t>o</t>
    </r>
    <r>
      <rPr>
        <sz val="10"/>
        <rFont val="Arial"/>
        <family val="2"/>
      </rPr>
      <t xml:space="preserve"> versiones nuevas. 
</t>
    </r>
  </si>
  <si>
    <t>-Las pruebas de aceptación del sistema deberían incluir las pruebas de los requisitos de seguridad de la
información (ver A.14.1.1 y A.14.1.2) y la adherencia a las prácticas de desarrollo del sistema seguro (ver A.14.2.1).
-Las pruebas también se deberían realizar en los componentes y sistemas integrados recibidos. 
-Las pruebas se deberían realizar en un entorno de pruebas realista para garantizar que el sistema no introducirá vulnerabilidades al entorno de la organización y que las pruebas sean confiables.</t>
  </si>
  <si>
    <t>A.14.03.01</t>
  </si>
  <si>
    <t>Protección de datos de prueba.</t>
  </si>
  <si>
    <t>La datos de prueba se deben seleccionar,  proteger y controlar de manera muy rigurosa</t>
  </si>
  <si>
    <t xml:space="preserve">El uso de los datos operativos que contengan información de identificación personal o cualquier otra informacion confidencial
para propósitos de prueba,  debe ser evitado. En caso de que  información sensible (personal o confidencial) sea utilizada para propósitos de prueba, todos los detalles sensibles y contenidos deben ser protegido por eliminación o modificación. (véase entre otras la ley 19.628)
Los procedimientos de control de acceso, que se aplican a los sistemas de aplicación operativos, deben aplicarse también a
sistemas de aplicación de la prueba.
Se deben tener al menos las siguientes consideraciones:
a) los procedimientos de control de acceso, que se aplican a los sistemas de aplicación operativos, también debe aplicarse en las pruebas de los sistemas de aplicación;
b) se debe autorizar por separado cada vez que la información operativa se copie en un entorno de prueba;
c) la información operativa debería ser borrada de un entorno de prueba inmediatamente después de que la prueba se haya completado;
d) Para las actividades de copia y el uso de información operacional, se deberia mantener un registro de su ejecución,   para proporcionar una pista de auditoría.
</t>
  </si>
  <si>
    <t>A.15.01.01</t>
  </si>
  <si>
    <t>Política de seguridad de la información para las relaciones con el proveedor</t>
  </si>
  <si>
    <t>Se deben acordar y documentar, junto con el proveedor, los requisitos de seguridad de la información para mitigar los riesgos asociados al acceso del proveedor a los activos de la organización.</t>
  </si>
  <si>
    <t>La organización debería identificar e imponer controles de seguridad de la información para abordar especificamente el acceso de los proveedores a la información de la organización en una política. Estos controles deberían abordar los procesos y procedimientos que implementará la organización, así como también aquellos procesos y procedimientos que la organización debería requerirle al proveedor que implemente.</t>
  </si>
  <si>
    <t>Ver (e4)</t>
  </si>
  <si>
    <t>A.15.01.02</t>
  </si>
  <si>
    <t>Abordar la seguridad dentro de los acuerdos del Proveedor.</t>
  </si>
  <si>
    <t>Todos los requisitos de seguridad de la información pertinente, deben ser definidos y acordados con cada proveedor que pueda acceder, procesar, almacenar, comunicar o proporcionar componentes de infraestructura de TI para la informacion de la organización.</t>
  </si>
  <si>
    <t xml:space="preserve">Se deben establecer y documentar acuerdos con los proveedores, para asegurar que no haya malentendidos entre la organización y el proveedor respecto a las obligaciones de ambas partes para cumplir requisitos relevantes de seguridad de la información.
</t>
  </si>
  <si>
    <t>A.15.01.03</t>
  </si>
  <si>
    <t>Cadena de suministro de tecnologías de la información y comunicaciones</t>
  </si>
  <si>
    <t>Los acuerdos con los proveedores deben inclu ir los requisitos para abordar los riesgos de seguridad de la información asociados a los servicios de la tecnología de la información y las comunicaciones y la cadena de suministro del producto</t>
  </si>
  <si>
    <t xml:space="preserve">Temas que deberían ser incluidos en los acuerdos con el proveedor sobre la seguridad de la cadena de suministro:
-Definir los requisitos de seguridad de la información que se aplicarán a la adquisición de tecnologías, productos o servicios de información y comunicación además de los requisitos de seguridad de la
información para las relaciones con el proveedor;
-Implementación de un proceso de monitoreo y métodos aceptables para validar que los productos y servicios de tecnología de información y comunicación se adhieren a los requisitos de seguridad establecidos;
-Implementación de un proceso para identificar los componentes de los productos o servicios que son fundamentales para mantener la funcionalidad y que, por lo tanto, requiere una mayor atención y escrutinio cuando se desarrollan fuera de la organización, especialmente si el proveedor del nivel
superior externalice los aspectos de los componentes de productos o servicios a otros proveedores;
-Obtener la garantía de que los productos de tecnología de información y comunicación entregados funcionan según lo esperado sin ninguna función inesperada o no deseada;
</t>
  </si>
  <si>
    <r>
      <t xml:space="preserve">A.15.02.01
</t>
    </r>
    <r>
      <rPr>
        <sz val="8"/>
        <color rgb="FF0000FF"/>
        <rFont val="Arial"/>
        <family val="2"/>
      </rPr>
      <t>Clausula 8.1 (*)</t>
    </r>
  </si>
  <si>
    <r>
      <t xml:space="preserve">Supervision y revision de los servicios del proveedor.
</t>
    </r>
    <r>
      <rPr>
        <sz val="8"/>
        <rFont val="Arial"/>
        <family val="2"/>
      </rPr>
      <t>Control y Planificacion operacional.</t>
    </r>
    <r>
      <rPr>
        <b/>
        <sz val="8"/>
        <rFont val="Arial"/>
        <family val="2"/>
      </rPr>
      <t xml:space="preserve">
</t>
    </r>
  </si>
  <si>
    <t>Las organizaciones deben supervisar, revisar y auditar la entrega del servicio.</t>
  </si>
  <si>
    <t>El monitoreo y revisión de los servicios del proveedor debería garantizar que los términos y condiciones de
seguridad de la información de los acuerdos se respeten y que los incidentes y los problemas de seguridad de la información se gestionen correctamente.
Los servicios definidos, así como los reportes y registros provistos por terceros, deben ser monitoreados y revisados regularmente.
La entrega del servicio definido con el proveedor se debe auditar.
La responsabilidad de administrar las relaciones con el proveedor se deberían asignar a una persona o equipo de administración de servicios designado para ello. 
Se deberían tener disponibles las habilidades y los recursos técnicos suficientes para monitorear que se cumplen los requisitos del acuerdo, en particular los requisitos de seguridad de la información.
Se deberían tomar las medidas necesarias cuando se observen deficiencias en la prestación de servicios.</t>
  </si>
  <si>
    <r>
      <t xml:space="preserve">A.15.02.02
</t>
    </r>
    <r>
      <rPr>
        <sz val="8"/>
        <color rgb="FF0000FF"/>
        <rFont val="Arial"/>
        <family val="2"/>
      </rPr>
      <t>Clausula 8.1 (*)</t>
    </r>
  </si>
  <si>
    <r>
      <t xml:space="preserve">Gestion de cambios a los servicios del proveedor. 
</t>
    </r>
    <r>
      <rPr>
        <sz val="8"/>
        <rFont val="Arial"/>
        <family val="2"/>
      </rPr>
      <t>Control y Planificacion operacional.</t>
    </r>
  </si>
  <si>
    <t>Se deben gestionar los cambios al suministro de servicios por parte de los proveedores, incluido el mantenimiento y la mejora de las políticas de seguridad de la información existentes, procedimientos y controles al considerar la criticidad de la informacion del negocio los sistemas y procesos involucrados y la re-evaluación de los riesgos.</t>
  </si>
  <si>
    <t>Se deberían considerar los siguientes aspectos:
a) Cambios a los acuerdos del proveedor;
b) Los cambios realizados por la organización para implementar:
mejoras a sus servicios:  desarrollo de cualquier nueva aplicación y sistemas;  las modificaciones o actualizaciones de las políticas y procedimientos de la organización; controles nuevos o cambiados para resolver incidentes de seguridad de la información y mejorar la seguridad;
c) Cambios en los servicios del proveedor para implementar:  cambios y mejoras en las redes; uso de nuevas tecnologías;
adopción de nuevos productos o nuevas versiones; nuevas herramientas y entornos de desarrollo; cambios en la ubicación física de las instalaciones de servicios; cambio de proveedores; subcontratación a otro proveedor.</t>
  </si>
  <si>
    <t>A.16.01.01</t>
  </si>
  <si>
    <t>Responsabilidades y procedimientos</t>
  </si>
  <si>
    <t>Se deben establecer responsabilidades y procedimientos de gestion para asegurar una respuesta rápida, eficaz y metódica a los incidentes de la seguridad de la información.</t>
  </si>
  <si>
    <r>
      <t xml:space="preserve">En la actualidad: ¿el Servicio cuenta con procedimientos para manejar diversos tipos de incidentes de seguridad de la información de forma rápida, eficaz y metódica?
Se debería considerar los siguientes elementos:
</t>
    </r>
    <r>
      <rPr>
        <b/>
        <sz val="10"/>
        <rFont val="Arial"/>
        <family val="2"/>
      </rPr>
      <t>a)Establecer las responsabilidades de gestión que permitan implementar:</t>
    </r>
    <r>
      <rPr>
        <sz val="10"/>
        <rFont val="Arial"/>
        <family val="2"/>
      </rPr>
      <t xml:space="preserve">
a.1) procedimientos para la planificación de respuesta a incidentes y preparación;
a.2) procedimientos de vigilancia, detección, análisis y presentación de informes de eventos e incidentes de S.I.;
a.3) procedimientos para el registro de actividades de gestión de incidencias;
a.4) procedimientos para el manejo de las pruebas forenses;
a.5) los procedimientos para la evaluación y decisión sobre los eventos de seguridad de la información y la evaluación de
debilidades de seguridad de la información;
a.6) los procedimientos de respuesta, incluyendo los de escalamiento, recuperación controlada de un incidente
y comunicación a las personas u organizaciones internas y externas;
</t>
    </r>
    <r>
      <rPr>
        <b/>
        <sz val="10"/>
        <rFont val="Arial"/>
        <family val="2"/>
      </rPr>
      <t>b) los procedimientos establecidos deben asegurar que:</t>
    </r>
    <r>
      <rPr>
        <sz val="10"/>
        <rFont val="Arial"/>
        <family val="2"/>
      </rPr>
      <t xml:space="preserve">
b.1) personal competente maneja las cuestiones relacionadas con los incidentes de seguridad de información dentro de la
organización;
b.2) se ha definido un punto de contacto para la detección y notificación de incidentes de seguridad;
b.3) los contactos pertinentes con las autoridades, grupos de interés externos o foros que se encargan de los asuntos
en relación con los incidentes de seguridad de la información se mantienen;
</t>
    </r>
    <r>
      <rPr>
        <b/>
        <sz val="10"/>
        <color rgb="FF0000FF"/>
        <rFont val="Arial"/>
        <family val="2"/>
      </rPr>
      <t/>
    </r>
  </si>
  <si>
    <t>A.16.01.02</t>
  </si>
  <si>
    <t>Informe de eventos en la seguridad de la información</t>
  </si>
  <si>
    <t xml:space="preserve">Se deben informar, lo antes posible, los eventos de seguridad de la información  mediante canales de gestion apropiados.
</t>
  </si>
  <si>
    <t>En la actualidad: ¿el Servicio cuenta con un procedimiento de reporte de eventos que afecten a la seguridad de la información?
Todos los empleados y contratistas deben ser conscientes de su responsabilidad de reportar los eventos de seguridad de la información lo antes posible. También deben ser conscientes del procedimiento para  reportar eventos de seguridad de la información y el punto de contacto al que dichos eventos deben ser reportados.</t>
  </si>
  <si>
    <t>A.16.01.03</t>
  </si>
  <si>
    <t>Reporte de las debilidades en la seguridad</t>
  </si>
  <si>
    <t>Se debe  requerir a todos los  empleados y contratistas  que usen los sistemas 
y servicios de información de la organización,  que observen e informen cualquier debilidad  (observada o que se sospeche) en la seguridad de la informacion  de los sistemas o los servicios.</t>
  </si>
  <si>
    <t>En la actualidad: ¿el Servicio cuenta con un mecanismo para que personal de la institucion y sus contratistas puedan informar a la jefatura sobre debilidades de seguridad de la  informacion que detecten en los sistemas o servicios?
Todos los empleados y contratistas deben reportar las debilidades al punto de contacto designado lo más rápido posible,  en orden a prevenir  incidentes de seguridad de la información. El mecanismo de información debe ser lo más fácil, accesible y disponible como sea posible. Los empleados y contratistas deben ser advertidos de no tratar de demostrar las presuntas debilidades de seguridad.  El intento de comprobar debilidades podría ser interpretado como un posible mal uso del sistema, y también podrían causar daños al sistema de información o servicio y  resultar en responsabilidad legal para el individuo que realiza la prueba.</t>
  </si>
  <si>
    <t>A.16.01.04</t>
  </si>
  <si>
    <t>Evaluación y decisión sobre los eventos de seguridad de la información.</t>
  </si>
  <si>
    <t>Los eventos de seguridad de la información se deben evaluar y decidir si van a ser clasificados como incidentes de seguridad de la información.</t>
  </si>
  <si>
    <t>El punto de contacto debería evaluar cada evento de seguridad de la información utilizando la escala de clasificación de eventos e incidentes de seguridad de la información.  La clasificación y la priorización de incidentes pueden ayudar a identificar el impacto y el alcance de un incidente.
En los casos donde la organización tenga un equipo de respuesta ante incidentes de seguridad (ISIRT, por sus siglas en inglés), la evaluación y la decisión se puede enviar al ISIRT para su confirmación o reevaluación.
Se deberían registrar los resultados de la evaluación y la decisión en detalle con fines de referencia y verificación futuros.</t>
  </si>
  <si>
    <t>A.16.01.05</t>
  </si>
  <si>
    <t>Respuesta ante incidentes de seguridad de la información.</t>
  </si>
  <si>
    <t>Los incidentes de seguridad de la información deben ser atendidos de acuerdo a los procedimientos documentados.</t>
  </si>
  <si>
    <t>Un punto de contacto y otras personas pertinentes de la organización o partes externas deberían responder ante los incidentes de seguridad de la información (ver A.16.1.1). La respuesta debería incluir lo siguiente:
a) recopilar la evidencia lo más pronto posible después de la ocurrencia;
b) realizar análisis forenses de seguridad de la información, según sea necesario (ver A.16.1.7);
c) escalamiento, según sea necesario;
d) asegurarse de que todas las actividades de respuesta se registren correctamente para el posterior análisis;
e) comunicación de la existencia del incidente de seguridad de la información o cualquier detalle pertinente a otras personas u organizaciones internas o externas con una necesidad de saber;
f) manejar las debilidades de la seguridad de la información que causan o contribuyen al incidente;
g) una vez que se ha manejado el incidente correctamente, se debería cerrar y registrar formalmente.
Se debería realizar un análisis post-incidente, según sea necesario, para identificar el origen del incidente</t>
  </si>
  <si>
    <t>A.16.01.06</t>
  </si>
  <si>
    <t>Aprendizaje de los incidentes de seguridad de la información</t>
  </si>
  <si>
    <t xml:space="preserve">Se debe utilizar conocimiento adquirido al analizar y resolver incidentes de seguridad  de la información para reducir la probabilidad o el impacto de incidentes futuros.
</t>
  </si>
  <si>
    <t xml:space="preserve">Se deben establecer mecanismos que permitan la cuantificacion y monitoreo del tipo, volumen y costos de los incidentes de seguridad de la información.
</t>
  </si>
  <si>
    <t>A.16.01.07</t>
  </si>
  <si>
    <t>Recolección de evidencia</t>
  </si>
  <si>
    <r>
      <rPr>
        <sz val="10"/>
        <rFont val="Arial"/>
        <family val="2"/>
      </rPr>
      <t>La organizacion debe definir y aplicar los procedimientos para la identificacion, recolección, adquisición y conservación de información que pueda servir de evidencia.</t>
    </r>
    <r>
      <rPr>
        <strike/>
        <sz val="10"/>
        <rFont val="Arial"/>
        <family val="2"/>
      </rPr>
      <t xml:space="preserve">
</t>
    </r>
  </si>
  <si>
    <t xml:space="preserve">Se deben desarrollar e implementar procedimientos internos para cuando se tenga que lidiar con evidencia para efectos disciplinarios y de accion legal.
</t>
  </si>
  <si>
    <t>A.17.01.01</t>
  </si>
  <si>
    <t xml:space="preserve">La organización debe determinar sus requerimientos de seguridad de la información y la continuidad de la gestion de la seguridad de la información en situaciones adversas, por ejemplo durante una crisis o desastre.
</t>
  </si>
  <si>
    <t xml:space="preserve">La organización debe determinar que la continuidad de la seguridad de la información esta capturada en el proceso de gestion de continuidad de negocio, o bien dentro del proceso de gestion de recuperacion de desastres. 
Los requisitos de la Seguridad de la informacion debieran determinarse cuando se este planificando la continuidad de negocio y la recuperacion de desatres.
Se recomienda capturar los de los aspectos de seguridad de la informacion en el Analisis de impacto de negocio (BIA) del BCP o del DRP.
Nota:  informacion adicional para la gestion de continudad de negocio pueder ser encontrada en ISO/IEC 27031, ISO 22313 e ISO 22301.
</t>
  </si>
  <si>
    <t>A.17.01.02</t>
  </si>
  <si>
    <t xml:space="preserve">La organización debe establecer, documentar, implementar y mantener procesos, procedimientos y controles para asegurar el nivel necesario de continuidad para la seguridad de la información durante una situación adversa.
</t>
  </si>
  <si>
    <t xml:space="preserve">La organización de asegurarse de que:
- Se cuenta con una estructura de gestion adecuada para estar preparados, mitigar y responder a un evento disruptivo, usando personal con la necesaria autoridad, experiencia y competencia.
-Se nomina a personal de respuesta a incidentes con la necesario autoridad, experiencia y competencias.
-Se desarrollan y aprueban planes documentados, procedimientos de recuperacion y respuesta, detallando como la organización manejará un evento disruptivo y mentandra la seguidad de la información a un determinado nivel, basado en objetivos de continuidad de S.I. debidamente aprobados por la dirección (ver A.17.1.1)
</t>
  </si>
  <si>
    <t>A.17.01.03</t>
  </si>
  <si>
    <t xml:space="preserve">Verificacion, revision y evaluacion de la continuidad de la seguridad de la información.
</t>
  </si>
  <si>
    <t xml:space="preserve">La organización debe verificar, de manera periódica, los controles de la continuidad de la seguridad de la información definida e implementada para asegurar que ellos son válidos y eficaces durante situaciones adversas.
</t>
  </si>
  <si>
    <t xml:space="preserve">Cualquier cambio que se realice en la organizacion,  ya sea en un contexto operacional o de continuidad, pueden conducir a cambios en los requerimientos de continuidad de seguridad de la información. En tales casos, la continuidad de los procesos, procedimientos y controles para la seguridad de la información debe ser revisada contra dichos requerimientos.
Las organizaciones deben verificar su gestion de la  continuidad de la seguridad de la informacion a través de:
a) ejercitar y comprobación de la funcionalidad de los procesos de continuidad de seguridad de la información, para asegurarse de que son coherentes con los objetivos de continuidad de seguridad de la información;
b) ejercitar y probar el conocimiento y la rutina para operar los procesos de continuidad de seguridad de la información,
 para asegurar que su desempeño es consistente con los objetivos de la  continuidad de la seguridad de la información;
c) la revisión de la validez y efectividad de las medidas de continuidad de seguridad de la información cuando
hay cambios en los sistemas de información, en los procesos de seguridad de la información, en los procedimientos y controles,  o en la gestion de continuidad de negocio / recuperacion de desastres.
</t>
  </si>
  <si>
    <t>A.17.02.01</t>
  </si>
  <si>
    <t>Disponibilidad de las instalaciones de procesamiento de la informacion.</t>
  </si>
  <si>
    <t>Las instalaciones de procesamiento de la información deben ser implementadas con la redundancia suficiente para cumplir con los requisitos de disponibilidad.</t>
  </si>
  <si>
    <t>Las organizaciones deberían identificar los requisitos comerciales para la disponibilidad de los sistemas de información. Cuando no se pueda garantizar la disponibilidad a través de la arquitectura de sistemas existente, se deberían considerar los componentes o arquitecturas redundantes.
Donde corresponda, se deberían probar los sistemas de información redundantes para garantizar que la conmutación por error de un componente a otro funcione adecuadamente.</t>
  </si>
  <si>
    <t>Ver (e5)</t>
  </si>
  <si>
    <t>A.18.01.01</t>
  </si>
  <si>
    <t xml:space="preserve">Identificación de la legislación vigente y los requisitos contractuales.
</t>
  </si>
  <si>
    <t xml:space="preserve">Todos los requisitos estatutarios, regulatorios y contractuales pertinentes y el enfoque de la organización para cumplirlos, se deben definir y documentar explicitamente, y mantenerlos actualizados para cada sistema de información y para la organizacion.
</t>
  </si>
  <si>
    <t xml:space="preserve">Los controles especificos y las responsabilidades individuales para satisfacer estos requisitos deberían ser definidos  y documentados.
</t>
  </si>
  <si>
    <t>A.18.01.02</t>
  </si>
  <si>
    <t>Se deben implementar procedimientos apropiados para asegurar el cumplimiento de los requerimientos legislativos, regulatorios y contractuales relacionados a los derechos de propiedad intelectual y al uso de productos de software patentados.</t>
  </si>
  <si>
    <t>Las siguientes directrices básicas deben ser consideradas para proteger cualquier material que pueda ser considerado propiedad intelectual:
-la publicación de una política de cumplimiento de los derechos de propiedad intelectual que define el uso legal de software y productos de información;
-la adquisición de software sólo a través de fuentes conocidas y de buena reputación, para asegurar que los derechos de autor no son violados;
-el mantenimiento de la prueba de evidencia de  la titularidad de las licencias, discos maestros, manuales, etc;
-la aplicación de controles para asegurar que cualquier número máximo de usuarios permitido dentro de la licencia no se supera;
-la realización de revisiones de que sólo los productos licenciados y software autorizado  han sido instalados; 
-proporcionar una política para el mantenimiento apropiado de las condiciones de la licenciamiento;
-no duplicar, ni convertir a otro formato o extrayendo de grabaciones comerciales (película, audio) aquello que no sea permitido por la ley de derechos de autor;</t>
  </si>
  <si>
    <t>A.18.01.03</t>
  </si>
  <si>
    <r>
      <t xml:space="preserve">Protección de </t>
    </r>
    <r>
      <rPr>
        <sz val="10"/>
        <color rgb="FF0000FF"/>
        <rFont val="Arial"/>
        <family val="2"/>
      </rPr>
      <t xml:space="preserve">los </t>
    </r>
    <r>
      <rPr>
        <sz val="10"/>
        <color indexed="8"/>
        <rFont val="Arial"/>
        <family val="2"/>
      </rPr>
      <t>registros.</t>
    </r>
  </si>
  <si>
    <t>Los registros se deben proteger contra pérdida, destrucción, falsificación, acceso sin autorización,  de acuerdo con los requisitos legislativos, regulatorios, contractuales y del negocio.</t>
  </si>
  <si>
    <t xml:space="preserve">Al decidir sobre la protección de los registros organizacionales  específicos, se debe considerar  la correspondiente clasificación basado en sistema de clasificación de la organización. Los registros deben ser categorizados
en los tipos de registro, por ejemplo, registros contables, registros de bases de datos, registros de transacciones, registros de auditoría y procedimientos operacionales, cada uno con los detalles de los períodos de retención y el tipo de medio de almacenamiento permitido, por ejemplo, papel,
microfichas, electro-magnético(digital), óptico, etc. 
Todas las claves criptográficas relacionadas y programas asociados con encriptado de archivos o firmas digitales (véase A.10), también deben almacenarse para permitir el descifrado de los registros para la longitud de tiempo se conservan los registros.
Cuando se eligen medios de almacenamiento electrónico, deben ser establecidos los procedimientos para garantizar la capacidad de acceder a los datos (tanto en medios como en el formato de lectura) durante todo el periodo de retención  para proteger contra pérdida debido a cambio de tecnología a futuro.
Para logra lo anterior:  
a) Deben establecerse las directrices sobre la retención, el almacenamiento, manejo y eliminacion  de los registros y la información; b) un programa de retención debe elaborarse identificando los registros y sus periodos de retencion; c) debe mantenerse un inventario de las fuentes de información clave.
</t>
  </si>
  <si>
    <t>A.18.01.04</t>
  </si>
  <si>
    <t>Privacidad y Protección de la información de identificación personal.</t>
  </si>
  <si>
    <t xml:space="preserve">Se debe asegurar la privacidad y proteccion de la información de identificacion  personal, como se exige en la legislacion y regulaciones pertinentes, donde corresponda.
</t>
  </si>
  <si>
    <t xml:space="preserve">Se debe desarrollar e implementar una Política de datos de la organización para la privacidad y protección de informacion de identificacion personal . Esta política debe ser comunicada a todas las personas involucradas en el tratamiento de la información de identificación personal (ver Ley 19.628)
</t>
  </si>
  <si>
    <t>A.18.01.05</t>
  </si>
  <si>
    <t>Regulación de los controles criptográficos</t>
  </si>
  <si>
    <t>Se deben utilizar  controles criptográficos se debieran utilizar en que cumplan con todos los acuerdos, leyes y regulaciones pertinentes.</t>
  </si>
  <si>
    <t xml:space="preserve">Los siguientes itemes deben ser considerados para el cumplimiento de los acuerdos pertinentes, leyes y regulaciones:
a) las restricciones a la importación o exportación de hardware y software para realizar funciones criptográficas; 
b) las restricciones a la importación o exportación de hardware y software que está diseñado para tener funciones criptográficas añadidas;
c) las restricciones sobre el uso de encriptación; 
d) los métodos de acceso de cumplimiento obligatorio o facultativo por las autoridades de los países a la información encriptada por hardware o software, para proveer  la confidencialidad del contenido. Se debe buscar asesoramiento jurídico  para asegurar el cumplimiento de leyes y reglamentos pertinentes. De igual forma, se debe tomar asesoramiento juridico previo a que la información encriptada o controles criptográficos sean movidos a través de las fronteras jurisdiccionales.
</t>
  </si>
  <si>
    <t>A.18.02.01</t>
  </si>
  <si>
    <t>El enfoque de la organización para la gestión de la seguridad de la información y su implementación (es decir, objetivos de control,controles,políticas, procesos y procedimientos para seguridad de la información) se debe revisar de manera independiente a intervalos planificados, o cuando ocurran cambios significativos.</t>
  </si>
  <si>
    <t>Se debe revisar el enfoque e implementación de seguridad de la información en la institucion  a intervalos regulares, o cuando ocurren cambios significativos y a través de auditores externos o independientes.
La dirección debería establecer la revisión independiente. Una revisión independiente es necesaria para asegurar la idoneidad, adecuación y efectividad continua del enfoque de la organización para administrar la seguridad de la información.
La revisión debería incluir la evaluación de oportunidades de mejora y la necesidad de cambios en el enfoque de la seguridad, incluidos los objetivos de política y control. Dicha revisión la deberían realizar personas independientes del área bajo revisión, es decir, la función de auditoría interna, un gerente independiente o una organización externa que se especialice en dichas revisiones.
Las personas que realizan estas revisiones deberían contar con las habilidades y experienciaadecuada.
Los resultados de la revisión independiente se deberían registrar e informar a la dirección que inició esta revisión. Se deberían mantener estos registros.</t>
  </si>
  <si>
    <t>A.18.02.02</t>
  </si>
  <si>
    <t>Cumplimiento con las políticas y normas de seguridad</t>
  </si>
  <si>
    <t xml:space="preserve">Los gerentes deben revisar con regularidad el cumplimiento del procesamiento de la información y los procedimientos de seguridad que están dentro de su area de responsabilidad, de acuerdo con las politicas de seguridad, normas y requisitos de seguridad pertinentes. 
</t>
  </si>
  <si>
    <t>Los directivos (jefaturas de área) deben identificar como revisar los requerimientos de S.I. contenidos en la políticas, normas estándares y cualquier otra regulación aplicable.  Se deben  considerar herramientas de reportabilidad y medición automatizada, para lograr una revisión eficiente. En caso de cualquier no- conformidad detectada en el proceso de revisión, se debe:
a) identificar las causas de la no-conformidad.
b) evaluar la necesidad de acciones para lograr cumplimiento.
c) implementar acciones correctivas apropiadas.
d) revisar las acciones correctivas tomadas para verificar su efectividad e identificar cualquier deficiencia o debilidad.</t>
  </si>
  <si>
    <t>A.18.02.03</t>
  </si>
  <si>
    <t>Verificación del cumplimiento técnico</t>
  </si>
  <si>
    <t xml:space="preserve">Se deben verificar regularmente los sistemas de información en cuanto a su cumplimiento con las políticas y normas de seguridad de la información de la organización. </t>
  </si>
  <si>
    <t>La conformidad técnica debe revisarse preferentemente con la ayuda de herramientas automatizadas, que generen informes técnicos para la posterior interpretación por parte de un técnico especialista. Alternativamente, se pueden realizar revisiones manuales por un ingeniero de sistemas con experiencia  (apoyadas por herramientas de software adecuadas, si es necesario).
Si se utilizan pruebas de penetración o evaluaciones de vulnerabilidad, se debe tener precaución ya que tales actividades podría conducir a un compromiso de la seguridad del sistema. Estas pruebas deben ser planificadas, documentados y ser repetibles. 
Otra revisiones de conformidad técnica implican el examen de los sistemas operacionales para garantizar que los controles de software y hardware se han aplicado correctamente. Este tipo de revisión de cumplimiento requiere experiencia técnica especializada.</t>
  </si>
  <si>
    <t>(*)</t>
  </si>
  <si>
    <t>Los controles señalados se mapean al menos parcialmente contra requerimientos del SGSI.  Por ejemplo,  la clausula 8.1 en NCh ISO 27001.Of 2013 requiere que la organización se debe asegurar de que los procesos externalizados se determinan y controlan.</t>
  </si>
  <si>
    <t>Control Nuevo en norma NCh ISO 27001.Of 2013</t>
  </si>
  <si>
    <t>FE DE ERRATAS al  12-07-2015</t>
  </si>
  <si>
    <t>(e1)</t>
  </si>
  <si>
    <t>Se detecta que control A.12.4.1, aparecia repetido en dos lineas de la planilla,  y vinculado a los tres controles correspondientes en la NCh-ISO 27001-Of.2009.    Corregido: se deja una sola linea.</t>
  </si>
  <si>
    <t>(e2)</t>
  </si>
  <si>
    <r>
      <t>Se detecta texto en columna G, cuyo parrafo final decía:
"...cambio (ver A.2.1.2 y…" .      Corregido a:
"…cambio (ver A.</t>
    </r>
    <r>
      <rPr>
        <b/>
        <sz val="10"/>
        <rFont val="Arial"/>
        <family val="2"/>
      </rPr>
      <t>12</t>
    </r>
    <r>
      <rPr>
        <sz val="10"/>
        <rFont val="Arial"/>
        <family val="2"/>
      </rPr>
      <t>.1.2 y …"</t>
    </r>
  </si>
  <si>
    <t>(e3)</t>
  </si>
  <si>
    <t>Se detecta Control nuevo omitido:   A.12.6.2
Corregido: se incorpora nueva linea descriptiva en la planilla.</t>
  </si>
  <si>
    <t>(e4)</t>
  </si>
  <si>
    <t xml:space="preserve">Control A.15.01.01: Textos descriptivos en columnas E,F,G,  estaban repetidos y correspondian a los de A.15.01.02. 
Corregido: se ingresan textos correspondientes al control. </t>
  </si>
  <si>
    <t>(e5)</t>
  </si>
  <si>
    <t>Se detecta control nuevo omitido:   A.17.2.1 
Corregido: se incorpora nueva linea descriptiva en la planilla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</si>
</sst>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C0A]d\-mmm\-yy;@"/>
    <numFmt numFmtId="165" formatCode="dd/mm/yy;@"/>
  </numFmts>
  <fonts count="55" x14ac:knownFonts="1">
    <font>
      <sz val="10"/>
      <name val="Arial"/>
    </font>
    <font>
      <sz val="11"/>
      <color indexed="8"/>
      <name val="Calibri"/>
      <family val="2"/>
    </font>
    <font>
      <b/>
      <sz val="10"/>
      <name val="Arial"/>
      <family val="2"/>
    </font>
    <font>
      <b/>
      <sz val="14"/>
      <name val="Arial"/>
      <family val="2"/>
    </font>
    <font>
      <b/>
      <sz val="18"/>
      <name val="Arial"/>
      <family val="2"/>
    </font>
    <font>
      <sz val="10"/>
      <name val="Arial"/>
      <family val="2"/>
    </font>
    <font>
      <sz val="14"/>
      <name val="Arial"/>
      <family val="2"/>
    </font>
    <font>
      <b/>
      <sz val="12"/>
      <color indexed="9"/>
      <name val="Arial"/>
      <family val="2"/>
    </font>
    <font>
      <sz val="9"/>
      <name val="Arial"/>
      <family val="2"/>
    </font>
    <font>
      <b/>
      <sz val="9"/>
      <name val="Arial"/>
      <family val="2"/>
    </font>
    <font>
      <i/>
      <sz val="10"/>
      <name val="Arial"/>
      <family val="2"/>
    </font>
    <font>
      <b/>
      <sz val="14"/>
      <color indexed="8"/>
      <name val="Calibri"/>
      <family val="2"/>
    </font>
    <font>
      <sz val="10"/>
      <color indexed="8"/>
      <name val="Arial"/>
      <family val="2"/>
    </font>
    <font>
      <b/>
      <sz val="12"/>
      <name val="Arial"/>
      <family val="2"/>
    </font>
    <font>
      <b/>
      <sz val="11"/>
      <name val="Arial"/>
      <family val="2"/>
    </font>
    <font>
      <sz val="12"/>
      <name val="Arial"/>
      <family val="2"/>
    </font>
    <font>
      <b/>
      <sz val="8"/>
      <color indexed="8"/>
      <name val="Arial"/>
      <family val="2"/>
    </font>
    <font>
      <b/>
      <sz val="9"/>
      <color indexed="8"/>
      <name val="Arial"/>
      <family val="2"/>
    </font>
    <font>
      <sz val="11"/>
      <name val="Calibri"/>
      <family val="2"/>
    </font>
    <font>
      <sz val="8"/>
      <color indexed="81"/>
      <name val="Tahoma"/>
      <family val="2"/>
    </font>
    <font>
      <sz val="8"/>
      <color indexed="81"/>
      <name val="Calibri"/>
      <family val="2"/>
    </font>
    <font>
      <sz val="11"/>
      <color theme="1"/>
      <name val="Calibri"/>
      <family val="2"/>
      <scheme val="minor"/>
    </font>
    <font>
      <sz val="10"/>
      <color rgb="FF000000"/>
      <name val="Arial"/>
      <family val="2"/>
    </font>
    <font>
      <b/>
      <sz val="9"/>
      <color theme="0"/>
      <name val="Arial"/>
      <family val="2"/>
    </font>
    <font>
      <b/>
      <sz val="9"/>
      <color theme="1"/>
      <name val="Arial"/>
      <family val="2"/>
    </font>
    <font>
      <sz val="9"/>
      <color theme="1"/>
      <name val="Arial"/>
      <family val="2"/>
    </font>
    <font>
      <sz val="10"/>
      <color theme="1"/>
      <name val="Arial"/>
      <family val="2"/>
    </font>
    <font>
      <sz val="9"/>
      <color rgb="FF000000"/>
      <name val="Calibri"/>
      <family val="2"/>
    </font>
    <font>
      <b/>
      <sz val="10"/>
      <color theme="1"/>
      <name val="Arial"/>
      <family val="2"/>
    </font>
    <font>
      <sz val="14"/>
      <color theme="0" tint="-0.34998626667073579"/>
      <name val="Arial"/>
      <family val="2"/>
    </font>
    <font>
      <b/>
      <sz val="10"/>
      <color rgb="FFFF0000"/>
      <name val="Arial"/>
      <family val="2"/>
    </font>
    <font>
      <b/>
      <i/>
      <sz val="12"/>
      <name val="Arial"/>
      <family val="2"/>
    </font>
    <font>
      <b/>
      <i/>
      <sz val="10"/>
      <name val="Arial"/>
      <family val="2"/>
    </font>
    <font>
      <b/>
      <sz val="10"/>
      <color theme="3"/>
      <name val="Arial"/>
      <family val="2"/>
    </font>
    <font>
      <sz val="9"/>
      <color theme="0"/>
      <name val="Arial"/>
      <family val="2"/>
    </font>
    <font>
      <b/>
      <sz val="11"/>
      <color theme="3"/>
      <name val="Arial"/>
      <family val="2"/>
    </font>
    <font>
      <b/>
      <sz val="12"/>
      <color theme="0"/>
      <name val="Arial"/>
      <family val="2"/>
    </font>
    <font>
      <sz val="14"/>
      <color theme="0" tint="-0.499984740745262"/>
      <name val="Arial"/>
      <family val="2"/>
    </font>
    <font>
      <sz val="9"/>
      <color indexed="81"/>
      <name val="Tahoma"/>
      <family val="2"/>
    </font>
    <font>
      <b/>
      <sz val="9"/>
      <color indexed="81"/>
      <name val="Tahoma"/>
      <family val="2"/>
    </font>
    <font>
      <b/>
      <i/>
      <sz val="12"/>
      <color theme="3"/>
      <name val="Arial"/>
      <family val="2"/>
    </font>
    <font>
      <sz val="10"/>
      <color rgb="FF0000FF"/>
      <name val="Arial"/>
      <family val="2"/>
    </font>
    <font>
      <b/>
      <sz val="10"/>
      <color rgb="FF0000FF"/>
      <name val="Arial"/>
      <family val="2"/>
    </font>
    <font>
      <sz val="8"/>
      <color rgb="FF0000FF"/>
      <name val="Arial"/>
      <family val="2"/>
    </font>
    <font>
      <b/>
      <sz val="8"/>
      <color rgb="FF0000FF"/>
      <name val="Arial"/>
      <family val="2"/>
    </font>
    <font>
      <strike/>
      <sz val="10"/>
      <color rgb="FF0000FF"/>
      <name val="Arial"/>
      <family val="2"/>
    </font>
    <font>
      <strike/>
      <sz val="10"/>
      <name val="Arial"/>
      <family val="2"/>
    </font>
    <font>
      <b/>
      <sz val="8"/>
      <name val="Arial"/>
      <family val="2"/>
    </font>
    <font>
      <sz val="8"/>
      <name val="Arial"/>
      <family val="2"/>
    </font>
    <font>
      <i/>
      <sz val="10"/>
      <color indexed="8"/>
      <name val="Arial"/>
      <family val="2"/>
    </font>
    <font>
      <strike/>
      <sz val="10"/>
      <color indexed="8"/>
      <name val="Arial"/>
      <family val="2"/>
    </font>
    <font>
      <b/>
      <strike/>
      <sz val="10"/>
      <name val="Arial"/>
      <family val="2"/>
    </font>
    <font>
      <sz val="10"/>
      <color theme="3"/>
      <name val="Arial"/>
      <family val="2"/>
    </font>
    <font>
      <sz val="8"/>
      <color indexed="8"/>
      <name val="Arial"/>
      <family val="2"/>
    </font>
    <font>
      <b/>
      <sz val="10"/>
      <color indexed="8"/>
      <name val="Arial"/>
      <family val="2"/>
    </font>
  </fonts>
  <fills count="4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31"/>
        <bgColor indexed="64"/>
      </patternFill>
    </fill>
    <fill>
      <patternFill patternType="solid">
        <fgColor indexed="26"/>
        <bgColor indexed="64"/>
      </patternFill>
    </fill>
    <fill>
      <patternFill patternType="solid">
        <fgColor rgb="FFFFCCFF"/>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8"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FCC66"/>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6" tint="0.59996337778862885"/>
        <bgColor indexed="64"/>
      </patternFill>
    </fill>
    <fill>
      <patternFill patternType="solid">
        <fgColor rgb="FF0070C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CCFFCC"/>
        <bgColor indexed="64"/>
      </patternFill>
    </fill>
    <fill>
      <patternFill patternType="solid">
        <fgColor rgb="FFCCECFF"/>
        <bgColor indexed="64"/>
      </patternFill>
    </fill>
    <fill>
      <patternFill patternType="solid">
        <fgColor rgb="FFFF9999"/>
        <bgColor indexed="64"/>
      </patternFill>
    </fill>
    <fill>
      <patternFill patternType="solid">
        <fgColor rgb="FFFFCCCC"/>
        <bgColor indexed="64"/>
      </patternFill>
    </fill>
    <fill>
      <patternFill patternType="solid">
        <fgColor rgb="FFFF99CC"/>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CC99FF"/>
        <bgColor indexed="64"/>
      </patternFill>
    </fill>
    <fill>
      <patternFill patternType="solid">
        <fgColor rgb="FF5FE7B0"/>
        <bgColor indexed="64"/>
      </patternFill>
    </fill>
    <fill>
      <patternFill patternType="solid">
        <fgColor theme="2" tint="-9.9978637043366805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bottom style="thin">
        <color theme="1" tint="0.499984740745262"/>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ck">
        <color indexed="64"/>
      </bottom>
      <diagonal/>
    </border>
    <border>
      <left/>
      <right/>
      <top style="medium">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n">
        <color indexed="64"/>
      </top>
      <bottom/>
      <diagonal/>
    </border>
    <border>
      <left style="thick">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thick">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ck">
        <color theme="1"/>
      </left>
      <right style="thin">
        <color theme="0" tint="-0.499984740745262"/>
      </right>
      <top style="medium">
        <color indexed="64"/>
      </top>
      <bottom style="medium">
        <color indexed="64"/>
      </bottom>
      <diagonal/>
    </border>
    <border>
      <left style="thin">
        <color theme="0" tint="-0.499984740745262"/>
      </left>
      <right style="thick">
        <color indexed="64"/>
      </right>
      <top style="medium">
        <color indexed="64"/>
      </top>
      <bottom style="medium">
        <color indexed="64"/>
      </bottom>
      <diagonal/>
    </border>
    <border>
      <left style="thick">
        <color theme="1"/>
      </left>
      <right style="thin">
        <color theme="0" tint="-0.499984740745262"/>
      </right>
      <top/>
      <bottom style="thin">
        <color theme="0" tint="-0.499984740745262"/>
      </bottom>
      <diagonal/>
    </border>
    <border>
      <left style="thick">
        <color theme="1"/>
      </left>
      <right style="thin">
        <color theme="0" tint="-0.499984740745262"/>
      </right>
      <top style="thin">
        <color theme="0" tint="-0.499984740745262"/>
      </top>
      <bottom style="thin">
        <color theme="0" tint="-0.499984740745262"/>
      </bottom>
      <diagonal/>
    </border>
    <border>
      <left style="thick">
        <color theme="1"/>
      </left>
      <right style="thin">
        <color theme="0" tint="-0.499984740745262"/>
      </right>
      <top style="thin">
        <color theme="0" tint="-0.499984740745262"/>
      </top>
      <bottom style="thin">
        <color indexed="64"/>
      </bottom>
      <diagonal/>
    </border>
    <border>
      <left style="thick">
        <color theme="1"/>
      </left>
      <right/>
      <top style="thick">
        <color theme="1"/>
      </top>
      <bottom style="medium">
        <color indexed="64"/>
      </bottom>
      <diagonal/>
    </border>
    <border>
      <left/>
      <right/>
      <top style="thick">
        <color theme="1"/>
      </top>
      <bottom style="medium">
        <color indexed="64"/>
      </bottom>
      <diagonal/>
    </border>
    <border>
      <left/>
      <right style="thick">
        <color indexed="64"/>
      </right>
      <top style="thick">
        <color theme="1"/>
      </top>
      <bottom style="medium">
        <color indexed="64"/>
      </bottom>
      <diagonal/>
    </border>
    <border>
      <left style="medium">
        <color indexed="64"/>
      </left>
      <right/>
      <top style="thick">
        <color indexed="64"/>
      </top>
      <bottom style="medium">
        <color indexed="64"/>
      </bottom>
      <diagonal/>
    </border>
    <border>
      <left/>
      <right style="thick">
        <color theme="1"/>
      </right>
      <top style="thick">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theme="1" tint="0.499984740745262"/>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theme="0" tint="-0.499984740745262"/>
      </bottom>
      <diagonal/>
    </border>
    <border>
      <left style="thin">
        <color indexed="64"/>
      </left>
      <right style="medium">
        <color indexed="64"/>
      </right>
      <top style="medium">
        <color indexed="64"/>
      </top>
      <bottom/>
      <diagonal/>
    </border>
    <border>
      <left style="thin">
        <color indexed="64"/>
      </left>
      <right style="thin">
        <color indexed="64"/>
      </right>
      <top style="thin">
        <color theme="0" tint="-0.499984740745262"/>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medium">
        <color indexed="64"/>
      </top>
      <bottom/>
      <diagonal/>
    </border>
  </borders>
  <cellStyleXfs count="9">
    <xf numFmtId="0" fontId="0" fillId="0" borderId="0"/>
    <xf numFmtId="0" fontId="5" fillId="0" borderId="0"/>
    <xf numFmtId="0" fontId="21" fillId="0" borderId="0"/>
    <xf numFmtId="0" fontId="5" fillId="0" borderId="0"/>
    <xf numFmtId="0" fontId="5" fillId="0" borderId="0"/>
    <xf numFmtId="0" fontId="5" fillId="0" borderId="0"/>
    <xf numFmtId="0" fontId="5" fillId="0" borderId="0"/>
    <xf numFmtId="9" fontId="21" fillId="0" borderId="0" applyFont="0" applyFill="0" applyBorder="0" applyAlignment="0" applyProtection="0"/>
    <xf numFmtId="9" fontId="1" fillId="0" borderId="0" applyFont="0" applyFill="0" applyBorder="0" applyAlignment="0" applyProtection="0"/>
  </cellStyleXfs>
  <cellXfs count="576">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Border="1" applyAlignment="1">
      <alignment wrapText="1"/>
    </xf>
    <xf numFmtId="0" fontId="0" fillId="2" borderId="0" xfId="0" applyFill="1"/>
    <xf numFmtId="2" fontId="0" fillId="0" borderId="0" xfId="0" applyNumberFormat="1"/>
    <xf numFmtId="0" fontId="12" fillId="4" borderId="1" xfId="0" applyFont="1" applyFill="1" applyBorder="1" applyAlignment="1">
      <alignment vertical="top" wrapText="1"/>
    </xf>
    <xf numFmtId="0" fontId="12" fillId="5" borderId="1" xfId="0" applyFont="1" applyFill="1" applyBorder="1" applyAlignment="1">
      <alignment vertical="top" wrapText="1"/>
    </xf>
    <xf numFmtId="0" fontId="12" fillId="6" borderId="1" xfId="0" applyFont="1" applyFill="1" applyBorder="1" applyAlignment="1">
      <alignment vertical="top" wrapText="1"/>
    </xf>
    <xf numFmtId="0" fontId="12" fillId="7" borderId="1" xfId="0" applyFont="1" applyFill="1" applyBorder="1" applyAlignment="1">
      <alignment vertical="top" wrapText="1"/>
    </xf>
    <xf numFmtId="0" fontId="12" fillId="8" borderId="1" xfId="0" applyFont="1" applyFill="1" applyBorder="1" applyAlignment="1">
      <alignment vertical="top" wrapText="1"/>
    </xf>
    <xf numFmtId="0" fontId="12" fillId="9" borderId="1" xfId="0" applyFont="1" applyFill="1" applyBorder="1" applyAlignment="1">
      <alignment vertical="top" wrapText="1"/>
    </xf>
    <xf numFmtId="0" fontId="5" fillId="9" borderId="1" xfId="0" applyFont="1" applyFill="1" applyBorder="1" applyAlignment="1">
      <alignment vertical="top" wrapText="1"/>
    </xf>
    <xf numFmtId="0" fontId="5" fillId="6" borderId="1" xfId="0" applyFont="1" applyFill="1" applyBorder="1" applyAlignment="1">
      <alignment vertical="top" wrapText="1"/>
    </xf>
    <xf numFmtId="0" fontId="5" fillId="5" borderId="1" xfId="0" applyFont="1" applyFill="1" applyBorder="1" applyAlignment="1">
      <alignment vertical="top" wrapText="1"/>
    </xf>
    <xf numFmtId="0" fontId="12" fillId="10" borderId="1" xfId="0" applyFont="1" applyFill="1" applyBorder="1" applyAlignment="1">
      <alignment vertical="top" wrapText="1"/>
    </xf>
    <xf numFmtId="0" fontId="5" fillId="10" borderId="1" xfId="0" applyFont="1" applyFill="1" applyBorder="1" applyAlignment="1">
      <alignment vertical="top" wrapText="1"/>
    </xf>
    <xf numFmtId="0" fontId="12" fillId="11" borderId="1" xfId="0" applyFont="1" applyFill="1" applyBorder="1" applyAlignment="1">
      <alignment horizontal="left" vertical="top" wrapText="1"/>
    </xf>
    <xf numFmtId="0" fontId="5" fillId="12" borderId="1" xfId="0" applyFont="1" applyFill="1" applyBorder="1" applyAlignment="1">
      <alignment vertical="top" wrapText="1"/>
    </xf>
    <xf numFmtId="0" fontId="12" fillId="13" borderId="1" xfId="0" applyFont="1" applyFill="1" applyBorder="1" applyAlignment="1">
      <alignment vertical="top" wrapText="1"/>
    </xf>
    <xf numFmtId="0" fontId="5" fillId="0" borderId="0" xfId="1"/>
    <xf numFmtId="0" fontId="11" fillId="0" borderId="0" xfId="0" applyFont="1" applyAlignment="1">
      <alignment vertical="top" wrapText="1"/>
    </xf>
    <xf numFmtId="0" fontId="12" fillId="7" borderId="4" xfId="0" applyFont="1" applyFill="1" applyBorder="1" applyAlignment="1">
      <alignment vertical="top" wrapText="1"/>
    </xf>
    <xf numFmtId="0" fontId="0" fillId="0" borderId="1" xfId="0" applyBorder="1" applyAlignment="1">
      <alignment horizontal="center"/>
    </xf>
    <xf numFmtId="0" fontId="14" fillId="0" borderId="0" xfId="0" applyFont="1" applyAlignment="1">
      <alignment horizontal="center"/>
    </xf>
    <xf numFmtId="0" fontId="5" fillId="0" borderId="0" xfId="0" applyFont="1"/>
    <xf numFmtId="0" fontId="16" fillId="3" borderId="1" xfId="0"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left" vertical="top" wrapText="1"/>
    </xf>
    <xf numFmtId="0" fontId="6" fillId="0" borderId="1" xfId="0" applyFont="1" applyBorder="1"/>
    <xf numFmtId="0" fontId="8" fillId="0" borderId="38" xfId="0" applyFont="1" applyFill="1" applyBorder="1"/>
    <xf numFmtId="0" fontId="9" fillId="0" borderId="0" xfId="0" applyFont="1" applyAlignment="1">
      <alignment horizontal="center"/>
    </xf>
    <xf numFmtId="0" fontId="8" fillId="0" borderId="39" xfId="0" applyFont="1" applyFill="1" applyBorder="1"/>
    <xf numFmtId="0" fontId="0" fillId="0" borderId="1" xfId="0" applyBorder="1"/>
    <xf numFmtId="0" fontId="0" fillId="0" borderId="0" xfId="0" applyBorder="1" applyAlignment="1">
      <alignment horizontal="center"/>
    </xf>
    <xf numFmtId="0" fontId="9" fillId="15" borderId="4" xfId="0" applyFont="1" applyFill="1" applyBorder="1" applyAlignment="1">
      <alignment horizontal="center" vertical="top"/>
    </xf>
    <xf numFmtId="0" fontId="18" fillId="0" borderId="0" xfId="0" applyFont="1" applyAlignment="1">
      <alignment horizontal="justify" vertical="center"/>
    </xf>
    <xf numFmtId="0" fontId="0" fillId="0" borderId="1" xfId="0" applyBorder="1" applyAlignment="1">
      <alignment vertical="top"/>
    </xf>
    <xf numFmtId="0" fontId="18" fillId="0" borderId="0" xfId="0" applyFont="1" applyAlignment="1">
      <alignment horizontal="justify" vertical="top"/>
    </xf>
    <xf numFmtId="0" fontId="18" fillId="0" borderId="1" xfId="0" applyFont="1" applyBorder="1" applyAlignment="1">
      <alignment horizontal="justify" vertical="center"/>
    </xf>
    <xf numFmtId="0" fontId="18" fillId="0" borderId="1" xfId="0" applyFont="1" applyBorder="1" applyAlignment="1">
      <alignment horizontal="justify" vertical="top"/>
    </xf>
    <xf numFmtId="0" fontId="2" fillId="15" borderId="1" xfId="0" applyFont="1" applyFill="1" applyBorder="1" applyAlignment="1">
      <alignment horizontal="center" vertical="top"/>
    </xf>
    <xf numFmtId="0" fontId="22" fillId="0" borderId="1" xfId="0" applyFont="1" applyBorder="1" applyAlignment="1">
      <alignment horizontal="left" vertical="center" wrapText="1" indent="1"/>
    </xf>
    <xf numFmtId="0" fontId="22" fillId="0" borderId="1" xfId="0" applyFont="1" applyBorder="1" applyAlignment="1">
      <alignment horizontal="left" vertical="top" wrapText="1" indent="1"/>
    </xf>
    <xf numFmtId="0" fontId="8" fillId="0" borderId="1" xfId="0" applyFont="1" applyFill="1" applyBorder="1"/>
    <xf numFmtId="0" fontId="0" fillId="0" borderId="1" xfId="0" applyFill="1" applyBorder="1"/>
    <xf numFmtId="0" fontId="12" fillId="10" borderId="4" xfId="0" applyFont="1" applyFill="1" applyBorder="1" applyAlignment="1">
      <alignment vertical="top" wrapText="1"/>
    </xf>
    <xf numFmtId="0" fontId="0" fillId="0" borderId="1" xfId="0" applyBorder="1" applyAlignment="1">
      <alignment wrapText="1"/>
    </xf>
    <xf numFmtId="0" fontId="26" fillId="0" borderId="1" xfId="0" applyFont="1" applyBorder="1" applyAlignment="1">
      <alignment horizontal="justify" vertical="center"/>
    </xf>
    <xf numFmtId="0" fontId="26" fillId="0" borderId="1" xfId="0" applyFont="1" applyBorder="1" applyAlignment="1">
      <alignment wrapText="1"/>
    </xf>
    <xf numFmtId="0" fontId="5" fillId="0" borderId="1" xfId="0" applyFont="1" applyBorder="1" applyAlignment="1">
      <alignment wrapText="1"/>
    </xf>
    <xf numFmtId="0" fontId="5" fillId="0" borderId="1" xfId="0" applyFont="1" applyBorder="1"/>
    <xf numFmtId="0" fontId="11" fillId="0" borderId="5" xfId="0" applyFont="1" applyBorder="1" applyAlignment="1">
      <alignment vertical="top" wrapText="1"/>
    </xf>
    <xf numFmtId="0" fontId="11" fillId="0" borderId="0" xfId="0" applyFont="1" applyAlignment="1">
      <alignment vertical="top"/>
    </xf>
    <xf numFmtId="0" fontId="8" fillId="0" borderId="40" xfId="0" applyFont="1" applyFill="1" applyBorder="1"/>
    <xf numFmtId="0" fontId="22" fillId="0" borderId="1" xfId="0" applyFont="1" applyBorder="1" applyAlignment="1">
      <alignment horizontal="left" vertical="center" wrapText="1" indent="1"/>
    </xf>
    <xf numFmtId="0" fontId="22" fillId="0" borderId="1" xfId="0" applyFont="1" applyBorder="1" applyAlignment="1">
      <alignment horizontal="left" vertical="top" wrapText="1" indent="1"/>
    </xf>
    <xf numFmtId="0" fontId="27" fillId="0" borderId="1" xfId="0" applyFont="1" applyBorder="1" applyAlignment="1">
      <alignment horizontal="center" vertical="center" wrapText="1"/>
    </xf>
    <xf numFmtId="0" fontId="28" fillId="0" borderId="1" xfId="0" applyFont="1" applyFill="1" applyBorder="1" applyAlignment="1"/>
    <xf numFmtId="0" fontId="28" fillId="0" borderId="1" xfId="0" applyFont="1" applyFill="1" applyBorder="1" applyAlignment="1">
      <alignment horizontal="center"/>
    </xf>
    <xf numFmtId="2" fontId="6" fillId="8" borderId="1" xfId="0" applyNumberFormat="1" applyFont="1" applyFill="1" applyBorder="1" applyAlignment="1" applyProtection="1">
      <alignment horizontal="center"/>
      <protection hidden="1"/>
    </xf>
    <xf numFmtId="2" fontId="29" fillId="13" borderId="1" xfId="0" applyNumberFormat="1" applyFont="1" applyFill="1" applyBorder="1" applyAlignment="1" applyProtection="1">
      <alignment horizontal="center"/>
      <protection hidden="1"/>
    </xf>
    <xf numFmtId="0" fontId="2" fillId="19" borderId="8" xfId="1" applyFont="1" applyFill="1" applyBorder="1"/>
    <xf numFmtId="0" fontId="2" fillId="0" borderId="14" xfId="1" applyFont="1" applyBorder="1"/>
    <xf numFmtId="0" fontId="2" fillId="0" borderId="8" xfId="1" applyFont="1" applyBorder="1" applyAlignment="1">
      <alignment horizontal="center" wrapText="1"/>
    </xf>
    <xf numFmtId="0" fontId="5" fillId="0" borderId="15" xfId="1" applyFont="1" applyBorder="1"/>
    <xf numFmtId="0" fontId="5" fillId="0" borderId="16" xfId="1" applyBorder="1"/>
    <xf numFmtId="0" fontId="5" fillId="0" borderId="16" xfId="1" applyFont="1" applyBorder="1" applyAlignment="1">
      <alignment horizontal="center"/>
    </xf>
    <xf numFmtId="0" fontId="5" fillId="0" borderId="17" xfId="1" applyFont="1" applyBorder="1"/>
    <xf numFmtId="0" fontId="5" fillId="0" borderId="18" xfId="1" applyBorder="1" applyAlignment="1">
      <alignment horizontal="center"/>
    </xf>
    <xf numFmtId="4" fontId="5" fillId="0" borderId="18" xfId="1" applyNumberFormat="1" applyBorder="1" applyAlignment="1">
      <alignment horizontal="center"/>
    </xf>
    <xf numFmtId="0" fontId="5" fillId="0" borderId="19" xfId="1" applyBorder="1"/>
    <xf numFmtId="0" fontId="5" fillId="0" borderId="20" xfId="1" applyBorder="1"/>
    <xf numFmtId="0" fontId="5" fillId="0" borderId="20" xfId="1" applyFont="1" applyBorder="1" applyAlignment="1">
      <alignment horizontal="center"/>
    </xf>
    <xf numFmtId="0" fontId="5" fillId="0" borderId="19" xfId="1" applyFont="1" applyBorder="1"/>
    <xf numFmtId="0" fontId="5" fillId="0" borderId="20" xfId="1" applyBorder="1" applyAlignment="1">
      <alignment horizontal="center"/>
    </xf>
    <xf numFmtId="0" fontId="2" fillId="0" borderId="8" xfId="1" applyFont="1" applyBorder="1" applyAlignment="1">
      <alignment horizontal="center"/>
    </xf>
    <xf numFmtId="0" fontId="2" fillId="0" borderId="21" xfId="1" applyFont="1" applyBorder="1"/>
    <xf numFmtId="0" fontId="14" fillId="19" borderId="8" xfId="1" applyFont="1" applyFill="1" applyBorder="1" applyAlignment="1"/>
    <xf numFmtId="0" fontId="2" fillId="0" borderId="8" xfId="1" applyFont="1" applyFill="1" applyBorder="1" applyAlignment="1">
      <alignment horizontal="center"/>
    </xf>
    <xf numFmtId="0" fontId="5" fillId="0" borderId="13" xfId="1" applyBorder="1"/>
    <xf numFmtId="0" fontId="5" fillId="0" borderId="18" xfId="1" applyBorder="1"/>
    <xf numFmtId="0" fontId="5" fillId="0" borderId="22" xfId="1" applyBorder="1"/>
    <xf numFmtId="0" fontId="5" fillId="0" borderId="8" xfId="1" applyBorder="1"/>
    <xf numFmtId="0" fontId="5" fillId="0" borderId="23" xfId="1" applyBorder="1"/>
    <xf numFmtId="0" fontId="5" fillId="0" borderId="24" xfId="1" applyBorder="1"/>
    <xf numFmtId="0" fontId="5" fillId="0" borderId="24" xfId="1" applyBorder="1" applyAlignment="1">
      <alignment horizontal="center"/>
    </xf>
    <xf numFmtId="0" fontId="5" fillId="0" borderId="0" xfId="1" applyAlignment="1">
      <alignment horizontal="center"/>
    </xf>
    <xf numFmtId="0" fontId="2" fillId="17" borderId="8" xfId="1" applyFont="1" applyFill="1" applyBorder="1" applyAlignment="1">
      <alignment horizontal="center" wrapText="1"/>
    </xf>
    <xf numFmtId="0" fontId="2" fillId="20" borderId="8" xfId="1" applyFont="1" applyFill="1" applyBorder="1" applyAlignment="1">
      <alignment horizontal="center" wrapText="1"/>
    </xf>
    <xf numFmtId="0" fontId="5" fillId="0" borderId="0" xfId="1" applyFont="1" applyAlignment="1">
      <alignment wrapText="1"/>
    </xf>
    <xf numFmtId="0" fontId="5" fillId="0" borderId="0" xfId="1" applyFont="1"/>
    <xf numFmtId="0" fontId="5" fillId="19" borderId="8" xfId="1" applyFill="1" applyBorder="1" applyAlignment="1">
      <alignment horizontal="center"/>
    </xf>
    <xf numFmtId="0" fontId="5" fillId="19" borderId="8" xfId="1" applyFont="1" applyFill="1" applyBorder="1" applyAlignment="1">
      <alignment horizontal="center"/>
    </xf>
    <xf numFmtId="0" fontId="30" fillId="0" borderId="13" xfId="1" applyFont="1" applyBorder="1" applyAlignment="1">
      <alignment horizontal="center"/>
    </xf>
    <xf numFmtId="0" fontId="5" fillId="0" borderId="13" xfId="1" applyBorder="1" applyAlignment="1">
      <alignment horizontal="center"/>
    </xf>
    <xf numFmtId="0" fontId="2" fillId="21" borderId="8" xfId="1" applyFont="1" applyFill="1" applyBorder="1" applyAlignment="1">
      <alignment horizontal="center" vertical="center"/>
    </xf>
    <xf numFmtId="0" fontId="5" fillId="0" borderId="16" xfId="1" applyFont="1" applyBorder="1"/>
    <xf numFmtId="0" fontId="5" fillId="0" borderId="0" xfId="1" applyFont="1" applyBorder="1"/>
    <xf numFmtId="0" fontId="30" fillId="0" borderId="18" xfId="1" applyFont="1" applyBorder="1" applyAlignment="1">
      <alignment horizontal="center"/>
    </xf>
    <xf numFmtId="0" fontId="5" fillId="0" borderId="16" xfId="1" applyBorder="1" applyAlignment="1">
      <alignment horizontal="center"/>
    </xf>
    <xf numFmtId="0" fontId="5" fillId="0" borderId="20" xfId="1" applyFont="1" applyBorder="1"/>
    <xf numFmtId="0" fontId="5" fillId="0" borderId="24" xfId="1" applyFont="1" applyBorder="1"/>
    <xf numFmtId="0" fontId="5" fillId="0" borderId="22" xfId="1" applyFont="1" applyBorder="1"/>
    <xf numFmtId="0" fontId="5" fillId="0" borderId="22" xfId="1" applyBorder="1" applyAlignment="1">
      <alignment horizontal="center"/>
    </xf>
    <xf numFmtId="0" fontId="5" fillId="0" borderId="0" xfId="1" applyBorder="1"/>
    <xf numFmtId="0" fontId="5" fillId="0" borderId="0" xfId="1" applyBorder="1" applyAlignment="1">
      <alignment horizontal="center"/>
    </xf>
    <xf numFmtId="0" fontId="5" fillId="0" borderId="0" xfId="1" applyFont="1" applyFill="1" applyBorder="1"/>
    <xf numFmtId="0" fontId="8" fillId="0" borderId="38" xfId="0" applyFont="1" applyFill="1" applyBorder="1" applyAlignment="1">
      <alignment horizontal="left" indent="1"/>
    </xf>
    <xf numFmtId="165" fontId="28" fillId="0" borderId="1" xfId="0" applyNumberFormat="1" applyFont="1" applyFill="1" applyBorder="1" applyAlignment="1">
      <alignment horizontal="center"/>
    </xf>
    <xf numFmtId="165" fontId="26" fillId="0" borderId="1" xfId="0" applyNumberFormat="1" applyFont="1" applyFill="1" applyBorder="1"/>
    <xf numFmtId="165" fontId="26" fillId="0" borderId="1" xfId="0" applyNumberFormat="1" applyFont="1" applyFill="1" applyBorder="1" applyAlignment="1">
      <alignment horizontal="center"/>
    </xf>
    <xf numFmtId="0" fontId="8" fillId="0" borderId="0" xfId="0" applyFont="1" applyFill="1" applyBorder="1" applyAlignment="1">
      <alignment horizontal="left" indent="1"/>
    </xf>
    <xf numFmtId="0" fontId="2" fillId="0" borderId="0" xfId="0" applyFont="1" applyFill="1" applyBorder="1" applyAlignment="1">
      <alignment horizontal="center" vertical="top"/>
    </xf>
    <xf numFmtId="0" fontId="5" fillId="0" borderId="0" xfId="0" applyFont="1" applyBorder="1" applyAlignment="1">
      <alignment horizontal="center"/>
    </xf>
    <xf numFmtId="0" fontId="15" fillId="0" borderId="0" xfId="0" applyFont="1" applyBorder="1" applyAlignment="1">
      <alignment vertical="center"/>
    </xf>
    <xf numFmtId="0" fontId="32" fillId="0" borderId="0" xfId="0" applyFont="1" applyBorder="1" applyAlignment="1"/>
    <xf numFmtId="0" fontId="9" fillId="24" borderId="12" xfId="0" applyFont="1" applyFill="1" applyBorder="1" applyAlignment="1">
      <alignment horizontal="center" vertical="center" wrapText="1"/>
    </xf>
    <xf numFmtId="0" fontId="9" fillId="24" borderId="12" xfId="0" applyFont="1" applyFill="1" applyBorder="1" applyAlignment="1">
      <alignment horizontal="center" vertical="center"/>
    </xf>
    <xf numFmtId="0" fontId="9" fillId="25" borderId="12" xfId="0" applyFont="1" applyFill="1" applyBorder="1" applyAlignment="1">
      <alignment horizontal="center" vertical="center"/>
    </xf>
    <xf numFmtId="0" fontId="9" fillId="26" borderId="12" xfId="0" applyFont="1" applyFill="1" applyBorder="1" applyAlignment="1">
      <alignment horizontal="center" vertical="center"/>
    </xf>
    <xf numFmtId="0" fontId="9" fillId="26" borderId="48" xfId="0" applyFont="1" applyFill="1" applyBorder="1" applyAlignment="1">
      <alignment horizontal="center" vertical="center"/>
    </xf>
    <xf numFmtId="0" fontId="9" fillId="26" borderId="49" xfId="0" applyFont="1" applyFill="1" applyBorder="1" applyAlignment="1">
      <alignment horizontal="center" vertical="center"/>
    </xf>
    <xf numFmtId="0" fontId="9" fillId="24" borderId="48" xfId="0" applyFont="1" applyFill="1" applyBorder="1" applyAlignment="1">
      <alignment horizontal="center" vertical="center" wrapText="1"/>
    </xf>
    <xf numFmtId="0" fontId="9" fillId="24" borderId="49" xfId="0" applyFont="1" applyFill="1" applyBorder="1" applyAlignment="1">
      <alignment horizontal="center" vertical="center" wrapText="1"/>
    </xf>
    <xf numFmtId="0" fontId="17" fillId="0" borderId="51"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31" fillId="0" borderId="0" xfId="0" applyFont="1" applyBorder="1" applyAlignment="1">
      <alignment vertical="center"/>
    </xf>
    <xf numFmtId="0" fontId="9" fillId="25" borderId="48" xfId="0" applyFont="1" applyFill="1" applyBorder="1" applyAlignment="1">
      <alignment horizontal="center" vertical="center"/>
    </xf>
    <xf numFmtId="0" fontId="9" fillId="25" borderId="49" xfId="0" applyFont="1" applyFill="1" applyBorder="1" applyAlignment="1">
      <alignment horizontal="center" vertical="center" wrapText="1"/>
    </xf>
    <xf numFmtId="0" fontId="13" fillId="0" borderId="52" xfId="0" applyFont="1" applyBorder="1" applyAlignment="1">
      <alignment vertical="center"/>
    </xf>
    <xf numFmtId="0" fontId="15" fillId="0" borderId="52" xfId="0" applyFont="1" applyBorder="1" applyAlignment="1">
      <alignment vertical="center"/>
    </xf>
    <xf numFmtId="0" fontId="17" fillId="28" borderId="44" xfId="0" applyFont="1" applyFill="1" applyBorder="1" applyAlignment="1">
      <alignment horizontal="left" vertical="center" wrapText="1"/>
    </xf>
    <xf numFmtId="0" fontId="17" fillId="28" borderId="46" xfId="0" applyFont="1" applyFill="1" applyBorder="1" applyAlignment="1">
      <alignment horizontal="left" vertical="center" wrapText="1"/>
    </xf>
    <xf numFmtId="0" fontId="9" fillId="28" borderId="46" xfId="0" applyFont="1" applyFill="1" applyBorder="1" applyAlignment="1">
      <alignment horizontal="left" vertical="center" wrapText="1"/>
    </xf>
    <xf numFmtId="0" fontId="13" fillId="0" borderId="0" xfId="0" applyFont="1" applyBorder="1" applyAlignment="1">
      <alignment vertical="center"/>
    </xf>
    <xf numFmtId="0" fontId="13" fillId="0" borderId="0" xfId="0" applyFont="1" applyBorder="1" applyAlignment="1"/>
    <xf numFmtId="0" fontId="24" fillId="16" borderId="42" xfId="0" applyFont="1" applyFill="1" applyBorder="1" applyAlignment="1">
      <alignment horizontal="center" vertical="center" wrapText="1"/>
    </xf>
    <xf numFmtId="0" fontId="24" fillId="14" borderId="10" xfId="0" applyFont="1" applyFill="1" applyBorder="1" applyAlignment="1">
      <alignment horizontal="center" vertical="center" wrapText="1"/>
    </xf>
    <xf numFmtId="0" fontId="24" fillId="14" borderId="1" xfId="0" applyFont="1" applyFill="1" applyBorder="1" applyAlignment="1">
      <alignment horizontal="center" vertical="center" wrapText="1"/>
    </xf>
    <xf numFmtId="0" fontId="5" fillId="0" borderId="0" xfId="0" applyFont="1" applyAlignment="1">
      <alignment horizontal="center"/>
    </xf>
    <xf numFmtId="0" fontId="23" fillId="27" borderId="50" xfId="0" applyFont="1" applyFill="1" applyBorder="1" applyAlignment="1">
      <alignment vertical="center"/>
    </xf>
    <xf numFmtId="0" fontId="8" fillId="0" borderId="10" xfId="0" applyFont="1" applyFill="1" applyBorder="1" applyAlignment="1">
      <alignment vertical="center"/>
    </xf>
    <xf numFmtId="0" fontId="8" fillId="0" borderId="51" xfId="0" applyFont="1" applyFill="1" applyBorder="1" applyAlignment="1">
      <alignment vertical="center"/>
    </xf>
    <xf numFmtId="0" fontId="9" fillId="28" borderId="28" xfId="0" applyFont="1" applyFill="1" applyBorder="1" applyAlignment="1">
      <alignment vertical="center"/>
    </xf>
    <xf numFmtId="0" fontId="23" fillId="27" borderId="45" xfId="0" applyFont="1" applyFill="1" applyBorder="1" applyAlignment="1">
      <alignment horizontal="center" vertical="center"/>
    </xf>
    <xf numFmtId="0" fontId="8" fillId="0" borderId="0" xfId="0" applyFont="1" applyAlignment="1">
      <alignment vertical="center"/>
    </xf>
    <xf numFmtId="0" fontId="23" fillId="27" borderId="46" xfId="0" applyFont="1" applyFill="1" applyBorder="1" applyAlignment="1">
      <alignment vertical="center"/>
    </xf>
    <xf numFmtId="0" fontId="8" fillId="0" borderId="1" xfId="0" applyFont="1" applyFill="1" applyBorder="1" applyAlignment="1">
      <alignment vertical="center"/>
    </xf>
    <xf numFmtId="0" fontId="8" fillId="0" borderId="47" xfId="0" applyFont="1" applyFill="1" applyBorder="1" applyAlignment="1">
      <alignment vertical="center"/>
    </xf>
    <xf numFmtId="0" fontId="9" fillId="28" borderId="1" xfId="0" applyFont="1" applyFill="1" applyBorder="1" applyAlignment="1">
      <alignment vertical="center"/>
    </xf>
    <xf numFmtId="0" fontId="23" fillId="27" borderId="47" xfId="0" applyFont="1" applyFill="1" applyBorder="1" applyAlignment="1">
      <alignment horizontal="center" vertical="center"/>
    </xf>
    <xf numFmtId="0" fontId="5" fillId="0" borderId="0" xfId="0" applyFont="1" applyAlignment="1">
      <alignment vertical="center"/>
    </xf>
    <xf numFmtId="0" fontId="5" fillId="0" borderId="1" xfId="0" applyFont="1" applyBorder="1" applyAlignment="1">
      <alignment vertical="center"/>
    </xf>
    <xf numFmtId="0" fontId="5" fillId="0" borderId="47" xfId="0" applyFont="1" applyBorder="1" applyAlignment="1">
      <alignment vertical="center"/>
    </xf>
    <xf numFmtId="0" fontId="34" fillId="27" borderId="46" xfId="0" applyFont="1" applyFill="1" applyBorder="1" applyAlignment="1">
      <alignment vertical="center"/>
    </xf>
    <xf numFmtId="0" fontId="5" fillId="0" borderId="10" xfId="0" applyFont="1" applyBorder="1" applyAlignment="1">
      <alignment horizontal="center" vertical="center"/>
    </xf>
    <xf numFmtId="0" fontId="14"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8" fillId="0" borderId="3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3" xfId="0" applyFont="1" applyBorder="1" applyAlignment="1">
      <alignment horizontal="center" vertical="center" wrapText="1"/>
    </xf>
    <xf numFmtId="0" fontId="23" fillId="27" borderId="44" xfId="0" applyFont="1" applyFill="1" applyBorder="1" applyAlignment="1">
      <alignment horizontal="center" vertical="center"/>
    </xf>
    <xf numFmtId="0" fontId="23" fillId="27" borderId="46" xfId="0" applyFont="1" applyFill="1" applyBorder="1" applyAlignment="1">
      <alignment horizontal="center" vertical="center"/>
    </xf>
    <xf numFmtId="0" fontId="33" fillId="25" borderId="54" xfId="0" applyFont="1" applyFill="1" applyBorder="1" applyAlignment="1">
      <alignment horizontal="centerContinuous" vertical="center"/>
    </xf>
    <xf numFmtId="0" fontId="33" fillId="25" borderId="55" xfId="0" applyFont="1" applyFill="1" applyBorder="1" applyAlignment="1">
      <alignment horizontal="centerContinuous" vertical="center"/>
    </xf>
    <xf numFmtId="0" fontId="33" fillId="25" borderId="56" xfId="0" applyFont="1" applyFill="1" applyBorder="1" applyAlignment="1">
      <alignment horizontal="centerContinuous" vertical="center"/>
    </xf>
    <xf numFmtId="0" fontId="33" fillId="24" borderId="54" xfId="0" applyFont="1" applyFill="1" applyBorder="1" applyAlignment="1">
      <alignment horizontal="centerContinuous" vertical="center"/>
    </xf>
    <xf numFmtId="0" fontId="33" fillId="24" borderId="55" xfId="0" applyFont="1" applyFill="1" applyBorder="1" applyAlignment="1">
      <alignment horizontal="centerContinuous" vertical="center"/>
    </xf>
    <xf numFmtId="0" fontId="33" fillId="24" borderId="56" xfId="0" applyFont="1" applyFill="1" applyBorder="1" applyAlignment="1">
      <alignment horizontal="centerContinuous" vertical="center"/>
    </xf>
    <xf numFmtId="0" fontId="33" fillId="26" borderId="54" xfId="0" applyFont="1" applyFill="1" applyBorder="1" applyAlignment="1">
      <alignment horizontal="centerContinuous" vertical="center"/>
    </xf>
    <xf numFmtId="0" fontId="33" fillId="26" borderId="55" xfId="0" applyFont="1" applyFill="1" applyBorder="1" applyAlignment="1">
      <alignment horizontal="centerContinuous" vertical="center"/>
    </xf>
    <xf numFmtId="0" fontId="33" fillId="26" borderId="56" xfId="0" applyFont="1" applyFill="1" applyBorder="1" applyAlignment="1">
      <alignment horizontal="centerContinuous" vertical="center"/>
    </xf>
    <xf numFmtId="0" fontId="8" fillId="0" borderId="50" xfId="0" applyFont="1" applyBorder="1" applyAlignment="1">
      <alignment horizontal="center" vertical="center" wrapText="1"/>
    </xf>
    <xf numFmtId="0" fontId="10" fillId="0" borderId="51" xfId="0" applyFont="1" applyBorder="1" applyAlignment="1">
      <alignment horizontal="center" vertical="center"/>
    </xf>
    <xf numFmtId="0" fontId="10" fillId="0" borderId="47" xfId="0" applyFont="1" applyBorder="1" applyAlignment="1">
      <alignment horizontal="center" vertical="center"/>
    </xf>
    <xf numFmtId="0" fontId="10" fillId="0" borderId="60" xfId="0" applyFont="1" applyBorder="1" applyAlignment="1">
      <alignment horizontal="center" vertical="center"/>
    </xf>
    <xf numFmtId="0" fontId="5" fillId="30" borderId="58" xfId="0" applyFont="1" applyFill="1" applyBorder="1" applyAlignment="1">
      <alignment horizontal="centerContinuous" vertical="center"/>
    </xf>
    <xf numFmtId="0" fontId="2" fillId="30" borderId="58" xfId="0" applyFont="1" applyFill="1" applyBorder="1" applyAlignment="1">
      <alignment horizontal="centerContinuous" vertical="center"/>
    </xf>
    <xf numFmtId="0" fontId="5" fillId="30" borderId="59" xfId="0" applyFont="1" applyFill="1" applyBorder="1" applyAlignment="1">
      <alignment horizontal="centerContinuous" vertical="center"/>
    </xf>
    <xf numFmtId="0" fontId="24" fillId="30" borderId="61" xfId="0" applyFont="1" applyFill="1" applyBorder="1" applyAlignment="1">
      <alignment horizontal="center" vertical="center" wrapText="1"/>
    </xf>
    <xf numFmtId="0" fontId="24" fillId="30" borderId="62" xfId="0" applyFont="1" applyFill="1" applyBorder="1" applyAlignment="1">
      <alignment horizontal="center" vertical="center" wrapText="1"/>
    </xf>
    <xf numFmtId="0" fontId="24" fillId="30" borderId="63" xfId="0" applyFont="1" applyFill="1" applyBorder="1" applyAlignment="1">
      <alignment horizontal="center" vertical="center" wrapText="1"/>
    </xf>
    <xf numFmtId="0" fontId="9" fillId="26" borderId="64" xfId="0" applyFont="1" applyFill="1" applyBorder="1" applyAlignment="1">
      <alignment horizontal="center" vertical="center"/>
    </xf>
    <xf numFmtId="0" fontId="23" fillId="27" borderId="65" xfId="0" applyFont="1" applyFill="1" applyBorder="1" applyAlignment="1">
      <alignment horizontal="center" vertical="center"/>
    </xf>
    <xf numFmtId="0" fontId="23" fillId="27" borderId="2" xfId="0" applyFont="1" applyFill="1" applyBorder="1" applyAlignment="1">
      <alignment horizontal="center" vertical="center"/>
    </xf>
    <xf numFmtId="0" fontId="24" fillId="16" borderId="66"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8" fillId="0" borderId="68" xfId="0" applyFont="1" applyBorder="1" applyAlignment="1">
      <alignment horizontal="center" vertical="center" wrapText="1"/>
    </xf>
    <xf numFmtId="0" fontId="8" fillId="16" borderId="51" xfId="0" applyFont="1" applyFill="1" applyBorder="1" applyAlignment="1">
      <alignment horizontal="center" vertical="center" wrapText="1"/>
    </xf>
    <xf numFmtId="0" fontId="8" fillId="0" borderId="69" xfId="0" applyFont="1" applyBorder="1" applyAlignment="1">
      <alignment horizontal="center" vertical="center" wrapText="1"/>
    </xf>
    <xf numFmtId="0" fontId="8" fillId="16" borderId="47" xfId="0" applyFont="1" applyFill="1" applyBorder="1" applyAlignment="1">
      <alignment horizontal="center" vertical="center" wrapText="1"/>
    </xf>
    <xf numFmtId="0" fontId="8" fillId="0" borderId="70" xfId="0" applyFont="1" applyBorder="1" applyAlignment="1">
      <alignment horizontal="center" vertical="center" wrapText="1"/>
    </xf>
    <xf numFmtId="0" fontId="33" fillId="16" borderId="71" xfId="0" applyFont="1" applyFill="1" applyBorder="1" applyAlignment="1">
      <alignment horizontal="centerContinuous" vertical="center"/>
    </xf>
    <xf numFmtId="0" fontId="33" fillId="16" borderId="72" xfId="0" applyFont="1" applyFill="1" applyBorder="1" applyAlignment="1">
      <alignment horizontal="centerContinuous" vertical="center"/>
    </xf>
    <xf numFmtId="0" fontId="33" fillId="16" borderId="73" xfId="0" applyFont="1" applyFill="1" applyBorder="1" applyAlignment="1">
      <alignment horizontal="centerContinuous" vertical="center"/>
    </xf>
    <xf numFmtId="0" fontId="33" fillId="29" borderId="74" xfId="0" applyFont="1" applyFill="1" applyBorder="1" applyAlignment="1">
      <alignment horizontal="centerContinuous" vertical="center"/>
    </xf>
    <xf numFmtId="0" fontId="33" fillId="29" borderId="55" xfId="0" applyFont="1" applyFill="1" applyBorder="1" applyAlignment="1">
      <alignment horizontal="centerContinuous" vertical="center"/>
    </xf>
    <xf numFmtId="0" fontId="33" fillId="29" borderId="75" xfId="0" applyFont="1" applyFill="1" applyBorder="1" applyAlignment="1">
      <alignment horizontal="centerContinuous" vertical="center"/>
    </xf>
    <xf numFmtId="0" fontId="33" fillId="30" borderId="57" xfId="0" applyFont="1" applyFill="1" applyBorder="1" applyAlignment="1">
      <alignment horizontal="centerContinuous" vertical="center"/>
    </xf>
    <xf numFmtId="0" fontId="9" fillId="0" borderId="0" xfId="0" applyFont="1" applyBorder="1" applyAlignment="1">
      <alignment horizontal="left"/>
    </xf>
    <xf numFmtId="0" fontId="8" fillId="0" borderId="0" xfId="0" applyFont="1"/>
    <xf numFmtId="0" fontId="8" fillId="0" borderId="0" xfId="0" applyFont="1" applyAlignment="1">
      <alignment horizontal="center" vertical="center"/>
    </xf>
    <xf numFmtId="0" fontId="5" fillId="0" borderId="0" xfId="0" applyFont="1" applyAlignment="1">
      <alignment horizontal="center" vertical="center"/>
    </xf>
    <xf numFmtId="0" fontId="35" fillId="13" borderId="14" xfId="0" applyFont="1" applyFill="1" applyBorder="1" applyAlignment="1">
      <alignment horizontal="centerContinuous" vertical="center"/>
    </xf>
    <xf numFmtId="0" fontId="35" fillId="13" borderId="53" xfId="0" applyFont="1" applyFill="1" applyBorder="1" applyAlignment="1">
      <alignment horizontal="centerContinuous" vertical="center"/>
    </xf>
    <xf numFmtId="0" fontId="35" fillId="13" borderId="7" xfId="0" applyFont="1" applyFill="1" applyBorder="1" applyAlignment="1">
      <alignment horizontal="centerContinuous" vertical="center"/>
    </xf>
    <xf numFmtId="0" fontId="9" fillId="13" borderId="78" xfId="0" applyFont="1" applyFill="1" applyBorder="1" applyAlignment="1">
      <alignment horizontal="center" vertical="center" wrapText="1"/>
    </xf>
    <xf numFmtId="0" fontId="9" fillId="13" borderId="76" xfId="0" applyFont="1" applyFill="1" applyBorder="1" applyAlignment="1">
      <alignment horizontal="center" vertical="center" wrapText="1"/>
    </xf>
    <xf numFmtId="0" fontId="9" fillId="13" borderId="79" xfId="0" applyFont="1" applyFill="1" applyBorder="1" applyAlignment="1">
      <alignment horizontal="center" vertical="center" wrapText="1"/>
    </xf>
    <xf numFmtId="0" fontId="5" fillId="0" borderId="0" xfId="0" applyFont="1" applyFill="1" applyBorder="1"/>
    <xf numFmtId="0" fontId="25" fillId="18" borderId="41" xfId="0" applyFont="1" applyFill="1" applyBorder="1" applyAlignment="1">
      <alignment horizontal="center"/>
    </xf>
    <xf numFmtId="0" fontId="25" fillId="18" borderId="77" xfId="0" applyFont="1" applyFill="1" applyBorder="1" applyAlignment="1">
      <alignment horizontal="center"/>
    </xf>
    <xf numFmtId="0" fontId="24" fillId="18" borderId="30" xfId="0" applyFont="1" applyFill="1" applyBorder="1" applyAlignment="1">
      <alignment horizontal="center"/>
    </xf>
    <xf numFmtId="164" fontId="23" fillId="18" borderId="1" xfId="0" applyNumberFormat="1" applyFont="1" applyFill="1" applyBorder="1" applyAlignment="1">
      <alignment horizontal="center"/>
    </xf>
    <xf numFmtId="0" fontId="24" fillId="18" borderId="29" xfId="0" applyFont="1" applyFill="1" applyBorder="1" applyAlignment="1">
      <alignment horizontal="center"/>
    </xf>
    <xf numFmtId="0" fontId="9" fillId="31" borderId="1" xfId="0" applyFont="1" applyFill="1" applyBorder="1" applyAlignment="1">
      <alignment horizontal="center" vertical="center"/>
    </xf>
    <xf numFmtId="0" fontId="25" fillId="31" borderId="2" xfId="0" applyFont="1" applyFill="1" applyBorder="1" applyAlignment="1">
      <alignment horizontal="center"/>
    </xf>
    <xf numFmtId="0" fontId="24" fillId="31" borderId="30" xfId="0" applyFont="1" applyFill="1" applyBorder="1" applyAlignment="1">
      <alignment horizontal="center"/>
    </xf>
    <xf numFmtId="164" fontId="23" fillId="31" borderId="1" xfId="0" applyNumberFormat="1" applyFont="1" applyFill="1" applyBorder="1" applyAlignment="1">
      <alignment horizontal="center"/>
    </xf>
    <xf numFmtId="0" fontId="25" fillId="31" borderId="29" xfId="0" applyFont="1" applyFill="1" applyBorder="1"/>
    <xf numFmtId="0" fontId="9" fillId="31" borderId="1" xfId="0" applyFont="1" applyFill="1" applyBorder="1" applyAlignment="1">
      <alignment vertical="center"/>
    </xf>
    <xf numFmtId="0" fontId="25" fillId="31" borderId="29" xfId="0" applyFont="1" applyFill="1" applyBorder="1" applyAlignment="1">
      <alignment horizontal="center"/>
    </xf>
    <xf numFmtId="0" fontId="9" fillId="32" borderId="1" xfId="0" applyFont="1" applyFill="1" applyBorder="1" applyAlignment="1">
      <alignment horizontal="center" vertical="center"/>
    </xf>
    <xf numFmtId="0" fontId="5" fillId="32" borderId="2" xfId="0" applyFont="1" applyFill="1" applyBorder="1"/>
    <xf numFmtId="0" fontId="5" fillId="32" borderId="30" xfId="0" applyFont="1" applyFill="1" applyBorder="1"/>
    <xf numFmtId="0" fontId="5" fillId="32" borderId="1" xfId="0" applyFont="1" applyFill="1" applyBorder="1"/>
    <xf numFmtId="0" fontId="5" fillId="32" borderId="29" xfId="0" applyFont="1" applyFill="1" applyBorder="1"/>
    <xf numFmtId="0" fontId="2" fillId="31" borderId="1" xfId="0" applyFont="1" applyFill="1" applyBorder="1" applyAlignment="1">
      <alignment horizontal="center" vertical="center"/>
    </xf>
    <xf numFmtId="0" fontId="2" fillId="32" borderId="1" xfId="0" applyFont="1" applyFill="1" applyBorder="1" applyAlignment="1">
      <alignment horizontal="center" vertical="center"/>
    </xf>
    <xf numFmtId="0" fontId="14" fillId="33" borderId="2" xfId="0" applyFont="1" applyFill="1" applyBorder="1"/>
    <xf numFmtId="0" fontId="2" fillId="33" borderId="6" xfId="0" applyFont="1" applyFill="1" applyBorder="1"/>
    <xf numFmtId="0" fontId="2" fillId="33" borderId="36" xfId="0" applyFont="1" applyFill="1" applyBorder="1"/>
    <xf numFmtId="0" fontId="9" fillId="33" borderId="1" xfId="0" applyFont="1" applyFill="1" applyBorder="1" applyAlignment="1">
      <alignment horizontal="center" vertical="center" wrapText="1"/>
    </xf>
    <xf numFmtId="0" fontId="25" fillId="34" borderId="1" xfId="0" applyFont="1" applyFill="1" applyBorder="1" applyAlignment="1">
      <alignment horizontal="center"/>
    </xf>
    <xf numFmtId="0" fontId="24" fillId="34" borderId="1" xfId="0" applyFont="1" applyFill="1" applyBorder="1" applyAlignment="1">
      <alignment horizontal="center"/>
    </xf>
    <xf numFmtId="164" fontId="23" fillId="34" borderId="1" xfId="0" applyNumberFormat="1" applyFont="1" applyFill="1" applyBorder="1" applyAlignment="1">
      <alignment horizontal="center"/>
    </xf>
    <xf numFmtId="0" fontId="9" fillId="33" borderId="1" xfId="0" applyFont="1" applyFill="1" applyBorder="1" applyAlignment="1">
      <alignment horizontal="center" vertical="center"/>
    </xf>
    <xf numFmtId="1" fontId="28" fillId="18" borderId="1" xfId="0" applyNumberFormat="1" applyFont="1" applyFill="1" applyBorder="1" applyAlignment="1">
      <alignment horizontal="center"/>
    </xf>
    <xf numFmtId="1" fontId="28" fillId="31" borderId="1" xfId="0" applyNumberFormat="1" applyFont="1" applyFill="1" applyBorder="1" applyAlignment="1">
      <alignment horizontal="center"/>
    </xf>
    <xf numFmtId="1" fontId="28" fillId="32" borderId="1" xfId="0" applyNumberFormat="1" applyFont="1" applyFill="1" applyBorder="1" applyAlignment="1">
      <alignment horizontal="center"/>
    </xf>
    <xf numFmtId="0" fontId="32" fillId="0" borderId="0" xfId="0" applyFont="1" applyBorder="1" applyAlignment="1">
      <alignment horizontal="center" vertical="center"/>
    </xf>
    <xf numFmtId="0" fontId="2" fillId="0" borderId="0" xfId="0" applyFont="1" applyBorder="1" applyAlignment="1">
      <alignment horizontal="left" indent="1"/>
    </xf>
    <xf numFmtId="0" fontId="2" fillId="0" borderId="0" xfId="0" applyFont="1" applyBorder="1" applyAlignment="1"/>
    <xf numFmtId="0" fontId="5" fillId="0" borderId="1" xfId="0" applyFont="1" applyBorder="1" applyAlignment="1">
      <alignment horizontal="left" vertical="top" wrapText="1"/>
    </xf>
    <xf numFmtId="165" fontId="28" fillId="0" borderId="10" xfId="0" applyNumberFormat="1" applyFont="1" applyFill="1" applyBorder="1" applyAlignment="1">
      <alignment horizontal="center"/>
    </xf>
    <xf numFmtId="1" fontId="28" fillId="18" borderId="10" xfId="0" applyNumberFormat="1" applyFont="1" applyFill="1" applyBorder="1" applyAlignment="1">
      <alignment horizontal="center"/>
    </xf>
    <xf numFmtId="0" fontId="28" fillId="0" borderId="10" xfId="0" applyFont="1" applyFill="1" applyBorder="1" applyAlignment="1">
      <alignment horizontal="center"/>
    </xf>
    <xf numFmtId="0" fontId="28" fillId="0" borderId="10" xfId="0" applyFont="1" applyFill="1" applyBorder="1" applyAlignment="1"/>
    <xf numFmtId="0" fontId="9" fillId="13" borderId="84" xfId="0" applyFont="1" applyFill="1" applyBorder="1" applyAlignment="1">
      <alignment horizontal="center"/>
    </xf>
    <xf numFmtId="0" fontId="5" fillId="0" borderId="0" xfId="0" applyFont="1" applyBorder="1"/>
    <xf numFmtId="2" fontId="6" fillId="8" borderId="1" xfId="0" applyNumberFormat="1" applyFont="1" applyFill="1" applyBorder="1" applyAlignment="1" applyProtection="1">
      <alignment horizontal="center" vertical="center"/>
      <protection hidden="1"/>
    </xf>
    <xf numFmtId="2" fontId="6" fillId="14" borderId="1" xfId="0" applyNumberFormat="1" applyFont="1" applyFill="1" applyBorder="1" applyAlignment="1" applyProtection="1">
      <alignment horizontal="center" vertical="center"/>
      <protection hidden="1"/>
    </xf>
    <xf numFmtId="0" fontId="3" fillId="29" borderId="1" xfId="0" applyFont="1" applyFill="1" applyBorder="1"/>
    <xf numFmtId="2" fontId="3" fillId="29" borderId="1" xfId="0" applyNumberFormat="1" applyFont="1" applyFill="1" applyBorder="1" applyAlignment="1" applyProtection="1">
      <alignment horizontal="center"/>
      <protection hidden="1"/>
    </xf>
    <xf numFmtId="2" fontId="3" fillId="29" borderId="1" xfId="0" applyNumberFormat="1" applyFont="1" applyFill="1" applyBorder="1" applyAlignment="1">
      <alignment horizontal="center"/>
    </xf>
    <xf numFmtId="0" fontId="3" fillId="0" borderId="0" xfId="0" applyFont="1" applyAlignment="1">
      <alignment vertical="center"/>
    </xf>
    <xf numFmtId="0" fontId="4" fillId="0" borderId="0" xfId="0" applyFont="1" applyAlignment="1">
      <alignment horizontal="centerContinuous" vertical="top" wrapText="1"/>
    </xf>
    <xf numFmtId="0" fontId="11" fillId="0" borderId="5" xfId="0" applyFont="1" applyBorder="1" applyAlignment="1">
      <alignment vertical="top"/>
    </xf>
    <xf numFmtId="0" fontId="36" fillId="22" borderId="1" xfId="0" applyFont="1" applyFill="1" applyBorder="1" applyAlignment="1">
      <alignment horizontal="center" vertical="center" wrapText="1"/>
    </xf>
    <xf numFmtId="0" fontId="7" fillId="22" borderId="12" xfId="0" applyFont="1" applyFill="1" applyBorder="1" applyAlignment="1">
      <alignment horizontal="center" vertical="center" wrapText="1"/>
    </xf>
    <xf numFmtId="0" fontId="7" fillId="22" borderId="26" xfId="0" applyFont="1" applyFill="1" applyBorder="1" applyAlignment="1">
      <alignment horizontal="center" vertical="center" wrapText="1"/>
    </xf>
    <xf numFmtId="0" fontId="6" fillId="0" borderId="27" xfId="0" applyFont="1" applyBorder="1" applyAlignment="1">
      <alignment horizontal="center"/>
    </xf>
    <xf numFmtId="0" fontId="6" fillId="0" borderId="28" xfId="0" applyFont="1" applyBorder="1"/>
    <xf numFmtId="2" fontId="6" fillId="8" borderId="28" xfId="0" applyNumberFormat="1" applyFont="1" applyFill="1" applyBorder="1" applyAlignment="1" applyProtection="1">
      <alignment horizontal="center" vertical="center"/>
      <protection hidden="1"/>
    </xf>
    <xf numFmtId="2" fontId="6" fillId="14" borderId="28" xfId="0" applyNumberFormat="1" applyFont="1" applyFill="1" applyBorder="1" applyAlignment="1" applyProtection="1">
      <alignment horizontal="center" vertical="center"/>
      <protection hidden="1"/>
    </xf>
    <xf numFmtId="0" fontId="6" fillId="0" borderId="30" xfId="0" applyFont="1" applyBorder="1" applyAlignment="1">
      <alignment horizontal="center"/>
    </xf>
    <xf numFmtId="0" fontId="6" fillId="0" borderId="86" xfId="0" applyFont="1" applyBorder="1" applyAlignment="1">
      <alignment horizontal="center"/>
    </xf>
    <xf numFmtId="0" fontId="6" fillId="0" borderId="11" xfId="0" applyFont="1" applyBorder="1"/>
    <xf numFmtId="2" fontId="6" fillId="8" borderId="11" xfId="0" applyNumberFormat="1" applyFont="1" applyFill="1" applyBorder="1" applyAlignment="1" applyProtection="1">
      <alignment horizontal="center" vertical="center"/>
      <protection hidden="1"/>
    </xf>
    <xf numFmtId="2" fontId="6" fillId="14" borderId="11" xfId="0" applyNumberFormat="1" applyFont="1" applyFill="1" applyBorder="1" applyAlignment="1" applyProtection="1">
      <alignment horizontal="center" vertical="center"/>
      <protection hidden="1"/>
    </xf>
    <xf numFmtId="0" fontId="3" fillId="29" borderId="25" xfId="0" applyFont="1" applyFill="1" applyBorder="1"/>
    <xf numFmtId="2" fontId="3" fillId="29" borderId="12" xfId="0" applyNumberFormat="1" applyFont="1" applyFill="1" applyBorder="1" applyAlignment="1" applyProtection="1">
      <alignment horizontal="center"/>
      <protection hidden="1"/>
    </xf>
    <xf numFmtId="2" fontId="3" fillId="29" borderId="26" xfId="0" applyNumberFormat="1" applyFont="1" applyFill="1" applyBorder="1" applyAlignment="1">
      <alignment horizontal="center"/>
    </xf>
    <xf numFmtId="0" fontId="7" fillId="22" borderId="25" xfId="0" applyFont="1" applyFill="1" applyBorder="1" applyAlignment="1">
      <alignment horizontal="center" vertical="center" wrapText="1"/>
    </xf>
    <xf numFmtId="2" fontId="37" fillId="13" borderId="85" xfId="0" applyNumberFormat="1" applyFont="1" applyFill="1" applyBorder="1" applyAlignment="1" applyProtection="1">
      <alignment horizontal="center" vertical="center"/>
      <protection hidden="1"/>
    </xf>
    <xf numFmtId="2" fontId="37" fillId="13" borderId="29" xfId="0" applyNumberFormat="1" applyFont="1" applyFill="1" applyBorder="1" applyAlignment="1" applyProtection="1">
      <alignment horizontal="center" vertical="center"/>
      <protection hidden="1"/>
    </xf>
    <xf numFmtId="2" fontId="37" fillId="13" borderId="87" xfId="0" applyNumberFormat="1" applyFont="1" applyFill="1" applyBorder="1" applyAlignment="1" applyProtection="1">
      <alignment horizontal="center" vertical="center"/>
      <protection hidden="1"/>
    </xf>
    <xf numFmtId="0" fontId="5" fillId="0" borderId="28" xfId="0" applyFont="1" applyBorder="1" applyAlignment="1">
      <alignment horizontal="center" vertical="center"/>
    </xf>
    <xf numFmtId="0" fontId="5" fillId="0" borderId="27" xfId="0" applyFont="1" applyBorder="1" applyAlignment="1">
      <alignment vertical="center"/>
    </xf>
    <xf numFmtId="0" fontId="5" fillId="0" borderId="30" xfId="0" applyFont="1" applyBorder="1" applyAlignment="1">
      <alignment vertical="center"/>
    </xf>
    <xf numFmtId="0" fontId="0" fillId="0" borderId="5" xfId="0" applyBorder="1" applyAlignment="1">
      <alignment wrapText="1"/>
    </xf>
    <xf numFmtId="0" fontId="2" fillId="0" borderId="0" xfId="1" applyFont="1" applyFill="1" applyBorder="1" applyAlignment="1">
      <alignment horizontal="center"/>
    </xf>
    <xf numFmtId="0" fontId="5" fillId="0" borderId="0" xfId="1" applyFill="1" applyBorder="1"/>
    <xf numFmtId="0" fontId="14" fillId="0" borderId="0" xfId="1" applyFont="1" applyFill="1" applyBorder="1" applyAlignment="1"/>
    <xf numFmtId="0" fontId="2" fillId="0" borderId="0" xfId="1" applyFont="1" applyFill="1" applyBorder="1"/>
    <xf numFmtId="0" fontId="2" fillId="19" borderId="14" xfId="1" applyFont="1" applyFill="1" applyBorder="1" applyAlignment="1">
      <alignment vertical="center"/>
    </xf>
    <xf numFmtId="0" fontId="2" fillId="19" borderId="8" xfId="1" applyFont="1" applyFill="1" applyBorder="1" applyAlignment="1">
      <alignment horizontal="center" vertical="center"/>
    </xf>
    <xf numFmtId="0" fontId="5" fillId="28" borderId="28" xfId="0" applyFont="1" applyFill="1" applyBorder="1" applyAlignment="1">
      <alignment horizontal="center" vertical="center"/>
    </xf>
    <xf numFmtId="0" fontId="5" fillId="28" borderId="46" xfId="0" applyFont="1" applyFill="1" applyBorder="1" applyAlignment="1">
      <alignment horizontal="center" vertical="center" wrapText="1"/>
    </xf>
    <xf numFmtId="0" fontId="5" fillId="28" borderId="1" xfId="0" applyFont="1" applyFill="1" applyBorder="1" applyAlignment="1">
      <alignment horizontal="center" vertical="center"/>
    </xf>
    <xf numFmtId="0" fontId="5" fillId="28" borderId="88" xfId="0" applyFont="1" applyFill="1" applyBorder="1" applyAlignment="1">
      <alignment horizontal="center" vertical="center" wrapText="1"/>
    </xf>
    <xf numFmtId="0" fontId="2" fillId="15" borderId="1" xfId="0" applyFont="1" applyFill="1" applyBorder="1" applyAlignment="1">
      <alignment horizontal="center" vertical="top" wrapText="1"/>
    </xf>
    <xf numFmtId="14" fontId="0" fillId="0" borderId="1" xfId="0" applyNumberFormat="1" applyBorder="1" applyAlignment="1">
      <alignment horizontal="center" vertical="center"/>
    </xf>
    <xf numFmtId="0" fontId="12" fillId="5" borderId="1" xfId="1" applyFont="1" applyFill="1" applyBorder="1" applyAlignment="1">
      <alignment vertical="top" wrapText="1"/>
    </xf>
    <xf numFmtId="0" fontId="12" fillId="4" borderId="1" xfId="1" applyFont="1" applyFill="1" applyBorder="1" applyAlignment="1">
      <alignment vertical="top" wrapText="1"/>
    </xf>
    <xf numFmtId="0" fontId="12" fillId="4" borderId="1" xfId="1" applyFont="1" applyFill="1" applyBorder="1" applyAlignment="1">
      <alignment horizontal="left" vertical="top" wrapText="1"/>
    </xf>
    <xf numFmtId="0" fontId="12" fillId="7" borderId="1" xfId="1" applyFont="1" applyFill="1" applyBorder="1" applyAlignment="1">
      <alignment vertical="top" wrapText="1"/>
    </xf>
    <xf numFmtId="0" fontId="12" fillId="8" borderId="1" xfId="1" applyFont="1" applyFill="1" applyBorder="1" applyAlignment="1">
      <alignment vertical="top" wrapText="1"/>
    </xf>
    <xf numFmtId="0" fontId="12" fillId="10" borderId="1" xfId="1" applyFont="1" applyFill="1" applyBorder="1" applyAlignment="1">
      <alignment vertical="top" wrapText="1"/>
    </xf>
    <xf numFmtId="0" fontId="12" fillId="10" borderId="4" xfId="1" applyFont="1" applyFill="1" applyBorder="1" applyAlignment="1">
      <alignment vertical="top" wrapText="1"/>
    </xf>
    <xf numFmtId="0" fontId="5" fillId="10" borderId="1" xfId="1" applyFont="1" applyFill="1" applyBorder="1" applyAlignment="1">
      <alignment vertical="top" wrapText="1"/>
    </xf>
    <xf numFmtId="0" fontId="5" fillId="9" borderId="1" xfId="1" applyFont="1" applyFill="1" applyBorder="1" applyAlignment="1">
      <alignment vertical="top" wrapText="1"/>
    </xf>
    <xf numFmtId="0" fontId="5" fillId="9" borderId="1" xfId="1" applyFont="1" applyFill="1" applyBorder="1" applyAlignment="1" applyProtection="1">
      <alignment horizontal="left" vertical="top" wrapText="1"/>
    </xf>
    <xf numFmtId="0" fontId="5" fillId="9" borderId="1" xfId="1" applyFont="1" applyFill="1" applyBorder="1" applyAlignment="1">
      <alignment horizontal="left" vertical="top" wrapText="1"/>
    </xf>
    <xf numFmtId="0" fontId="5" fillId="9" borderId="1" xfId="1" applyFont="1" applyFill="1" applyBorder="1" applyAlignment="1" applyProtection="1">
      <alignment horizontal="center" vertical="top" wrapText="1"/>
    </xf>
    <xf numFmtId="0" fontId="12" fillId="9" borderId="1" xfId="1" applyFont="1" applyFill="1" applyBorder="1" applyAlignment="1">
      <alignment vertical="top" wrapText="1"/>
    </xf>
    <xf numFmtId="0" fontId="12" fillId="9" borderId="1" xfId="1" applyFont="1" applyFill="1" applyBorder="1" applyAlignment="1">
      <alignment horizontal="left" vertical="top" wrapText="1"/>
    </xf>
    <xf numFmtId="0" fontId="12" fillId="11" borderId="1" xfId="1" applyFont="1" applyFill="1" applyBorder="1" applyAlignment="1">
      <alignment horizontal="left" vertical="top" wrapText="1"/>
    </xf>
    <xf numFmtId="0" fontId="5" fillId="5" borderId="1" xfId="1" applyFont="1" applyFill="1" applyBorder="1" applyAlignment="1">
      <alignment vertical="top" wrapText="1"/>
    </xf>
    <xf numFmtId="0" fontId="5" fillId="12" borderId="1" xfId="1" applyFont="1" applyFill="1" applyBorder="1" applyAlignment="1">
      <alignment vertical="top" wrapText="1"/>
    </xf>
    <xf numFmtId="0" fontId="5" fillId="12" borderId="1" xfId="1" applyFont="1" applyFill="1" applyBorder="1" applyAlignment="1">
      <alignment horizontal="left" vertical="top" wrapText="1"/>
    </xf>
    <xf numFmtId="0" fontId="5" fillId="12" borderId="4" xfId="1" applyFont="1" applyFill="1" applyBorder="1" applyAlignment="1">
      <alignment vertical="top" wrapText="1"/>
    </xf>
    <xf numFmtId="0" fontId="12" fillId="13" borderId="1" xfId="1" applyFont="1" applyFill="1" applyBorder="1" applyAlignment="1">
      <alignment vertical="top" wrapText="1"/>
    </xf>
    <xf numFmtId="0" fontId="9" fillId="13" borderId="25"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2" fillId="19" borderId="8" xfId="1" applyFont="1" applyFill="1" applyBorder="1" applyAlignment="1">
      <alignment horizontal="center" vertical="center" wrapText="1"/>
    </xf>
    <xf numFmtId="0" fontId="5" fillId="18" borderId="8" xfId="1" applyFill="1" applyBorder="1" applyAlignment="1">
      <alignment horizontal="center" vertical="center"/>
    </xf>
    <xf numFmtId="4" fontId="5" fillId="0" borderId="13" xfId="1" applyNumberFormat="1" applyBorder="1" applyAlignment="1">
      <alignment horizontal="center"/>
    </xf>
    <xf numFmtId="4" fontId="5" fillId="0" borderId="22" xfId="1" applyNumberFormat="1" applyBorder="1" applyAlignment="1">
      <alignment horizontal="center"/>
    </xf>
    <xf numFmtId="4" fontId="5" fillId="0" borderId="16" xfId="1" applyNumberFormat="1" applyFont="1" applyBorder="1" applyAlignment="1">
      <alignment horizontal="center"/>
    </xf>
    <xf numFmtId="4" fontId="5" fillId="0" borderId="20" xfId="1" applyNumberFormat="1" applyFont="1" applyBorder="1" applyAlignment="1">
      <alignment horizontal="center"/>
    </xf>
    <xf numFmtId="4" fontId="5" fillId="0" borderId="20" xfId="1" applyNumberFormat="1" applyBorder="1" applyAlignment="1">
      <alignment horizontal="center"/>
    </xf>
    <xf numFmtId="4" fontId="5" fillId="0" borderId="24" xfId="1" applyNumberFormat="1" applyBorder="1" applyAlignment="1">
      <alignment horizontal="center"/>
    </xf>
    <xf numFmtId="4" fontId="5" fillId="23" borderId="85" xfId="0" applyNumberFormat="1" applyFont="1" applyFill="1" applyBorder="1" applyAlignment="1">
      <alignment horizontal="center" vertical="center"/>
    </xf>
    <xf numFmtId="4" fontId="5" fillId="23" borderId="29" xfId="0" applyNumberFormat="1" applyFont="1" applyFill="1" applyBorder="1" applyAlignment="1">
      <alignment horizontal="center" vertical="center"/>
    </xf>
    <xf numFmtId="0" fontId="12" fillId="7" borderId="4" xfId="1" applyFont="1" applyFill="1" applyBorder="1" applyAlignment="1">
      <alignment vertical="top" wrapText="1"/>
    </xf>
    <xf numFmtId="0" fontId="5" fillId="12" borderId="4" xfId="1" applyFont="1" applyFill="1" applyBorder="1" applyAlignment="1" applyProtection="1">
      <alignment horizontal="left" vertical="top" wrapText="1"/>
    </xf>
    <xf numFmtId="0" fontId="32" fillId="0" borderId="0" xfId="0" applyFont="1" applyBorder="1" applyAlignment="1">
      <alignment vertical="center"/>
    </xf>
    <xf numFmtId="0" fontId="40" fillId="0" borderId="0" xfId="0" applyFont="1" applyBorder="1" applyAlignment="1">
      <alignment vertical="center"/>
    </xf>
    <xf numFmtId="0" fontId="10" fillId="0" borderId="0" xfId="0" applyFont="1" applyBorder="1" applyAlignment="1">
      <alignment vertical="center"/>
    </xf>
    <xf numFmtId="0" fontId="5" fillId="0" borderId="0" xfId="1" applyFont="1" applyAlignment="1">
      <alignment horizontal="center" vertical="center"/>
    </xf>
    <xf numFmtId="0" fontId="41" fillId="13" borderId="1" xfId="1" applyFont="1" applyFill="1" applyBorder="1" applyAlignment="1">
      <alignment horizontal="left" vertical="top" wrapText="1"/>
    </xf>
    <xf numFmtId="0" fontId="41" fillId="13" borderId="1" xfId="1" applyFont="1" applyFill="1" applyBorder="1" applyAlignment="1">
      <alignment vertical="top" wrapText="1"/>
    </xf>
    <xf numFmtId="0" fontId="42" fillId="13" borderId="1" xfId="1" applyFont="1" applyFill="1" applyBorder="1" applyAlignment="1">
      <alignment vertical="top" wrapText="1"/>
    </xf>
    <xf numFmtId="0" fontId="5" fillId="14" borderId="0" xfId="1" applyFill="1"/>
    <xf numFmtId="0" fontId="5" fillId="33" borderId="0" xfId="1" applyFont="1" applyFill="1"/>
    <xf numFmtId="0" fontId="5" fillId="33" borderId="9" xfId="1" applyFont="1" applyFill="1" applyBorder="1"/>
    <xf numFmtId="0" fontId="5" fillId="33" borderId="0" xfId="1" applyFont="1" applyFill="1" applyBorder="1"/>
    <xf numFmtId="0" fontId="2" fillId="33" borderId="0" xfId="1" applyFont="1" applyFill="1"/>
    <xf numFmtId="0" fontId="5" fillId="33" borderId="35" xfId="1" applyFont="1" applyFill="1" applyBorder="1"/>
    <xf numFmtId="0" fontId="5" fillId="33" borderId="34" xfId="1" applyFont="1" applyFill="1" applyBorder="1"/>
    <xf numFmtId="0" fontId="5" fillId="33" borderId="36" xfId="1" applyFont="1" applyFill="1" applyBorder="1"/>
    <xf numFmtId="0" fontId="5" fillId="33" borderId="6" xfId="1" applyFont="1" applyFill="1" applyBorder="1"/>
    <xf numFmtId="0" fontId="2" fillId="33" borderId="6" xfId="1" applyFont="1" applyFill="1" applyBorder="1" applyAlignment="1">
      <alignment horizontal="center"/>
    </xf>
    <xf numFmtId="0" fontId="5" fillId="14" borderId="0" xfId="1" applyFont="1" applyFill="1" applyBorder="1" applyAlignment="1">
      <alignment horizontal="left" vertical="top" wrapText="1"/>
    </xf>
    <xf numFmtId="0" fontId="41" fillId="14" borderId="0" xfId="1" applyFont="1" applyFill="1" applyBorder="1" applyAlignment="1">
      <alignment vertical="top" wrapText="1"/>
    </xf>
    <xf numFmtId="0" fontId="5" fillId="14" borderId="0" xfId="1" applyFont="1" applyFill="1" applyBorder="1" applyAlignment="1">
      <alignment vertical="top" wrapText="1"/>
    </xf>
    <xf numFmtId="0" fontId="15" fillId="14" borderId="0" xfId="1" applyFont="1" applyFill="1" applyAlignment="1">
      <alignment horizontal="center" vertical="center" wrapText="1"/>
    </xf>
    <xf numFmtId="0" fontId="42" fillId="12" borderId="1" xfId="1" applyFont="1" applyFill="1" applyBorder="1" applyAlignment="1">
      <alignment vertical="top" wrapText="1"/>
    </xf>
    <xf numFmtId="0" fontId="41" fillId="12" borderId="4" xfId="1" applyFont="1" applyFill="1" applyBorder="1" applyAlignment="1" applyProtection="1">
      <alignment horizontal="left" vertical="top" wrapText="1"/>
    </xf>
    <xf numFmtId="0" fontId="42" fillId="12" borderId="4" xfId="1" applyFont="1" applyFill="1" applyBorder="1" applyAlignment="1" applyProtection="1">
      <alignment horizontal="left" vertical="top" wrapText="1"/>
    </xf>
    <xf numFmtId="0" fontId="41" fillId="12" borderId="1" xfId="1" applyFont="1" applyFill="1" applyBorder="1" applyAlignment="1">
      <alignment horizontal="left" vertical="top" wrapText="1"/>
    </xf>
    <xf numFmtId="0" fontId="42" fillId="14" borderId="0" xfId="1" applyFont="1" applyFill="1" applyBorder="1" applyAlignment="1">
      <alignment vertical="top" wrapText="1"/>
    </xf>
    <xf numFmtId="0" fontId="5" fillId="14" borderId="0" xfId="1" applyFill="1" applyBorder="1" applyAlignment="1"/>
    <xf numFmtId="0" fontId="41" fillId="5" borderId="1" xfId="1" applyFont="1" applyFill="1" applyBorder="1" applyAlignment="1">
      <alignment horizontal="left" vertical="top" wrapText="1"/>
    </xf>
    <xf numFmtId="0" fontId="42" fillId="5" borderId="1" xfId="1" applyFont="1" applyFill="1" applyBorder="1" applyAlignment="1">
      <alignment vertical="top" wrapText="1"/>
    </xf>
    <xf numFmtId="0" fontId="12" fillId="14" borderId="0" xfId="1" applyFont="1" applyFill="1" applyBorder="1" applyAlignment="1">
      <alignment horizontal="left" vertical="top" wrapText="1"/>
    </xf>
    <xf numFmtId="0" fontId="42" fillId="14" borderId="0" xfId="1" applyFont="1" applyFill="1" applyBorder="1" applyAlignment="1">
      <alignment horizontal="left" vertical="top" wrapText="1"/>
    </xf>
    <xf numFmtId="0" fontId="5" fillId="0" borderId="0" xfId="1" applyBorder="1" applyAlignment="1"/>
    <xf numFmtId="0" fontId="41" fillId="11" borderId="1" xfId="1" applyFont="1" applyFill="1" applyBorder="1" applyAlignment="1">
      <alignment horizontal="left" vertical="top" wrapText="1"/>
    </xf>
    <xf numFmtId="0" fontId="42" fillId="11" borderId="1" xfId="1" applyFont="1" applyFill="1" applyBorder="1" applyAlignment="1">
      <alignment horizontal="left" vertical="top" wrapText="1"/>
    </xf>
    <xf numFmtId="0" fontId="5" fillId="14" borderId="0" xfId="1" applyFont="1" applyFill="1" applyBorder="1" applyAlignment="1" applyProtection="1">
      <alignment horizontal="center" vertical="top" wrapText="1"/>
    </xf>
    <xf numFmtId="0" fontId="41" fillId="9" borderId="1" xfId="1" applyFont="1" applyFill="1" applyBorder="1" applyAlignment="1">
      <alignment horizontal="left" vertical="top" wrapText="1"/>
    </xf>
    <xf numFmtId="0" fontId="42" fillId="9" borderId="1" xfId="1" applyFont="1" applyFill="1" applyBorder="1" applyAlignment="1">
      <alignment vertical="top" wrapText="1"/>
    </xf>
    <xf numFmtId="0" fontId="5" fillId="33" borderId="0" xfId="1" applyFont="1" applyFill="1" applyAlignment="1">
      <alignment vertical="top"/>
    </xf>
    <xf numFmtId="0" fontId="41" fillId="9" borderId="1" xfId="1" applyFont="1" applyFill="1" applyBorder="1" applyAlignment="1">
      <alignment vertical="top" wrapText="1"/>
    </xf>
    <xf numFmtId="0" fontId="5" fillId="14" borderId="0" xfId="1" applyFont="1" applyFill="1"/>
    <xf numFmtId="0" fontId="42" fillId="9" borderId="1" xfId="1" applyFont="1" applyFill="1" applyBorder="1" applyAlignment="1" applyProtection="1">
      <alignment horizontal="left" vertical="top" wrapText="1"/>
    </xf>
    <xf numFmtId="0" fontId="41" fillId="29" borderId="1" xfId="1" applyFont="1" applyFill="1" applyBorder="1" applyAlignment="1">
      <alignment horizontal="left" vertical="top" wrapText="1"/>
    </xf>
    <xf numFmtId="0" fontId="42" fillId="29" borderId="1" xfId="1" applyFont="1" applyFill="1" applyBorder="1" applyAlignment="1">
      <alignment vertical="top" wrapText="1"/>
    </xf>
    <xf numFmtId="0" fontId="5" fillId="29" borderId="1" xfId="1" applyFont="1" applyFill="1" applyBorder="1" applyAlignment="1">
      <alignment vertical="top" wrapText="1"/>
    </xf>
    <xf numFmtId="0" fontId="5" fillId="33" borderId="31" xfId="1" applyFont="1" applyFill="1" applyBorder="1"/>
    <xf numFmtId="0" fontId="2" fillId="33" borderId="3" xfId="1" applyFont="1" applyFill="1" applyBorder="1"/>
    <xf numFmtId="0" fontId="12" fillId="29" borderId="1" xfId="1" applyFont="1" applyFill="1" applyBorder="1" applyAlignment="1">
      <alignment vertical="top" wrapText="1"/>
    </xf>
    <xf numFmtId="0" fontId="5" fillId="29" borderId="1" xfId="1" applyFont="1" applyFill="1" applyBorder="1" applyAlignment="1">
      <alignment horizontal="left" vertical="top" wrapText="1"/>
    </xf>
    <xf numFmtId="0" fontId="41" fillId="29" borderId="1" xfId="1" applyFont="1" applyFill="1" applyBorder="1" applyAlignment="1">
      <alignment vertical="top" wrapText="1"/>
    </xf>
    <xf numFmtId="0" fontId="46" fillId="29" borderId="1" xfId="1" applyFont="1" applyFill="1" applyBorder="1" applyAlignment="1">
      <alignment horizontal="left" vertical="top" wrapText="1"/>
    </xf>
    <xf numFmtId="0" fontId="5" fillId="33" borderId="31" xfId="1" applyFont="1" applyFill="1" applyBorder="1" applyAlignment="1">
      <alignment vertical="top"/>
    </xf>
    <xf numFmtId="0" fontId="43" fillId="29" borderId="10" xfId="1" applyFont="1" applyFill="1" applyBorder="1" applyAlignment="1">
      <alignment horizontal="left" vertical="top" wrapText="1"/>
    </xf>
    <xf numFmtId="0" fontId="44" fillId="29" borderId="10" xfId="1" applyFont="1" applyFill="1" applyBorder="1" applyAlignment="1">
      <alignment vertical="top" wrapText="1"/>
    </xf>
    <xf numFmtId="0" fontId="5" fillId="29" borderId="10" xfId="1" applyFont="1" applyFill="1" applyBorder="1" applyAlignment="1">
      <alignment vertical="top" wrapText="1"/>
    </xf>
    <xf numFmtId="0" fontId="41" fillId="29" borderId="4" xfId="1" applyFont="1" applyFill="1" applyBorder="1" applyAlignment="1">
      <alignment horizontal="left" vertical="top" wrapText="1"/>
    </xf>
    <xf numFmtId="0" fontId="42" fillId="29" borderId="4" xfId="1" applyFont="1" applyFill="1" applyBorder="1" applyAlignment="1">
      <alignment vertical="top" wrapText="1"/>
    </xf>
    <xf numFmtId="0" fontId="5" fillId="29" borderId="4" xfId="1" applyFont="1" applyFill="1" applyBorder="1" applyAlignment="1">
      <alignment vertical="top" wrapText="1"/>
    </xf>
    <xf numFmtId="0" fontId="5" fillId="14" borderId="0" xfId="1" applyFill="1" applyAlignment="1"/>
    <xf numFmtId="0" fontId="41" fillId="10" borderId="1" xfId="1" applyFont="1" applyFill="1" applyBorder="1" applyAlignment="1">
      <alignment horizontal="left" vertical="top" wrapText="1"/>
    </xf>
    <xf numFmtId="0" fontId="42" fillId="18" borderId="1" xfId="1" applyFont="1" applyFill="1" applyBorder="1" applyAlignment="1">
      <alignment vertical="top" wrapText="1"/>
    </xf>
    <xf numFmtId="0" fontId="41" fillId="10" borderId="1" xfId="1" applyFont="1" applyFill="1" applyBorder="1" applyAlignment="1">
      <alignment vertical="top" wrapText="1"/>
    </xf>
    <xf numFmtId="0" fontId="12" fillId="14" borderId="0" xfId="1" applyFont="1" applyFill="1" applyBorder="1" applyAlignment="1">
      <alignment vertical="top" wrapText="1"/>
    </xf>
    <xf numFmtId="0" fontId="41" fillId="8" borderId="1" xfId="1" applyFont="1" applyFill="1" applyBorder="1" applyAlignment="1">
      <alignment horizontal="left" vertical="top" wrapText="1"/>
    </xf>
    <xf numFmtId="0" fontId="42" fillId="8" borderId="1" xfId="1" applyFont="1" applyFill="1" applyBorder="1" applyAlignment="1">
      <alignment vertical="top" wrapText="1"/>
    </xf>
    <xf numFmtId="0" fontId="15" fillId="14" borderId="0" xfId="1" applyFont="1" applyFill="1" applyBorder="1" applyAlignment="1">
      <alignment horizontal="center" vertical="center" textRotation="90" wrapText="1"/>
    </xf>
    <xf numFmtId="0" fontId="41" fillId="7" borderId="1" xfId="1" applyFont="1" applyFill="1" applyBorder="1" applyAlignment="1">
      <alignment horizontal="left" vertical="top" wrapText="1"/>
    </xf>
    <xf numFmtId="0" fontId="42" fillId="7" borderId="1" xfId="1" applyFont="1" applyFill="1" applyBorder="1" applyAlignment="1">
      <alignment vertical="top" wrapText="1"/>
    </xf>
    <xf numFmtId="0" fontId="42" fillId="7" borderId="4" xfId="1" applyFont="1" applyFill="1" applyBorder="1" applyAlignment="1">
      <alignment vertical="top" wrapText="1"/>
    </xf>
    <xf numFmtId="0" fontId="41" fillId="7" borderId="4" xfId="1" applyFont="1" applyFill="1" applyBorder="1" applyAlignment="1">
      <alignment horizontal="left" vertical="top" wrapText="1"/>
    </xf>
    <xf numFmtId="0" fontId="41" fillId="4" borderId="1" xfId="1" applyFont="1" applyFill="1" applyBorder="1" applyAlignment="1">
      <alignment horizontal="left" vertical="top" wrapText="1"/>
    </xf>
    <xf numFmtId="0" fontId="42" fillId="4" borderId="1" xfId="1" applyFont="1" applyFill="1" applyBorder="1" applyAlignment="1">
      <alignment vertical="top" wrapText="1"/>
    </xf>
    <xf numFmtId="0" fontId="41" fillId="4" borderId="1" xfId="1" applyFont="1" applyFill="1" applyBorder="1" applyAlignment="1">
      <alignment vertical="top" wrapText="1"/>
    </xf>
    <xf numFmtId="0" fontId="5" fillId="14" borderId="0" xfId="1" applyFont="1" applyFill="1" applyBorder="1" applyAlignment="1" applyProtection="1">
      <alignment horizontal="left" vertical="center" wrapText="1"/>
    </xf>
    <xf numFmtId="0" fontId="13" fillId="14" borderId="0" xfId="1" applyFont="1" applyFill="1" applyBorder="1" applyAlignment="1" applyProtection="1">
      <alignment horizontal="center" vertical="center" textRotation="90" wrapText="1"/>
    </xf>
    <xf numFmtId="0" fontId="41" fillId="5" borderId="1" xfId="1" applyFont="1" applyFill="1" applyBorder="1" applyAlignment="1" applyProtection="1">
      <alignment horizontal="left" vertical="top" wrapText="1"/>
    </xf>
    <xf numFmtId="0" fontId="5" fillId="33" borderId="5" xfId="1" applyFont="1" applyFill="1" applyBorder="1"/>
    <xf numFmtId="0" fontId="2" fillId="33" borderId="5" xfId="1" applyFont="1" applyFill="1" applyBorder="1" applyAlignment="1">
      <alignment horizontal="center"/>
    </xf>
    <xf numFmtId="0" fontId="44" fillId="3" borderId="10" xfId="1" applyFont="1" applyFill="1" applyBorder="1" applyAlignment="1" applyProtection="1">
      <alignment horizontal="center" vertical="center" wrapText="1"/>
    </xf>
    <xf numFmtId="0" fontId="44" fillId="3" borderId="10" xfId="1" applyFont="1" applyFill="1" applyBorder="1" applyAlignment="1" applyProtection="1">
      <alignment horizontal="center" vertical="center" textRotation="90" wrapText="1"/>
    </xf>
    <xf numFmtId="0" fontId="16" fillId="3" borderId="10" xfId="1" applyFont="1" applyFill="1" applyBorder="1" applyAlignment="1" applyProtection="1">
      <alignment horizontal="center" vertical="center" textRotation="90" wrapText="1"/>
    </xf>
    <xf numFmtId="0" fontId="5" fillId="0" borderId="0" xfId="1" applyFont="1" applyAlignment="1">
      <alignment wrapText="1"/>
    </xf>
    <xf numFmtId="0" fontId="44" fillId="3" borderId="31" xfId="1" applyFont="1" applyFill="1" applyBorder="1" applyAlignment="1" applyProtection="1">
      <alignment horizontal="center" vertical="center" wrapText="1"/>
    </xf>
    <xf numFmtId="0" fontId="44" fillId="3" borderId="33" xfId="1" applyFont="1" applyFill="1" applyBorder="1" applyAlignment="1" applyProtection="1">
      <alignment horizontal="center" vertical="center" wrapText="1"/>
    </xf>
    <xf numFmtId="0" fontId="5" fillId="35" borderId="0" xfId="1" applyFill="1" applyAlignment="1">
      <alignment wrapText="1"/>
    </xf>
    <xf numFmtId="0" fontId="5" fillId="14" borderId="1" xfId="1" applyFont="1" applyFill="1" applyBorder="1" applyAlignment="1">
      <alignment vertical="top" wrapText="1"/>
    </xf>
    <xf numFmtId="0" fontId="5" fillId="36" borderId="1" xfId="1" applyFont="1" applyFill="1" applyBorder="1" applyAlignment="1">
      <alignment vertical="top" wrapText="1"/>
    </xf>
    <xf numFmtId="0" fontId="44" fillId="36" borderId="1" xfId="1" applyFont="1" applyFill="1" applyBorder="1" applyAlignment="1">
      <alignment vertical="top" wrapText="1"/>
    </xf>
    <xf numFmtId="0" fontId="46" fillId="36" borderId="1" xfId="1" applyFont="1" applyFill="1" applyBorder="1" applyAlignment="1">
      <alignment horizontal="left" vertical="top" wrapText="1"/>
    </xf>
    <xf numFmtId="0" fontId="5" fillId="36" borderId="2" xfId="1" applyFont="1" applyFill="1" applyBorder="1" applyAlignment="1">
      <alignment horizontal="left" vertical="top" wrapText="1"/>
    </xf>
    <xf numFmtId="0" fontId="12" fillId="14" borderId="1" xfId="1" applyFont="1" applyFill="1" applyBorder="1" applyAlignment="1">
      <alignment vertical="top" wrapText="1"/>
    </xf>
    <xf numFmtId="0" fontId="26" fillId="5" borderId="1" xfId="1" applyFont="1" applyFill="1" applyBorder="1" applyAlignment="1">
      <alignment vertical="top" wrapText="1"/>
    </xf>
    <xf numFmtId="0" fontId="26" fillId="5" borderId="1" xfId="1" applyFont="1" applyFill="1" applyBorder="1" applyAlignment="1" applyProtection="1">
      <alignment horizontal="left" vertical="top" wrapText="1"/>
    </xf>
    <xf numFmtId="0" fontId="26" fillId="5" borderId="2" xfId="1" applyFont="1" applyFill="1" applyBorder="1" applyAlignment="1" applyProtection="1">
      <alignment horizontal="left" vertical="top" wrapText="1"/>
    </xf>
    <xf numFmtId="0" fontId="26" fillId="5" borderId="2" xfId="1" applyFont="1" applyFill="1" applyBorder="1" applyAlignment="1" applyProtection="1">
      <alignment horizontal="left" vertical="center" wrapText="1"/>
    </xf>
    <xf numFmtId="0" fontId="12" fillId="4" borderId="2" xfId="1" applyFont="1" applyFill="1" applyBorder="1" applyAlignment="1">
      <alignment horizontal="left" vertical="top" wrapText="1"/>
    </xf>
    <xf numFmtId="0" fontId="5" fillId="4" borderId="2" xfId="1" quotePrefix="1" applyFont="1" applyFill="1" applyBorder="1" applyAlignment="1">
      <alignment horizontal="left" vertical="top" wrapText="1"/>
    </xf>
    <xf numFmtId="0" fontId="26" fillId="4" borderId="1" xfId="1" applyFont="1" applyFill="1" applyBorder="1" applyAlignment="1">
      <alignment horizontal="left" vertical="top" wrapText="1"/>
    </xf>
    <xf numFmtId="0" fontId="26" fillId="4" borderId="2" xfId="1" applyFont="1" applyFill="1" applyBorder="1" applyAlignment="1">
      <alignment horizontal="left" vertical="top" wrapText="1"/>
    </xf>
    <xf numFmtId="0" fontId="12" fillId="4" borderId="2" xfId="1" applyFont="1" applyFill="1" applyBorder="1" applyAlignment="1">
      <alignment vertical="top" wrapText="1"/>
    </xf>
    <xf numFmtId="0" fontId="12" fillId="17" borderId="1" xfId="1" applyFont="1" applyFill="1" applyBorder="1" applyAlignment="1">
      <alignment vertical="top" wrapText="1"/>
    </xf>
    <xf numFmtId="0" fontId="26" fillId="4" borderId="1" xfId="1" applyFont="1" applyFill="1" applyBorder="1" applyAlignment="1">
      <alignment vertical="top" wrapText="1"/>
    </xf>
    <xf numFmtId="0" fontId="42" fillId="8" borderId="4" xfId="1" applyFont="1" applyFill="1" applyBorder="1" applyAlignment="1">
      <alignment vertical="top" wrapText="1"/>
    </xf>
    <xf numFmtId="0" fontId="5" fillId="8" borderId="1" xfId="1" applyFont="1" applyFill="1" applyBorder="1" applyAlignment="1">
      <alignment horizontal="left" vertical="top" wrapText="1"/>
    </xf>
    <xf numFmtId="0" fontId="5" fillId="8" borderId="2" xfId="1" applyFont="1" applyFill="1" applyBorder="1" applyAlignment="1">
      <alignment horizontal="left" vertical="top" wrapText="1"/>
    </xf>
    <xf numFmtId="0" fontId="12" fillId="8" borderId="1" xfId="1" applyFont="1" applyFill="1" applyBorder="1" applyAlignment="1">
      <alignment horizontal="left" vertical="top" wrapText="1"/>
    </xf>
    <xf numFmtId="0" fontId="5" fillId="8" borderId="2" xfId="1" quotePrefix="1" applyFont="1" applyFill="1" applyBorder="1" applyAlignment="1">
      <alignment horizontal="left" vertical="top" wrapText="1"/>
    </xf>
    <xf numFmtId="0" fontId="12" fillId="37" borderId="1" xfId="1" applyFont="1" applyFill="1" applyBorder="1" applyAlignment="1">
      <alignment vertical="top" wrapText="1"/>
    </xf>
    <xf numFmtId="0" fontId="42" fillId="37" borderId="1" xfId="1" applyFont="1" applyFill="1" applyBorder="1" applyAlignment="1">
      <alignment vertical="top" wrapText="1"/>
    </xf>
    <xf numFmtId="0" fontId="12" fillId="37" borderId="1" xfId="1" applyFont="1" applyFill="1" applyBorder="1" applyAlignment="1">
      <alignment horizontal="left" vertical="top" wrapText="1"/>
    </xf>
    <xf numFmtId="0" fontId="5" fillId="37" borderId="2" xfId="1" applyFont="1" applyFill="1" applyBorder="1" applyAlignment="1">
      <alignment horizontal="left" vertical="top" wrapText="1"/>
    </xf>
    <xf numFmtId="0" fontId="5" fillId="37" borderId="1" xfId="1" applyFont="1" applyFill="1" applyBorder="1" applyAlignment="1">
      <alignment horizontal="left" vertical="top" wrapText="1"/>
    </xf>
    <xf numFmtId="0" fontId="5" fillId="37" borderId="2" xfId="1" quotePrefix="1" applyFont="1" applyFill="1" applyBorder="1" applyAlignment="1">
      <alignment horizontal="left" vertical="top" wrapText="1"/>
    </xf>
    <xf numFmtId="0" fontId="5" fillId="37" borderId="1" xfId="1" applyFont="1" applyFill="1" applyBorder="1" applyAlignment="1">
      <alignment vertical="top" wrapText="1"/>
    </xf>
    <xf numFmtId="0" fontId="5" fillId="9" borderId="2" xfId="1" applyFont="1" applyFill="1" applyBorder="1" applyAlignment="1">
      <alignment horizontal="left" vertical="top" wrapText="1"/>
    </xf>
    <xf numFmtId="0" fontId="46" fillId="9" borderId="2" xfId="1" applyFont="1" applyFill="1" applyBorder="1" applyAlignment="1">
      <alignment horizontal="left" vertical="top" wrapText="1"/>
    </xf>
    <xf numFmtId="0" fontId="5" fillId="14" borderId="10" xfId="1" applyFont="1" applyFill="1" applyBorder="1" applyAlignment="1">
      <alignment vertical="top" wrapText="1"/>
    </xf>
    <xf numFmtId="0" fontId="5" fillId="9" borderId="10" xfId="1" applyFont="1" applyFill="1" applyBorder="1" applyAlignment="1">
      <alignment vertical="top" wrapText="1"/>
    </xf>
    <xf numFmtId="0" fontId="42" fillId="9" borderId="10" xfId="1" applyFont="1" applyFill="1" applyBorder="1" applyAlignment="1">
      <alignment vertical="top" wrapText="1"/>
    </xf>
    <xf numFmtId="0" fontId="5" fillId="9" borderId="10" xfId="1" applyFont="1" applyFill="1" applyBorder="1" applyAlignment="1">
      <alignment horizontal="left" vertical="top" wrapText="1"/>
    </xf>
    <xf numFmtId="0" fontId="5" fillId="9" borderId="31" xfId="1" applyFont="1" applyFill="1" applyBorder="1" applyAlignment="1">
      <alignment horizontal="left" vertical="top" wrapText="1"/>
    </xf>
    <xf numFmtId="0" fontId="12" fillId="14" borderId="1" xfId="1" applyFont="1" applyFill="1" applyBorder="1" applyAlignment="1">
      <alignment horizontal="left" vertical="top" wrapText="1"/>
    </xf>
    <xf numFmtId="0" fontId="5" fillId="11" borderId="2" xfId="1" applyFont="1" applyFill="1" applyBorder="1" applyAlignment="1">
      <alignment horizontal="left" vertical="top" wrapText="1"/>
    </xf>
    <xf numFmtId="0" fontId="5" fillId="11" borderId="1" xfId="1" applyFont="1" applyFill="1" applyBorder="1" applyAlignment="1">
      <alignment horizontal="left" vertical="top" wrapText="1"/>
    </xf>
    <xf numFmtId="0" fontId="5" fillId="10" borderId="1" xfId="1" applyFont="1" applyFill="1" applyBorder="1" applyAlignment="1">
      <alignment horizontal="left" vertical="top" wrapText="1"/>
    </xf>
    <xf numFmtId="0" fontId="5" fillId="10" borderId="2" xfId="1" applyFont="1" applyFill="1" applyBorder="1" applyAlignment="1">
      <alignment horizontal="left" vertical="top" wrapText="1"/>
    </xf>
    <xf numFmtId="0" fontId="5" fillId="10" borderId="1" xfId="1" quotePrefix="1" applyFont="1" applyFill="1" applyBorder="1" applyAlignment="1">
      <alignment horizontal="left" vertical="top" wrapText="1"/>
    </xf>
    <xf numFmtId="0" fontId="12" fillId="10" borderId="1" xfId="1" applyFont="1" applyFill="1" applyBorder="1" applyAlignment="1">
      <alignment horizontal="left" vertical="top" wrapText="1"/>
    </xf>
    <xf numFmtId="0" fontId="5" fillId="10" borderId="2" xfId="1" applyFont="1" applyFill="1" applyBorder="1" applyAlignment="1">
      <alignment vertical="top" wrapText="1"/>
    </xf>
    <xf numFmtId="0" fontId="5" fillId="29" borderId="2" xfId="1" applyFont="1" applyFill="1" applyBorder="1" applyAlignment="1">
      <alignment horizontal="left" vertical="top" wrapText="1"/>
    </xf>
    <xf numFmtId="0" fontId="5" fillId="29" borderId="1" xfId="1" quotePrefix="1" applyFont="1" applyFill="1" applyBorder="1" applyAlignment="1">
      <alignment horizontal="left" vertical="top" wrapText="1"/>
    </xf>
    <xf numFmtId="0" fontId="5" fillId="29" borderId="2" xfId="1" quotePrefix="1" applyFont="1" applyFill="1" applyBorder="1" applyAlignment="1">
      <alignment horizontal="left" vertical="top" wrapText="1"/>
    </xf>
    <xf numFmtId="0" fontId="2" fillId="35" borderId="2" xfId="1" applyFont="1" applyFill="1" applyBorder="1" applyAlignment="1">
      <alignment horizontal="center" vertical="center"/>
    </xf>
    <xf numFmtId="0" fontId="5" fillId="17" borderId="1" xfId="1" applyFont="1" applyFill="1" applyBorder="1" applyAlignment="1">
      <alignment vertical="top" wrapText="1"/>
    </xf>
    <xf numFmtId="0" fontId="5" fillId="19" borderId="1" xfId="1" applyFont="1" applyFill="1" applyBorder="1" applyAlignment="1">
      <alignment vertical="top" wrapText="1"/>
    </xf>
    <xf numFmtId="0" fontId="42" fillId="19" borderId="1" xfId="1" applyFont="1" applyFill="1" applyBorder="1" applyAlignment="1">
      <alignment vertical="top" wrapText="1"/>
    </xf>
    <xf numFmtId="0" fontId="5" fillId="19" borderId="1" xfId="1" applyFont="1" applyFill="1" applyBorder="1" applyAlignment="1">
      <alignment horizontal="left" vertical="top" wrapText="1"/>
    </xf>
    <xf numFmtId="0" fontId="5" fillId="19" borderId="2" xfId="1" applyFont="1" applyFill="1" applyBorder="1" applyAlignment="1">
      <alignment horizontal="left" vertical="top" wrapText="1"/>
    </xf>
    <xf numFmtId="0" fontId="12" fillId="19" borderId="1" xfId="1" applyFont="1" applyFill="1" applyBorder="1" applyAlignment="1">
      <alignment vertical="top" wrapText="1"/>
    </xf>
    <xf numFmtId="0" fontId="12" fillId="38" borderId="1" xfId="1" applyFont="1" applyFill="1" applyBorder="1" applyAlignment="1">
      <alignment horizontal="left" vertical="top" wrapText="1"/>
    </xf>
    <xf numFmtId="0" fontId="42" fillId="38" borderId="1" xfId="1" applyFont="1" applyFill="1" applyBorder="1" applyAlignment="1">
      <alignment horizontal="left" vertical="top" wrapText="1"/>
    </xf>
    <xf numFmtId="0" fontId="5" fillId="38" borderId="1" xfId="1" applyFont="1" applyFill="1" applyBorder="1" applyAlignment="1">
      <alignment horizontal="left" vertical="top" wrapText="1"/>
    </xf>
    <xf numFmtId="0" fontId="5" fillId="38" borderId="2" xfId="1" applyFont="1" applyFill="1" applyBorder="1" applyAlignment="1">
      <alignment horizontal="left" vertical="top" wrapText="1"/>
    </xf>
    <xf numFmtId="0" fontId="12" fillId="38" borderId="1" xfId="1" applyFont="1" applyFill="1" applyBorder="1" applyAlignment="1">
      <alignment vertical="top" wrapText="1"/>
    </xf>
    <xf numFmtId="0" fontId="42" fillId="38" borderId="1" xfId="1" applyFont="1" applyFill="1" applyBorder="1" applyAlignment="1">
      <alignment vertical="top" wrapText="1"/>
    </xf>
    <xf numFmtId="0" fontId="12" fillId="17" borderId="1" xfId="1" applyFont="1" applyFill="1" applyBorder="1" applyAlignment="1">
      <alignment horizontal="left" vertical="top" wrapText="1"/>
    </xf>
    <xf numFmtId="0" fontId="46" fillId="38" borderId="1" xfId="1" applyFont="1" applyFill="1" applyBorder="1" applyAlignment="1">
      <alignment horizontal="left" vertical="top" wrapText="1"/>
    </xf>
    <xf numFmtId="0" fontId="5" fillId="38" borderId="1" xfId="1" applyFont="1" applyFill="1" applyBorder="1" applyAlignment="1">
      <alignment vertical="top" wrapText="1"/>
    </xf>
    <xf numFmtId="0" fontId="5" fillId="38" borderId="1" xfId="1" quotePrefix="1" applyFont="1" applyFill="1" applyBorder="1" applyAlignment="1">
      <alignment horizontal="left" vertical="top" wrapText="1"/>
    </xf>
    <xf numFmtId="0" fontId="5" fillId="39" borderId="1" xfId="1" applyFont="1" applyFill="1" applyBorder="1" applyAlignment="1">
      <alignment horizontal="left" vertical="top" wrapText="1"/>
    </xf>
    <xf numFmtId="0" fontId="42" fillId="39" borderId="1" xfId="1" applyFont="1" applyFill="1" applyBorder="1" applyAlignment="1">
      <alignment horizontal="left" vertical="top" wrapText="1"/>
    </xf>
    <xf numFmtId="0" fontId="5" fillId="14"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2" xfId="1" applyFont="1" applyFill="1" applyBorder="1" applyAlignment="1">
      <alignment horizontal="left" vertical="top" wrapText="1"/>
    </xf>
    <xf numFmtId="0" fontId="46" fillId="5" borderId="2" xfId="1" applyFont="1" applyFill="1" applyBorder="1" applyAlignment="1">
      <alignment horizontal="left" vertical="top" wrapText="1"/>
    </xf>
    <xf numFmtId="0" fontId="5" fillId="12" borderId="1" xfId="1" applyFont="1" applyFill="1" applyBorder="1" applyAlignment="1" applyProtection="1">
      <alignment horizontal="left" vertical="top" wrapText="1"/>
    </xf>
    <xf numFmtId="0" fontId="42" fillId="40" borderId="1" xfId="1" applyFont="1" applyFill="1" applyBorder="1" applyAlignment="1" applyProtection="1">
      <alignment horizontal="left" vertical="top" wrapText="1"/>
    </xf>
    <xf numFmtId="0" fontId="5" fillId="40" borderId="1" xfId="1" applyFont="1" applyFill="1" applyBorder="1" applyAlignment="1" applyProtection="1">
      <alignment horizontal="left" vertical="top" wrapText="1"/>
    </xf>
    <xf numFmtId="0" fontId="5" fillId="40" borderId="2" xfId="1" applyFont="1" applyFill="1" applyBorder="1" applyAlignment="1" applyProtection="1">
      <alignment horizontal="left" vertical="top" wrapText="1"/>
    </xf>
    <xf numFmtId="0" fontId="5" fillId="40" borderId="1" xfId="1" applyFont="1" applyFill="1" applyBorder="1" applyAlignment="1">
      <alignment horizontal="left" vertical="top" wrapText="1"/>
    </xf>
    <xf numFmtId="0" fontId="5" fillId="14" borderId="4" xfId="1" applyFont="1" applyFill="1" applyBorder="1" applyAlignment="1">
      <alignment vertical="top" wrapText="1"/>
    </xf>
    <xf numFmtId="0" fontId="42" fillId="40" borderId="4" xfId="1" applyFont="1" applyFill="1" applyBorder="1" applyAlignment="1">
      <alignment vertical="top" wrapText="1"/>
    </xf>
    <xf numFmtId="0" fontId="5" fillId="40" borderId="4" xfId="1" applyFont="1" applyFill="1" applyBorder="1" applyAlignment="1">
      <alignment horizontal="left" vertical="top" wrapText="1"/>
    </xf>
    <xf numFmtId="0" fontId="42" fillId="40" borderId="1" xfId="1" applyFont="1" applyFill="1" applyBorder="1" applyAlignment="1">
      <alignment vertical="top" wrapText="1"/>
    </xf>
    <xf numFmtId="0" fontId="5" fillId="40" borderId="2" xfId="1" applyFont="1" applyFill="1" applyBorder="1" applyAlignment="1">
      <alignment horizontal="left" vertical="top" wrapText="1"/>
    </xf>
    <xf numFmtId="0" fontId="5" fillId="13" borderId="1" xfId="1" applyFont="1" applyFill="1" applyBorder="1" applyAlignment="1">
      <alignment horizontal="left" vertical="top" wrapText="1"/>
    </xf>
    <xf numFmtId="0" fontId="5" fillId="13" borderId="2" xfId="1" applyFont="1" applyFill="1" applyBorder="1" applyAlignment="1">
      <alignment horizontal="left" vertical="top" wrapText="1"/>
    </xf>
    <xf numFmtId="0" fontId="12" fillId="13" borderId="1" xfId="1" applyFont="1" applyFill="1" applyBorder="1" applyAlignment="1">
      <alignment horizontal="left" vertical="top" wrapText="1"/>
    </xf>
    <xf numFmtId="0" fontId="54" fillId="14" borderId="0" xfId="1" applyFont="1" applyFill="1" applyBorder="1" applyAlignment="1">
      <alignment vertical="top" wrapText="1"/>
    </xf>
    <xf numFmtId="0" fontId="5" fillId="0" borderId="1" xfId="1" applyFont="1" applyBorder="1" applyAlignment="1">
      <alignment horizontal="center" vertical="top"/>
    </xf>
    <xf numFmtId="0" fontId="5" fillId="0" borderId="33" xfId="1" applyFont="1" applyBorder="1" applyAlignment="1">
      <alignment horizontal="center" vertical="top"/>
    </xf>
    <xf numFmtId="0" fontId="5" fillId="17" borderId="1" xfId="1" applyFill="1" applyBorder="1"/>
    <xf numFmtId="0" fontId="2" fillId="0" borderId="0" xfId="1" applyFont="1"/>
    <xf numFmtId="0" fontId="2" fillId="0" borderId="0" xfId="1" quotePrefix="1" applyFont="1"/>
    <xf numFmtId="0" fontId="5" fillId="0" borderId="0" xfId="1" quotePrefix="1"/>
    <xf numFmtId="0" fontId="0" fillId="0" borderId="0" xfId="0" applyAlignment="1"/>
    <xf numFmtId="0" fontId="11" fillId="0" borderId="5" xfId="0" applyFont="1" applyBorder="1" applyAlignment="1">
      <alignment horizontal="center" vertical="top"/>
    </xf>
    <xf numFmtId="0" fontId="11" fillId="0" borderId="0" xfId="0" applyFont="1" applyAlignment="1">
      <alignment horizontal="center" vertical="center"/>
    </xf>
    <xf numFmtId="0" fontId="5" fillId="33" borderId="5" xfId="1" applyFont="1" applyFill="1" applyBorder="1" applyAlignment="1">
      <alignment wrapText="1"/>
    </xf>
    <xf numFmtId="0" fontId="5" fillId="33" borderId="32" xfId="1" applyFont="1" applyFill="1" applyBorder="1" applyAlignment="1">
      <alignment wrapText="1"/>
    </xf>
    <xf numFmtId="0" fontId="5" fillId="0" borderId="0" xfId="1" applyFont="1" applyAlignment="1">
      <alignment wrapText="1"/>
    </xf>
    <xf numFmtId="0" fontId="13" fillId="5" borderId="34" xfId="1" applyFont="1" applyFill="1" applyBorder="1" applyAlignment="1" applyProtection="1">
      <alignment horizontal="center" vertical="center" textRotation="90" wrapText="1"/>
    </xf>
    <xf numFmtId="0" fontId="5" fillId="0" borderId="0" xfId="1" applyAlignment="1"/>
    <xf numFmtId="0" fontId="5" fillId="0" borderId="5" xfId="1" applyBorder="1" applyAlignment="1"/>
    <xf numFmtId="0" fontId="13" fillId="4" borderId="34" xfId="1" applyFont="1" applyFill="1" applyBorder="1" applyAlignment="1" applyProtection="1">
      <alignment horizontal="center" vertical="center" textRotation="90" wrapText="1"/>
    </xf>
    <xf numFmtId="0" fontId="13" fillId="8" borderId="34" xfId="1" applyFont="1" applyFill="1" applyBorder="1" applyAlignment="1" applyProtection="1">
      <alignment horizontal="center" vertical="center" textRotation="90" wrapText="1"/>
    </xf>
    <xf numFmtId="0" fontId="13" fillId="7" borderId="34" xfId="1" applyFont="1" applyFill="1" applyBorder="1" applyAlignment="1" applyProtection="1">
      <alignment horizontal="center" vertical="center" textRotation="90" wrapText="1"/>
    </xf>
    <xf numFmtId="0" fontId="5" fillId="0" borderId="0" xfId="1" applyBorder="1" applyAlignment="1"/>
    <xf numFmtId="0" fontId="13" fillId="11" borderId="34" xfId="1" applyFont="1" applyFill="1" applyBorder="1" applyAlignment="1" applyProtection="1">
      <alignment horizontal="center" vertical="center" textRotation="90" wrapText="1"/>
    </xf>
    <xf numFmtId="0" fontId="13" fillId="12" borderId="34" xfId="1" applyFont="1" applyFill="1" applyBorder="1" applyAlignment="1" applyProtection="1">
      <alignment horizontal="center" vertical="center" textRotation="90" wrapText="1"/>
    </xf>
    <xf numFmtId="0" fontId="13" fillId="13" borderId="34" xfId="1" applyFont="1" applyFill="1" applyBorder="1" applyAlignment="1" applyProtection="1">
      <alignment horizontal="center" vertical="center" textRotation="90" wrapText="1"/>
    </xf>
    <xf numFmtId="0" fontId="13" fillId="10" borderId="34" xfId="1" applyFont="1" applyFill="1" applyBorder="1" applyAlignment="1" applyProtection="1">
      <alignment horizontal="center" vertical="center" textRotation="90" wrapText="1"/>
    </xf>
    <xf numFmtId="0" fontId="13" fillId="29" borderId="34" xfId="1" applyFont="1" applyFill="1" applyBorder="1" applyAlignment="1" applyProtection="1">
      <alignment horizontal="center" vertical="center" textRotation="90" wrapText="1"/>
    </xf>
    <xf numFmtId="0" fontId="13" fillId="9" borderId="34" xfId="1" applyFont="1" applyFill="1" applyBorder="1" applyAlignment="1" applyProtection="1">
      <alignment horizontal="center" vertical="center" textRotation="90" wrapText="1"/>
    </xf>
    <xf numFmtId="0" fontId="5" fillId="0" borderId="0" xfId="1" applyAlignment="1">
      <alignment wrapText="1"/>
    </xf>
    <xf numFmtId="0" fontId="0" fillId="0" borderId="0" xfId="0" applyAlignment="1">
      <alignment wrapText="1"/>
    </xf>
    <xf numFmtId="0" fontId="5" fillId="0" borderId="0" xfId="1" applyFont="1" applyAlignment="1">
      <alignment vertical="top" wrapText="1"/>
    </xf>
    <xf numFmtId="0" fontId="5" fillId="0" borderId="0" xfId="1" applyAlignment="1">
      <alignment vertical="top"/>
    </xf>
    <xf numFmtId="0" fontId="9" fillId="13" borderId="83" xfId="0" applyFont="1" applyFill="1" applyBorder="1" applyAlignment="1">
      <alignment horizontal="center" vertical="center"/>
    </xf>
    <xf numFmtId="0" fontId="5" fillId="13" borderId="79"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78" xfId="0" applyFont="1" applyFill="1" applyBorder="1" applyAlignment="1">
      <alignment horizontal="center" vertical="center"/>
    </xf>
    <xf numFmtId="0" fontId="9" fillId="13" borderId="81" xfId="0" applyFont="1" applyFill="1" applyBorder="1" applyAlignment="1">
      <alignment horizontal="center" vertical="center"/>
    </xf>
    <xf numFmtId="0" fontId="9" fillId="13" borderId="76" xfId="0" applyFont="1" applyFill="1" applyBorder="1" applyAlignment="1">
      <alignment horizontal="center" vertical="center"/>
    </xf>
    <xf numFmtId="0" fontId="9" fillId="13" borderId="82" xfId="0" applyFont="1" applyFill="1" applyBorder="1" applyAlignment="1">
      <alignment horizontal="center"/>
    </xf>
    <xf numFmtId="0" fontId="9" fillId="13" borderId="81" xfId="0" applyFont="1" applyFill="1" applyBorder="1" applyAlignment="1">
      <alignment horizontal="center" vertical="center" wrapText="1"/>
    </xf>
    <xf numFmtId="0" fontId="9" fillId="13" borderId="76" xfId="0" applyFont="1" applyFill="1" applyBorder="1" applyAlignment="1">
      <alignment horizontal="center" vertical="center" wrapText="1"/>
    </xf>
    <xf numFmtId="0" fontId="5" fillId="13" borderId="76" xfId="0" applyFont="1" applyFill="1" applyBorder="1" applyAlignment="1">
      <alignment horizontal="center" vertical="center"/>
    </xf>
    <xf numFmtId="0" fontId="7" fillId="22" borderId="25" xfId="0" applyFont="1" applyFill="1" applyBorder="1" applyAlignment="1">
      <alignment horizontal="center" vertical="center" wrapText="1"/>
    </xf>
    <xf numFmtId="0" fontId="7" fillId="22" borderId="12" xfId="0" applyFont="1" applyFill="1" applyBorder="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top" wrapText="1"/>
    </xf>
    <xf numFmtId="0" fontId="2" fillId="15" borderId="6" xfId="0" applyFont="1" applyFill="1" applyBorder="1" applyAlignment="1">
      <alignment horizontal="center"/>
    </xf>
    <xf numFmtId="0" fontId="2" fillId="15" borderId="36" xfId="0" applyFont="1" applyFill="1" applyBorder="1" applyAlignment="1">
      <alignment horizontal="center"/>
    </xf>
    <xf numFmtId="0" fontId="2" fillId="15" borderId="1" xfId="0" applyFont="1" applyFill="1" applyBorder="1" applyAlignment="1">
      <alignment horizontal="center"/>
    </xf>
    <xf numFmtId="0" fontId="5" fillId="13" borderId="1" xfId="0" applyFont="1" applyFill="1" applyBorder="1" applyAlignment="1" applyProtection="1">
      <alignment horizontal="center" vertical="center" textRotation="90" wrapText="1"/>
    </xf>
    <xf numFmtId="0" fontId="5" fillId="13" borderId="1" xfId="0" applyFont="1" applyFill="1" applyBorder="1" applyAlignment="1">
      <alignment horizontal="center" vertical="center" wrapText="1"/>
    </xf>
    <xf numFmtId="0" fontId="5" fillId="9" borderId="3" xfId="0" applyFont="1" applyFill="1" applyBorder="1" applyAlignment="1" applyProtection="1">
      <alignment horizontal="center" vertical="center" textRotation="90" wrapText="1"/>
    </xf>
    <xf numFmtId="0" fontId="5" fillId="9" borderId="33" xfId="0" applyFont="1" applyFill="1" applyBorder="1" applyAlignment="1" applyProtection="1">
      <alignment horizontal="center" vertical="center" textRotation="90" wrapText="1"/>
    </xf>
    <xf numFmtId="0" fontId="5" fillId="9" borderId="31" xfId="0" applyFont="1" applyFill="1" applyBorder="1" applyAlignment="1" applyProtection="1">
      <alignment horizontal="center" vertical="center" textRotation="90" wrapText="1"/>
    </xf>
    <xf numFmtId="0" fontId="5" fillId="11" borderId="35" xfId="0" applyFont="1" applyFill="1" applyBorder="1" applyAlignment="1" applyProtection="1">
      <alignment horizontal="center" vertical="center" textRotation="90" wrapText="1"/>
    </xf>
    <xf numFmtId="0" fontId="5" fillId="11" borderId="9" xfId="0" applyFont="1" applyFill="1" applyBorder="1" applyAlignment="1" applyProtection="1">
      <alignment horizontal="center" vertical="center" textRotation="90" wrapText="1"/>
    </xf>
    <xf numFmtId="0" fontId="5" fillId="11" borderId="9" xfId="0" applyFont="1" applyFill="1" applyBorder="1" applyAlignment="1">
      <alignment horizontal="center" vertical="center" wrapText="1"/>
    </xf>
    <xf numFmtId="0" fontId="5" fillId="11" borderId="32" xfId="0" applyFont="1" applyFill="1" applyBorder="1" applyAlignment="1">
      <alignment horizontal="center" vertical="center" wrapText="1"/>
    </xf>
    <xf numFmtId="0" fontId="5" fillId="5" borderId="4" xfId="0" applyFont="1" applyFill="1" applyBorder="1" applyAlignment="1" applyProtection="1">
      <alignment horizontal="center" vertical="center" textRotation="90" wrapText="1"/>
    </xf>
    <xf numFmtId="0" fontId="5" fillId="5" borderId="37" xfId="0" applyFont="1" applyFill="1" applyBorder="1" applyAlignment="1" applyProtection="1">
      <alignment horizontal="center" vertical="center" textRotation="90" wrapText="1"/>
    </xf>
    <xf numFmtId="0" fontId="5" fillId="5" borderId="10" xfId="0" applyFont="1" applyFill="1" applyBorder="1" applyAlignment="1" applyProtection="1">
      <alignment horizontal="center" vertical="center" textRotation="90" wrapText="1"/>
    </xf>
    <xf numFmtId="0" fontId="5" fillId="12" borderId="34" xfId="0" applyFont="1" applyFill="1" applyBorder="1" applyAlignment="1" applyProtection="1">
      <alignment horizontal="center" vertical="center" textRotation="90" wrapText="1"/>
    </xf>
    <xf numFmtId="0" fontId="5" fillId="12" borderId="0" xfId="0" applyFont="1" applyFill="1" applyBorder="1" applyAlignment="1" applyProtection="1">
      <alignment horizontal="center" vertical="center" textRotation="90" wrapText="1"/>
    </xf>
    <xf numFmtId="0" fontId="5" fillId="12" borderId="0" xfId="0" applyFont="1" applyFill="1" applyAlignment="1">
      <alignment horizontal="center" vertical="center" wrapText="1"/>
    </xf>
    <xf numFmtId="0" fontId="2" fillId="15" borderId="2" xfId="0" applyFont="1" applyFill="1" applyBorder="1" applyAlignment="1">
      <alignment horizontal="center"/>
    </xf>
    <xf numFmtId="0" fontId="5" fillId="6" borderId="33" xfId="0" applyFont="1" applyFill="1" applyBorder="1" applyAlignment="1" applyProtection="1">
      <alignment horizontal="center" vertical="center" textRotation="90" wrapText="1"/>
    </xf>
    <xf numFmtId="0" fontId="5" fillId="6" borderId="31" xfId="0" applyFont="1" applyFill="1" applyBorder="1" applyAlignment="1" applyProtection="1">
      <alignment horizontal="center" vertical="center" textRotation="90" wrapText="1"/>
    </xf>
    <xf numFmtId="0" fontId="5" fillId="4" borderId="4" xfId="0" applyFont="1" applyFill="1" applyBorder="1" applyAlignment="1" applyProtection="1">
      <alignment horizontal="center" vertical="center" textRotation="90" wrapText="1"/>
    </xf>
    <xf numFmtId="0" fontId="5" fillId="0" borderId="37" xfId="0" applyFont="1" applyBorder="1" applyAlignment="1">
      <alignment horizontal="center" vertical="center" textRotation="90" wrapText="1"/>
    </xf>
    <xf numFmtId="0" fontId="5" fillId="0" borderId="10" xfId="0" applyFont="1" applyBorder="1" applyAlignment="1">
      <alignment horizontal="center" vertical="center" textRotation="90" wrapText="1"/>
    </xf>
    <xf numFmtId="0" fontId="5" fillId="7" borderId="4" xfId="0" applyFont="1" applyFill="1" applyBorder="1" applyAlignment="1" applyProtection="1">
      <alignment horizontal="center" vertical="center" textRotation="90" wrapText="1"/>
    </xf>
    <xf numFmtId="0" fontId="5" fillId="7" borderId="37" xfId="0" applyFont="1" applyFill="1" applyBorder="1" applyAlignment="1" applyProtection="1">
      <alignment horizontal="center" vertical="center" textRotation="90" wrapText="1"/>
    </xf>
    <xf numFmtId="0" fontId="5" fillId="7" borderId="10" xfId="0" applyFont="1" applyFill="1" applyBorder="1" applyAlignment="1" applyProtection="1">
      <alignment horizontal="center" vertical="center" textRotation="90" wrapText="1"/>
    </xf>
    <xf numFmtId="0" fontId="5" fillId="8" borderId="4" xfId="0" applyFont="1" applyFill="1" applyBorder="1" applyAlignment="1" applyProtection="1">
      <alignment horizontal="center" vertical="center" textRotation="90" wrapText="1"/>
    </xf>
    <xf numFmtId="0" fontId="5" fillId="8" borderId="37" xfId="0" applyFont="1" applyFill="1" applyBorder="1" applyAlignment="1" applyProtection="1">
      <alignment horizontal="center" vertical="center" textRotation="90" wrapText="1"/>
    </xf>
    <xf numFmtId="0" fontId="5" fillId="8" borderId="37" xfId="0" applyFont="1" applyFill="1" applyBorder="1" applyAlignment="1">
      <alignment horizontal="center" vertical="center" textRotation="90" wrapText="1"/>
    </xf>
    <xf numFmtId="0" fontId="5" fillId="8" borderId="10" xfId="0" applyFont="1" applyFill="1" applyBorder="1" applyAlignment="1">
      <alignment horizontal="center" vertical="center" textRotation="90" wrapText="1"/>
    </xf>
    <xf numFmtId="0" fontId="5" fillId="10" borderId="3" xfId="0" applyFont="1" applyFill="1" applyBorder="1" applyAlignment="1" applyProtection="1">
      <alignment horizontal="center" vertical="center" textRotation="90" wrapText="1"/>
    </xf>
    <xf numFmtId="0" fontId="5" fillId="10" borderId="33" xfId="0" applyFont="1" applyFill="1" applyBorder="1" applyAlignment="1" applyProtection="1">
      <alignment horizontal="center" vertical="center" textRotation="90" wrapText="1"/>
    </xf>
  </cellXfs>
  <cellStyles count="9">
    <cellStyle name="Normal" xfId="0" builtinId="0"/>
    <cellStyle name="Normal 2" xfId="1"/>
    <cellStyle name="Normal 3" xfId="2"/>
    <cellStyle name="Normal 4" xfId="3"/>
    <cellStyle name="Normal 5" xfId="4"/>
    <cellStyle name="Normal 6" xfId="5"/>
    <cellStyle name="Normal 7" xfId="6"/>
    <cellStyle name="Porcentaje 2" xfId="7"/>
    <cellStyle name="Porcentaje 2 2" xfId="8"/>
  </cellStyles>
  <dxfs count="12">
    <dxf>
      <font>
        <b/>
        <i val="0"/>
        <strike val="0"/>
        <color theme="0" tint="-0.14996795556505021"/>
      </font>
      <fill>
        <patternFill>
          <bgColor theme="3" tint="0.59996337778862885"/>
        </patternFill>
      </fill>
    </dxf>
    <dxf>
      <font>
        <color theme="0" tint="-0.14996795556505021"/>
      </font>
      <fill>
        <patternFill>
          <bgColor theme="3" tint="0.59996337778862885"/>
        </patternFill>
      </fill>
    </dxf>
    <dxf>
      <font>
        <color theme="0" tint="-0.14996795556505021"/>
      </font>
      <fill>
        <patternFill>
          <bgColor theme="3" tint="0.59996337778862885"/>
        </patternFill>
      </fill>
    </dxf>
    <dxf>
      <font>
        <color theme="0" tint="-0.14996795556505021"/>
      </font>
      <fill>
        <patternFill>
          <bgColor theme="3" tint="0.59996337778862885"/>
        </patternFill>
      </fill>
    </dxf>
    <dxf>
      <font>
        <b/>
        <i val="0"/>
        <strike val="0"/>
        <color theme="0" tint="-0.14996795556505021"/>
      </font>
      <fill>
        <patternFill>
          <bgColor theme="3" tint="0.59996337778862885"/>
        </patternFill>
      </fill>
    </dxf>
    <dxf>
      <font>
        <b/>
        <i val="0"/>
        <strike val="0"/>
        <color theme="0" tint="-0.14996795556505021"/>
      </font>
      <fill>
        <patternFill>
          <bgColor theme="3" tint="0.59996337778862885"/>
        </patternFill>
      </fill>
    </dxf>
    <dxf>
      <font>
        <b/>
        <i val="0"/>
        <strike val="0"/>
        <color theme="0" tint="-0.14996795556505021"/>
      </font>
      <fill>
        <patternFill>
          <bgColor theme="3" tint="0.59996337778862885"/>
        </patternFill>
      </fill>
    </dxf>
    <dxf>
      <font>
        <b/>
        <i val="0"/>
        <strike val="0"/>
        <color theme="0" tint="-0.14996795556505021"/>
      </font>
      <fill>
        <patternFill>
          <bgColor theme="3" tint="0.59996337778862885"/>
        </patternFill>
      </fill>
    </dxf>
    <dxf>
      <font>
        <color theme="0" tint="-0.14996795556505021"/>
      </font>
      <fill>
        <patternFill>
          <bgColor theme="3" tint="0.59996337778862885"/>
        </patternFill>
      </fill>
    </dxf>
    <dxf>
      <font>
        <color theme="0" tint="-0.14996795556505021"/>
      </font>
      <fill>
        <patternFill>
          <bgColor theme="3" tint="0.59996337778862885"/>
        </patternFill>
      </fill>
    </dxf>
    <dxf>
      <font>
        <color theme="0" tint="-0.14996795556505021"/>
      </font>
      <fill>
        <patternFill>
          <bgColor theme="3" tint="0.59996337778862885"/>
        </patternFill>
      </fill>
    </dxf>
    <dxf>
      <fill>
        <patternFill>
          <bgColor rgb="FFFFFF66"/>
        </patternFill>
      </fill>
    </dxf>
  </dxfs>
  <tableStyles count="0" defaultTableStyle="TableStyleMedium9" defaultPivotStyle="PivotStyleLight16"/>
  <colors>
    <mruColors>
      <color rgb="FFFFFFCC"/>
      <color rgb="FFFFCC66"/>
      <color rgb="FFFF99CC"/>
      <color rgb="FFCCECFF"/>
      <color rgb="FFCCFFCC"/>
      <color rgb="FFFFCCCC"/>
      <color rgb="FFFF9999"/>
      <color rgb="FFFF99FF"/>
      <color rgb="FF33CCFF"/>
      <color rgb="FFCC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CL"/>
            </a:pPr>
            <a:r>
              <a:rPr lang="en-US"/>
              <a:t>Estado de la Institución por Dominio (%)</a:t>
            </a:r>
          </a:p>
        </c:rich>
      </c:tx>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23982624378656656"/>
          <c:y val="8.1740445782365667E-2"/>
          <c:w val="0.56166402733178233"/>
          <c:h val="0.85838153968271802"/>
        </c:manualLayout>
      </c:layout>
      <c:bar3DChart>
        <c:barDir val="bar"/>
        <c:grouping val="stacked"/>
        <c:varyColors val="0"/>
        <c:ser>
          <c:idx val="0"/>
          <c:order val="0"/>
          <c:tx>
            <c:v>STATUS_INICIAL</c:v>
          </c:tx>
          <c:invertIfNegative val="0"/>
          <c:dLbls>
            <c:spPr>
              <a:noFill/>
              <a:ln w="25400">
                <a:noFill/>
              </a:ln>
            </c:spPr>
            <c:txPr>
              <a:bodyPr/>
              <a:lstStyle/>
              <a:p>
                <a:pPr>
                  <a:defRPr lang="es-CL"/>
                </a:pPr>
                <a:endParaRPr lang="es-CL"/>
              </a:p>
            </c:txPr>
            <c:showLegendKey val="0"/>
            <c:showVal val="1"/>
            <c:showCatName val="0"/>
            <c:showSerName val="0"/>
            <c:showPercent val="0"/>
            <c:showBubbleSize val="0"/>
            <c:showLeaderLines val="0"/>
          </c:dLbls>
          <c:cat>
            <c:strRef>
              <c:f>'Resumen del diagnóstico'!$B$8:$B$18</c:f>
              <c:strCache>
                <c:ptCount val="11"/>
                <c:pt idx="0">
                  <c:v>Política de seguridad</c:v>
                </c:pt>
                <c:pt idx="1">
                  <c:v>Organización de la Seguridad de la Información</c:v>
                </c:pt>
                <c:pt idx="2">
                  <c:v>Gestión de Activos</c:v>
                </c:pt>
                <c:pt idx="3">
                  <c:v>Seguridad de recursos humanos</c:v>
                </c:pt>
                <c:pt idx="4">
                  <c:v>Seguridad Física y Ambiental </c:v>
                </c:pt>
                <c:pt idx="5">
                  <c:v>Gestión de las comunicaciones y operaciones</c:v>
                </c:pt>
                <c:pt idx="6">
                  <c:v>Control de acceso</c:v>
                </c:pt>
                <c:pt idx="7">
                  <c:v>Adquisición, desarrollo y mantenimiento de los sistemas de información</c:v>
                </c:pt>
                <c:pt idx="8">
                  <c:v>Gestión de un incidente en la seguridad de la información</c:v>
                </c:pt>
                <c:pt idx="9">
                  <c:v>Gestión de la continuidad del negocio</c:v>
                </c:pt>
                <c:pt idx="10">
                  <c:v>Cumplimiento</c:v>
                </c:pt>
              </c:strCache>
            </c:strRef>
          </c:cat>
          <c:val>
            <c:numRef>
              <c:f>'Resumen del diagnóstico'!$C$8:$C$18</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shape val="box"/>
        <c:axId val="109180032"/>
        <c:axId val="109181568"/>
        <c:axId val="0"/>
      </c:bar3DChart>
      <c:catAx>
        <c:axId val="109180032"/>
        <c:scaling>
          <c:orientation val="minMax"/>
        </c:scaling>
        <c:delete val="0"/>
        <c:axPos val="l"/>
        <c:numFmt formatCode="General" sourceLinked="1"/>
        <c:majorTickMark val="out"/>
        <c:minorTickMark val="none"/>
        <c:tickLblPos val="nextTo"/>
        <c:txPr>
          <a:bodyPr/>
          <a:lstStyle/>
          <a:p>
            <a:pPr>
              <a:defRPr lang="es-CL" sz="1200">
                <a:latin typeface="Arial" pitchFamily="34" charset="0"/>
                <a:cs typeface="Arial" pitchFamily="34" charset="0"/>
              </a:defRPr>
            </a:pPr>
            <a:endParaRPr lang="es-CL"/>
          </a:p>
        </c:txPr>
        <c:crossAx val="109181568"/>
        <c:crosses val="autoZero"/>
        <c:auto val="1"/>
        <c:lblAlgn val="ctr"/>
        <c:lblOffset val="100"/>
        <c:noMultiLvlLbl val="0"/>
      </c:catAx>
      <c:valAx>
        <c:axId val="109181568"/>
        <c:scaling>
          <c:orientation val="minMax"/>
          <c:max val="100"/>
        </c:scaling>
        <c:delete val="0"/>
        <c:axPos val="b"/>
        <c:majorGridlines/>
        <c:numFmt formatCode="0.00" sourceLinked="1"/>
        <c:majorTickMark val="out"/>
        <c:minorTickMark val="none"/>
        <c:tickLblPos val="nextTo"/>
        <c:txPr>
          <a:bodyPr/>
          <a:lstStyle/>
          <a:p>
            <a:pPr>
              <a:defRPr lang="es-CL"/>
            </a:pPr>
            <a:endParaRPr lang="es-CL"/>
          </a:p>
        </c:txPr>
        <c:crossAx val="109180032"/>
        <c:crosses val="autoZero"/>
        <c:crossBetween val="between"/>
      </c:valAx>
      <c:spPr>
        <a:noFill/>
        <a:ln w="25400">
          <a:noFill/>
        </a:ln>
      </c:spPr>
    </c:plotArea>
    <c:legend>
      <c:legendPos val="r"/>
      <c:layout>
        <c:manualLayout>
          <c:xMode val="edge"/>
          <c:yMode val="edge"/>
          <c:x val="0.81788350494649709"/>
          <c:y val="0.51929916655154962"/>
          <c:w val="0.16765300491284738"/>
          <c:h val="9.2982640327853749E-2"/>
        </c:manualLayout>
      </c:layout>
      <c:overlay val="0"/>
      <c:txPr>
        <a:bodyPr/>
        <a:lstStyle/>
        <a:p>
          <a:pPr>
            <a:defRPr lang="es-CL"/>
          </a:pPr>
          <a:endParaRPr lang="es-CL"/>
        </a:p>
      </c:txPr>
    </c:legend>
    <c:plotVisOnly val="1"/>
    <c:dispBlanksAs val="gap"/>
    <c:showDLblsOverMax val="0"/>
  </c:chart>
  <c:txPr>
    <a:bodyPr/>
    <a:lstStyle/>
    <a:p>
      <a:pPr>
        <a:defRPr sz="1500" baseline="0"/>
      </a:pPr>
      <a:endParaRPr lang="es-CL"/>
    </a:p>
  </c:txPr>
  <c:printSettings>
    <c:headerFooter/>
    <c:pageMargins b="0.75000000000000311" l="0.70000000000000062" r="0.70000000000000062" t="0.7500000000000031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20</xdr:row>
      <xdr:rowOff>85725</xdr:rowOff>
    </xdr:from>
    <xdr:to>
      <xdr:col>10</xdr:col>
      <xdr:colOff>609600</xdr:colOff>
      <xdr:row>54</xdr:row>
      <xdr:rowOff>9525</xdr:rowOff>
    </xdr:to>
    <xdr:graphicFrame macro="">
      <xdr:nvGraphicFramePr>
        <xdr:cNvPr id="150529"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257175</xdr:colOff>
      <xdr:row>0</xdr:row>
      <xdr:rowOff>104775</xdr:rowOff>
    </xdr:from>
    <xdr:to>
      <xdr:col>1</xdr:col>
      <xdr:colOff>1181100</xdr:colOff>
      <xdr:row>3</xdr:row>
      <xdr:rowOff>190500</xdr:rowOff>
    </xdr:to>
    <xdr:pic>
      <xdr:nvPicPr>
        <xdr:cNvPr id="150530" name="Picture 48"/>
        <xdr:cNvPicPr>
          <a:picLocks noChangeAspect="1" noChangeArrowheads="1"/>
        </xdr:cNvPicPr>
      </xdr:nvPicPr>
      <xdr:blipFill>
        <a:blip xmlns:r="http://schemas.openxmlformats.org/officeDocument/2006/relationships" r:embed="rId2"/>
        <a:srcRect/>
        <a:stretch>
          <a:fillRect/>
        </a:stretch>
      </xdr:blipFill>
      <xdr:spPr bwMode="auto">
        <a:xfrm>
          <a:off x="666750" y="104775"/>
          <a:ext cx="923925" cy="809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80282</xdr:colOff>
      <xdr:row>0</xdr:row>
      <xdr:rowOff>50347</xdr:rowOff>
    </xdr:from>
    <xdr:to>
      <xdr:col>1</xdr:col>
      <xdr:colOff>555171</xdr:colOff>
      <xdr:row>3</xdr:row>
      <xdr:rowOff>193675</xdr:rowOff>
    </xdr:to>
    <xdr:pic>
      <xdr:nvPicPr>
        <xdr:cNvPr id="2" name="Picture 48"/>
        <xdr:cNvPicPr>
          <a:picLocks noChangeAspect="1" noChangeArrowheads="1"/>
        </xdr:cNvPicPr>
      </xdr:nvPicPr>
      <xdr:blipFill>
        <a:blip xmlns:r="http://schemas.openxmlformats.org/officeDocument/2006/relationships" r:embed="rId1"/>
        <a:srcRect/>
        <a:stretch>
          <a:fillRect/>
        </a:stretch>
      </xdr:blipFill>
      <xdr:spPr bwMode="auto">
        <a:xfrm>
          <a:off x="80282" y="50347"/>
          <a:ext cx="923925" cy="8781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ccordova\Configuraci&#243;n%20local\Archivos%20temporales%20de%20Internet\Content.Outlook\XG0TVZQU\Instrumentos%202012_may16_c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del diagnóstico"/>
      <sheetName val="Dominios"/>
      <sheetName val="Control de Cambios"/>
      <sheetName val="Tabla de Severidad"/>
      <sheetName val="Matriz"/>
      <sheetName val="Etapa 1 - Inventario"/>
      <sheetName val="Etapa 1- Riesgos"/>
      <sheetName val="Priorizados"/>
      <sheetName val="Etapa 2 - Plan General"/>
      <sheetName val="Etapa 2, 3 y 4 - Indicadores"/>
      <sheetName val="Ejemplos Indicadores"/>
      <sheetName val="Priorizados Red"/>
      <sheetName val="PARAMETROS"/>
      <sheetName val="Etapa 3 - Implementación"/>
      <sheetName val="Etapa 3 y 4 - Resumen Implemen."/>
      <sheetName val="Etapa 4 - Evaluación "/>
      <sheetName val="Etapa 4 - Programa Seguimiento"/>
      <sheetName val="Etapa 4 - Mejora Continua"/>
      <sheetName val="Etapa 2 - Indicadores"/>
      <sheetName val="Etapa 3 Y 4 - Cierre de brechas"/>
      <sheetName val="Etapa 4 - Evaluación"/>
      <sheetName val="Etapa 3 - Implementación "/>
      <sheetName val="Matriz Implementacion"/>
      <sheetName val="Etapa 4 - Ctrl. y Mejora Cont."/>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row r="2">
          <cell r="F2" t="str">
            <v>Casi Certeza</v>
          </cell>
          <cell r="G2">
            <v>5</v>
          </cell>
          <cell r="I2" t="str">
            <v>Catastróficas</v>
          </cell>
          <cell r="J2">
            <v>5</v>
          </cell>
          <cell r="M2" t="str">
            <v>A.5.1.1.Párr.1</v>
          </cell>
        </row>
        <row r="3">
          <cell r="A3">
            <v>25</v>
          </cell>
          <cell r="B3" t="str">
            <v>Extremo</v>
          </cell>
          <cell r="D3" t="str">
            <v>SI</v>
          </cell>
          <cell r="F3" t="str">
            <v>Probable</v>
          </cell>
          <cell r="G3">
            <v>4</v>
          </cell>
          <cell r="I3" t="str">
            <v>Mayores</v>
          </cell>
          <cell r="J3">
            <v>4</v>
          </cell>
          <cell r="M3" t="str">
            <v>A.5.1.1.Párr.2</v>
          </cell>
          <cell r="O3" t="str">
            <v>Público</v>
          </cell>
          <cell r="P3">
            <v>1</v>
          </cell>
          <cell r="Q3" t="str">
            <v>Información que puede ser conocida y utilizada sin autorización por cualquier   funcionario/a de la institución, usuarios(as) / beneficiarios(as) y otros organismo y entidades externas</v>
          </cell>
        </row>
        <row r="4">
          <cell r="A4">
            <v>20</v>
          </cell>
          <cell r="B4" t="str">
            <v>Extremo</v>
          </cell>
          <cell r="D4" t="str">
            <v>NO</v>
          </cell>
          <cell r="F4" t="str">
            <v>Moderado</v>
          </cell>
          <cell r="G4">
            <v>3</v>
          </cell>
          <cell r="I4" t="str">
            <v>Moderadas</v>
          </cell>
          <cell r="J4">
            <v>3</v>
          </cell>
          <cell r="M4" t="str">
            <v>A.5.1.1.Párr.3</v>
          </cell>
          <cell r="O4" t="str">
            <v>Reservada</v>
          </cell>
          <cell r="P4">
            <v>3</v>
          </cell>
          <cell r="Q4" t="str">
            <v>Información que sólo puede ser conocida y utilizada por un grupo reducido de  funcionarios/as,  y  cuya divulgación o uso no autorizados contraviene la legislación vigente</v>
          </cell>
          <cell r="S4" t="str">
            <v>111</v>
          </cell>
          <cell r="T4">
            <v>1</v>
          </cell>
        </row>
        <row r="5">
          <cell r="A5">
            <v>15</v>
          </cell>
          <cell r="B5" t="str">
            <v>Extremo</v>
          </cell>
          <cell r="F5" t="str">
            <v>Improbable</v>
          </cell>
          <cell r="G5">
            <v>2</v>
          </cell>
          <cell r="I5" t="str">
            <v>Menores</v>
          </cell>
          <cell r="J5">
            <v>2</v>
          </cell>
          <cell r="M5" t="str">
            <v>A.5.1.1.Párr.4</v>
          </cell>
          <cell r="S5" t="str">
            <v>112</v>
          </cell>
          <cell r="T5">
            <v>2</v>
          </cell>
        </row>
        <row r="6">
          <cell r="A6">
            <v>10</v>
          </cell>
          <cell r="B6" t="str">
            <v>Alto</v>
          </cell>
          <cell r="F6" t="str">
            <v>Muy Improbable</v>
          </cell>
          <cell r="G6">
            <v>1</v>
          </cell>
          <cell r="I6" t="str">
            <v>Insignificantes</v>
          </cell>
          <cell r="J6">
            <v>1</v>
          </cell>
          <cell r="M6" t="str">
            <v>A.5.1.1.Párr.5</v>
          </cell>
          <cell r="S6" t="str">
            <v>113</v>
          </cell>
          <cell r="T6">
            <v>3</v>
          </cell>
        </row>
        <row r="7">
          <cell r="A7">
            <v>5</v>
          </cell>
          <cell r="B7" t="str">
            <v>Alto</v>
          </cell>
          <cell r="D7" t="str">
            <v>Persona</v>
          </cell>
          <cell r="G7">
            <v>0</v>
          </cell>
          <cell r="M7" t="str">
            <v>A.5.1.2</v>
          </cell>
          <cell r="S7" t="str">
            <v>121</v>
          </cell>
          <cell r="T7">
            <v>2</v>
          </cell>
        </row>
        <row r="8">
          <cell r="A8">
            <v>20</v>
          </cell>
          <cell r="B8" t="str">
            <v>Extremo</v>
          </cell>
          <cell r="D8" t="str">
            <v>SW</v>
          </cell>
          <cell r="M8" t="str">
            <v>A.6.1.1</v>
          </cell>
          <cell r="S8" t="str">
            <v>122</v>
          </cell>
          <cell r="T8">
            <v>2</v>
          </cell>
        </row>
        <row r="9">
          <cell r="A9">
            <v>16</v>
          </cell>
          <cell r="B9" t="str">
            <v>Extremo</v>
          </cell>
          <cell r="D9" t="str">
            <v>Sistema</v>
          </cell>
          <cell r="M9" t="str">
            <v>A.6.1.2</v>
          </cell>
          <cell r="O9" t="str">
            <v>Baja</v>
          </cell>
          <cell r="P9">
            <v>1</v>
          </cell>
          <cell r="Q9" t="str">
            <v>Información cuya modificación no autorizada puede corregirse aunque podría ocasionar riesgos leves para la institución o terceros.</v>
          </cell>
          <cell r="S9" t="str">
            <v>123</v>
          </cell>
          <cell r="T9">
            <v>3</v>
          </cell>
        </row>
        <row r="10">
          <cell r="A10">
            <v>12</v>
          </cell>
          <cell r="B10" t="str">
            <v>Alto</v>
          </cell>
          <cell r="D10" t="str">
            <v>Equipos</v>
          </cell>
          <cell r="F10">
            <v>1</v>
          </cell>
          <cell r="G10" t="str">
            <v>Baja</v>
          </cell>
          <cell r="M10" t="str">
            <v>A.6.1.3.Párr.1</v>
          </cell>
          <cell r="O10" t="str">
            <v>Media</v>
          </cell>
          <cell r="P10">
            <v>2</v>
          </cell>
          <cell r="Q10" t="str">
            <v>Información cuya modificación  no autorizada  es  de  difícil  corrección y podría  ocasionar riesgos significativos para la institución, o terceros.</v>
          </cell>
          <cell r="S10" t="str">
            <v>131</v>
          </cell>
          <cell r="T10">
            <v>3</v>
          </cell>
        </row>
        <row r="11">
          <cell r="A11">
            <v>8</v>
          </cell>
          <cell r="B11" t="str">
            <v>Alto</v>
          </cell>
          <cell r="D11" t="str">
            <v>Documento</v>
          </cell>
          <cell r="F11">
            <v>2</v>
          </cell>
          <cell r="G11" t="str">
            <v>Media</v>
          </cell>
          <cell r="M11" t="str">
            <v>A.6.1.3.Párr.2</v>
          </cell>
          <cell r="O11" t="str">
            <v>Alta</v>
          </cell>
          <cell r="P11">
            <v>3</v>
          </cell>
          <cell r="Q11" t="str">
            <v>Información cuya modificación no autorizada no podría corregirse, ocasionando consecuencias graves a la institución o a terceros.</v>
          </cell>
          <cell r="S11" t="str">
            <v>132</v>
          </cell>
          <cell r="T11">
            <v>3</v>
          </cell>
        </row>
        <row r="12">
          <cell r="A12">
            <v>4</v>
          </cell>
          <cell r="B12" t="str">
            <v>Moderado</v>
          </cell>
          <cell r="D12" t="str">
            <v>Infraestructura</v>
          </cell>
          <cell r="F12">
            <v>3</v>
          </cell>
          <cell r="G12" t="str">
            <v>Alta</v>
          </cell>
          <cell r="M12" t="str">
            <v>A.6.1.7</v>
          </cell>
          <cell r="S12" t="str">
            <v>133</v>
          </cell>
          <cell r="T12">
            <v>3</v>
          </cell>
        </row>
        <row r="13">
          <cell r="A13">
            <v>15</v>
          </cell>
          <cell r="B13" t="str">
            <v>Extremo</v>
          </cell>
          <cell r="D13" t="str">
            <v>Formulario</v>
          </cell>
          <cell r="M13" t="str">
            <v>A.6.1.6</v>
          </cell>
          <cell r="S13" t="str">
            <v>311</v>
          </cell>
          <cell r="T13">
            <v>3</v>
          </cell>
        </row>
        <row r="14">
          <cell r="A14">
            <v>12</v>
          </cell>
          <cell r="B14" t="str">
            <v>Extremo</v>
          </cell>
          <cell r="D14" t="str">
            <v>Base de Datos</v>
          </cell>
          <cell r="M14" t="str">
            <v>A.6.1.4</v>
          </cell>
          <cell r="S14" t="str">
            <v>312</v>
          </cell>
          <cell r="T14">
            <v>3</v>
          </cell>
        </row>
        <row r="15">
          <cell r="A15">
            <v>9</v>
          </cell>
          <cell r="B15" t="str">
            <v>Alto</v>
          </cell>
          <cell r="D15" t="str">
            <v>Expediente</v>
          </cell>
          <cell r="M15" t="str">
            <v>A.6.1.5</v>
          </cell>
          <cell r="O15" t="str">
            <v>Baja</v>
          </cell>
          <cell r="P15">
            <v>1</v>
          </cell>
          <cell r="Q15" t="str">
            <v>Información cuya inaccesibilidad permanente, durante una semana,  podría  ocasionar  consecuencias significativas  para  la institución, o terceros.</v>
          </cell>
          <cell r="S15" t="str">
            <v>313</v>
          </cell>
          <cell r="T15">
            <v>3</v>
          </cell>
        </row>
        <row r="16">
          <cell r="A16">
            <v>6</v>
          </cell>
          <cell r="B16" t="str">
            <v>Moderado</v>
          </cell>
          <cell r="M16" t="str">
            <v>A.6.1.8</v>
          </cell>
          <cell r="O16" t="str">
            <v>Media</v>
          </cell>
          <cell r="P16">
            <v>2</v>
          </cell>
          <cell r="Q16" t="str">
            <v>Información cuya inaccesibilidad permanente durante, un día podría ocasionar consecuencias significativas al Organismo, al Sector Público Nacional o a terceros.</v>
          </cell>
          <cell r="S16" t="str">
            <v>321</v>
          </cell>
          <cell r="T16">
            <v>3</v>
          </cell>
        </row>
        <row r="17">
          <cell r="A17">
            <v>3</v>
          </cell>
          <cell r="B17" t="str">
            <v>Bajo</v>
          </cell>
          <cell r="M17" t="str">
            <v>A.6.2.1</v>
          </cell>
          <cell r="O17" t="str">
            <v>Alta</v>
          </cell>
          <cell r="P17">
            <v>3</v>
          </cell>
          <cell r="Q17" t="str">
            <v>Información cuya inaccesibilidad permanente durante una hora, podría ocasionar consecuencias significativas al Organismo, al Sector Público Nacional o a terceros</v>
          </cell>
          <cell r="S17" t="str">
            <v>322</v>
          </cell>
          <cell r="T17">
            <v>3</v>
          </cell>
        </row>
        <row r="18">
          <cell r="A18">
            <v>10</v>
          </cell>
          <cell r="B18" t="str">
            <v>Extremo</v>
          </cell>
          <cell r="M18" t="str">
            <v>A.6.2.2</v>
          </cell>
          <cell r="S18" t="str">
            <v>323</v>
          </cell>
          <cell r="T18">
            <v>3</v>
          </cell>
        </row>
        <row r="19">
          <cell r="A19">
            <v>8</v>
          </cell>
          <cell r="B19" t="str">
            <v>Alto</v>
          </cell>
          <cell r="M19" t="str">
            <v>A.6.2.3</v>
          </cell>
          <cell r="S19" t="str">
            <v>331</v>
          </cell>
          <cell r="T19">
            <v>3</v>
          </cell>
        </row>
        <row r="20">
          <cell r="A20">
            <v>6</v>
          </cell>
          <cell r="B20" t="str">
            <v>Moderado</v>
          </cell>
          <cell r="M20" t="str">
            <v>A.7.1.1.Párr.1</v>
          </cell>
          <cell r="S20" t="str">
            <v>332</v>
          </cell>
          <cell r="T20">
            <v>3</v>
          </cell>
        </row>
        <row r="21">
          <cell r="A21">
            <v>4</v>
          </cell>
          <cell r="B21" t="str">
            <v>Bajo</v>
          </cell>
          <cell r="M21" t="str">
            <v>A.7.1.1.Párr.2</v>
          </cell>
          <cell r="S21" t="str">
            <v>333</v>
          </cell>
          <cell r="T21">
            <v>3</v>
          </cell>
        </row>
        <row r="22">
          <cell r="A22">
            <v>2</v>
          </cell>
          <cell r="B22" t="str">
            <v>Bajo</v>
          </cell>
          <cell r="M22" t="str">
            <v>A.7.1.2</v>
          </cell>
        </row>
        <row r="23">
          <cell r="A23">
            <v>5</v>
          </cell>
          <cell r="B23" t="str">
            <v>Alto</v>
          </cell>
          <cell r="M23" t="str">
            <v>A.7.2.1</v>
          </cell>
        </row>
        <row r="24">
          <cell r="A24">
            <v>4</v>
          </cell>
          <cell r="B24" t="str">
            <v>Alto</v>
          </cell>
          <cell r="M24" t="str">
            <v>A.7.1.3.Párr.1</v>
          </cell>
        </row>
        <row r="25">
          <cell r="A25">
            <v>3</v>
          </cell>
          <cell r="B25" t="str">
            <v>Moderado</v>
          </cell>
          <cell r="M25" t="str">
            <v>A.7.1.3.Párr.2</v>
          </cell>
        </row>
        <row r="26">
          <cell r="A26">
            <v>2</v>
          </cell>
          <cell r="B26" t="str">
            <v>Bajo</v>
          </cell>
          <cell r="M26" t="str">
            <v>A.7.1.3.Párr.3</v>
          </cell>
        </row>
        <row r="27">
          <cell r="A27">
            <v>1</v>
          </cell>
          <cell r="B27" t="str">
            <v>Bajo</v>
          </cell>
          <cell r="M27" t="str">
            <v>A.7.1.3.Párr.4</v>
          </cell>
        </row>
        <row r="28">
          <cell r="M28" t="str">
            <v>A.7.2.2</v>
          </cell>
        </row>
        <row r="29">
          <cell r="M29" t="str">
            <v>A.8.1.1</v>
          </cell>
        </row>
        <row r="30">
          <cell r="M30" t="str">
            <v>A.8.1.2</v>
          </cell>
        </row>
        <row r="31">
          <cell r="M31" t="str">
            <v>A.8.1.3</v>
          </cell>
        </row>
        <row r="32">
          <cell r="M32" t="str">
            <v>A.8.2.1.Párr.1</v>
          </cell>
        </row>
        <row r="33">
          <cell r="M33" t="str">
            <v>A.8.2.1.Párr.2</v>
          </cell>
        </row>
        <row r="34">
          <cell r="M34" t="str">
            <v>A.8.2.1.Párr.3</v>
          </cell>
        </row>
        <row r="35">
          <cell r="M35" t="str">
            <v>A.8.2.1.Párr.4</v>
          </cell>
        </row>
        <row r="36">
          <cell r="M36" t="str">
            <v>A.8.2.2</v>
          </cell>
        </row>
        <row r="37">
          <cell r="M37" t="str">
            <v>A.8.2.3</v>
          </cell>
        </row>
        <row r="38">
          <cell r="M38" t="str">
            <v>A.8.3.1</v>
          </cell>
        </row>
        <row r="39">
          <cell r="M39" t="str">
            <v>A.8.3.2</v>
          </cell>
        </row>
        <row r="40">
          <cell r="M40" t="str">
            <v>A.8.3.3</v>
          </cell>
        </row>
        <row r="41">
          <cell r="M41" t="str">
            <v>A.9.1.1</v>
          </cell>
        </row>
        <row r="42">
          <cell r="M42" t="str">
            <v>A.9.1.2</v>
          </cell>
        </row>
        <row r="43">
          <cell r="M43" t="str">
            <v>A.9.1.3</v>
          </cell>
        </row>
        <row r="44">
          <cell r="M44" t="str">
            <v>A.9.1.4.Párr.1</v>
          </cell>
        </row>
        <row r="45">
          <cell r="M45" t="str">
            <v>A.9.1.4.Párr.2</v>
          </cell>
        </row>
        <row r="46">
          <cell r="M46" t="str">
            <v>A.9.1.4.Párr.3</v>
          </cell>
        </row>
        <row r="47">
          <cell r="M47" t="str">
            <v>A.9.1.4.Párr.4</v>
          </cell>
        </row>
        <row r="48">
          <cell r="M48" t="str">
            <v>A.9.1.4.Párr.5</v>
          </cell>
        </row>
        <row r="49">
          <cell r="M49" t="str">
            <v>A.9.1.4.Párr.6</v>
          </cell>
        </row>
        <row r="50">
          <cell r="M50" t="str">
            <v>A.9.1.5</v>
          </cell>
        </row>
        <row r="51">
          <cell r="M51" t="str">
            <v>A.9.1.6</v>
          </cell>
        </row>
        <row r="52">
          <cell r="M52" t="str">
            <v>A.9.2.1.Párr.1</v>
          </cell>
        </row>
        <row r="53">
          <cell r="M53" t="str">
            <v>A.9.2.1.Párr.2</v>
          </cell>
        </row>
        <row r="54">
          <cell r="M54" t="str">
            <v>A.9.2.1.Párr.3</v>
          </cell>
        </row>
        <row r="55">
          <cell r="M55" t="str">
            <v>A.9.2.2</v>
          </cell>
        </row>
        <row r="56">
          <cell r="M56" t="str">
            <v>A.9.2.3</v>
          </cell>
        </row>
        <row r="57">
          <cell r="M57" t="str">
            <v>A.9.2.4</v>
          </cell>
        </row>
        <row r="58">
          <cell r="M58" t="str">
            <v>A.9.2.5</v>
          </cell>
        </row>
        <row r="59">
          <cell r="M59" t="str">
            <v>A.9.2.6</v>
          </cell>
        </row>
        <row r="60">
          <cell r="M60" t="str">
            <v>A.9.2.7</v>
          </cell>
        </row>
        <row r="61">
          <cell r="M61" t="str">
            <v>A.10.1.1</v>
          </cell>
        </row>
        <row r="62">
          <cell r="M62" t="str">
            <v>A.10.1.2</v>
          </cell>
        </row>
        <row r="63">
          <cell r="M63" t="str">
            <v>A.10.1.3</v>
          </cell>
        </row>
        <row r="64">
          <cell r="M64" t="str">
            <v>A.10.1.4</v>
          </cell>
        </row>
        <row r="65">
          <cell r="M65" t="str">
            <v>A.10.2.1</v>
          </cell>
        </row>
        <row r="66">
          <cell r="M66" t="str">
            <v>A.10.2.2.Párr.1</v>
          </cell>
        </row>
        <row r="67">
          <cell r="M67" t="str">
            <v>A.10.2.2.Párr.2</v>
          </cell>
        </row>
        <row r="68">
          <cell r="M68" t="str">
            <v>A.10.2.3</v>
          </cell>
        </row>
        <row r="69">
          <cell r="M69" t="str">
            <v>A.10.3.1.Párr.1</v>
          </cell>
        </row>
        <row r="70">
          <cell r="M70" t="str">
            <v>A.10.3.1.Párr.2</v>
          </cell>
        </row>
        <row r="71">
          <cell r="M71" t="str">
            <v>A.10.3.2.Párr.1</v>
          </cell>
        </row>
        <row r="72">
          <cell r="M72" t="str">
            <v>A.10.3.2.Párr.2</v>
          </cell>
        </row>
        <row r="73">
          <cell r="M73" t="str">
            <v>A.10.4.1.Párr.1</v>
          </cell>
        </row>
        <row r="74">
          <cell r="M74" t="str">
            <v>A.10.4.1.Párr.2</v>
          </cell>
        </row>
        <row r="75">
          <cell r="M75" t="str">
            <v>A.10.4.2.Párr.1</v>
          </cell>
        </row>
        <row r="76">
          <cell r="M76" t="str">
            <v>A.10.4.2.Párr.2</v>
          </cell>
        </row>
        <row r="77">
          <cell r="M77" t="str">
            <v>A.10.5.1.Párr.1</v>
          </cell>
        </row>
        <row r="78">
          <cell r="M78" t="str">
            <v>A.10.5.1.Párr.2</v>
          </cell>
        </row>
        <row r="79">
          <cell r="M79" t="str">
            <v>A.10.6.1</v>
          </cell>
        </row>
        <row r="80">
          <cell r="M80" t="str">
            <v>A.10.6.2.Párr.1</v>
          </cell>
        </row>
        <row r="81">
          <cell r="M81" t="str">
            <v>A.10.6.2.Párr.2</v>
          </cell>
        </row>
        <row r="82">
          <cell r="M82" t="str">
            <v>A.10.6.2.Párr.3</v>
          </cell>
        </row>
        <row r="83">
          <cell r="M83" t="str">
            <v>A.10.7.1</v>
          </cell>
        </row>
        <row r="84">
          <cell r="M84" t="str">
            <v>A.10.7.2</v>
          </cell>
        </row>
        <row r="85">
          <cell r="M85" t="str">
            <v>A.10.7.3</v>
          </cell>
        </row>
        <row r="86">
          <cell r="M86" t="str">
            <v>A.10.8.1</v>
          </cell>
        </row>
        <row r="87">
          <cell r="M87" t="str">
            <v>A.10.8.2</v>
          </cell>
        </row>
        <row r="88">
          <cell r="M88" t="str">
            <v>A.10.8.3</v>
          </cell>
        </row>
        <row r="89">
          <cell r="M89" t="str">
            <v>A.10.8.4</v>
          </cell>
        </row>
        <row r="90">
          <cell r="M90" t="str">
            <v>A.10.8.5</v>
          </cell>
        </row>
        <row r="91">
          <cell r="M91" t="str">
            <v>A.10.9.1</v>
          </cell>
        </row>
        <row r="92">
          <cell r="M92" t="str">
            <v>A.10.9.2</v>
          </cell>
        </row>
        <row r="93">
          <cell r="M93" t="str">
            <v>A.10.9.3</v>
          </cell>
        </row>
        <row r="94">
          <cell r="M94" t="str">
            <v>A.10.10.1.Párr.1</v>
          </cell>
        </row>
        <row r="95">
          <cell r="M95" t="str">
            <v>A.10.10.1.Párr.2</v>
          </cell>
        </row>
        <row r="96">
          <cell r="M96" t="str">
            <v>A.10.10.2.Párr.1</v>
          </cell>
        </row>
        <row r="97">
          <cell r="M97" t="str">
            <v>A.10.10.2.Párr.2</v>
          </cell>
        </row>
        <row r="98">
          <cell r="M98" t="str">
            <v>A.10.10.3</v>
          </cell>
        </row>
        <row r="99">
          <cell r="M99" t="str">
            <v>A.10.10.4.Párr.1</v>
          </cell>
        </row>
        <row r="100">
          <cell r="M100" t="str">
            <v>A.10.10.4.Párr.2</v>
          </cell>
        </row>
        <row r="101">
          <cell r="M101" t="str">
            <v>A.10.10.5.Párr.1</v>
          </cell>
        </row>
        <row r="102">
          <cell r="M102" t="str">
            <v>A.10.10.5.Párr.2</v>
          </cell>
        </row>
        <row r="103">
          <cell r="M103" t="str">
            <v>A.10.10.6</v>
          </cell>
        </row>
        <row r="104">
          <cell r="M104" t="str">
            <v>A.11.1.1</v>
          </cell>
        </row>
        <row r="105">
          <cell r="M105" t="str">
            <v>A.11.2.1</v>
          </cell>
        </row>
        <row r="106">
          <cell r="M106" t="str">
            <v>A.11.2.2</v>
          </cell>
        </row>
        <row r="107">
          <cell r="M107" t="str">
            <v>A.11.2.3</v>
          </cell>
        </row>
        <row r="108">
          <cell r="M108" t="str">
            <v>A.11.2.4</v>
          </cell>
        </row>
        <row r="109">
          <cell r="M109" t="str">
            <v>A.11.3.1</v>
          </cell>
        </row>
        <row r="110">
          <cell r="M110" t="str">
            <v>A.11.3.2</v>
          </cell>
        </row>
        <row r="111">
          <cell r="M111" t="str">
            <v>A.11.3.3.Párr.1</v>
          </cell>
        </row>
        <row r="112">
          <cell r="M112" t="str">
            <v>A.11.3.3.Párr.2</v>
          </cell>
        </row>
        <row r="113">
          <cell r="M113" t="str">
            <v>A.11.4.1</v>
          </cell>
        </row>
        <row r="114">
          <cell r="M114" t="str">
            <v>A.11.4.2</v>
          </cell>
        </row>
        <row r="115">
          <cell r="M115" t="str">
            <v>A.11.4.3</v>
          </cell>
        </row>
        <row r="116">
          <cell r="M116" t="str">
            <v>A.11.4.4</v>
          </cell>
        </row>
        <row r="117">
          <cell r="M117" t="str">
            <v>A.11.4.5</v>
          </cell>
        </row>
        <row r="118">
          <cell r="M118" t="str">
            <v>A.11.4.6</v>
          </cell>
        </row>
        <row r="119">
          <cell r="M119" t="str">
            <v>A.11.4.7</v>
          </cell>
        </row>
        <row r="120">
          <cell r="M120" t="str">
            <v>A.11.5.1</v>
          </cell>
        </row>
        <row r="121">
          <cell r="M121" t="str">
            <v>A.11.5.2.Párr.1</v>
          </cell>
        </row>
        <row r="122">
          <cell r="M122" t="str">
            <v>A.11.5.2.Párr.2</v>
          </cell>
        </row>
        <row r="123">
          <cell r="M123" t="str">
            <v>A.11.5.3.Párr.1</v>
          </cell>
        </row>
        <row r="124">
          <cell r="M124" t="str">
            <v>A.11.5.3.Párr.2</v>
          </cell>
        </row>
        <row r="125">
          <cell r="M125" t="str">
            <v>A.11.5.4</v>
          </cell>
        </row>
        <row r="126">
          <cell r="M126" t="str">
            <v>A.11.5.5</v>
          </cell>
        </row>
        <row r="127">
          <cell r="M127" t="str">
            <v>A.11.5.6</v>
          </cell>
        </row>
        <row r="128">
          <cell r="M128" t="str">
            <v>A.11.6.1</v>
          </cell>
        </row>
        <row r="129">
          <cell r="M129" t="str">
            <v>A.11.6.2</v>
          </cell>
        </row>
        <row r="130">
          <cell r="M130" t="str">
            <v>A.11.7.1</v>
          </cell>
        </row>
        <row r="131">
          <cell r="M131" t="str">
            <v>A.11.7.2</v>
          </cell>
        </row>
        <row r="132">
          <cell r="M132" t="str">
            <v>A.12.1.1</v>
          </cell>
        </row>
        <row r="133">
          <cell r="M133" t="str">
            <v>A.12.2.1</v>
          </cell>
        </row>
        <row r="134">
          <cell r="M134" t="str">
            <v>A.12.2.2</v>
          </cell>
        </row>
        <row r="135">
          <cell r="M135" t="str">
            <v>A.12.2.3.Párr.1</v>
          </cell>
        </row>
        <row r="136">
          <cell r="M136" t="str">
            <v>A.12.2.3.Párr.2</v>
          </cell>
        </row>
        <row r="137">
          <cell r="M137" t="str">
            <v>A.12.2.4</v>
          </cell>
        </row>
        <row r="138">
          <cell r="M138" t="str">
            <v>A.12.3.1</v>
          </cell>
        </row>
        <row r="139">
          <cell r="M139" t="str">
            <v>A.12.3.2</v>
          </cell>
        </row>
        <row r="140">
          <cell r="M140" t="str">
            <v>A.12.4.1</v>
          </cell>
        </row>
        <row r="141">
          <cell r="M141" t="str">
            <v>A.12.4.2.Párr.1</v>
          </cell>
        </row>
        <row r="142">
          <cell r="M142" t="str">
            <v>A.12.4.2.Párr.2</v>
          </cell>
        </row>
        <row r="143">
          <cell r="M143" t="str">
            <v>A.12.4.3</v>
          </cell>
        </row>
        <row r="144">
          <cell r="M144" t="str">
            <v>A.12.5.1</v>
          </cell>
        </row>
        <row r="145">
          <cell r="M145" t="str">
            <v>A.12.5.2</v>
          </cell>
        </row>
        <row r="146">
          <cell r="M146" t="str">
            <v>A.12.5.3.Párr.1</v>
          </cell>
        </row>
        <row r="147">
          <cell r="M147" t="str">
            <v>A.12.5.3.Párr.2</v>
          </cell>
        </row>
        <row r="148">
          <cell r="M148" t="str">
            <v>A.12.5.4</v>
          </cell>
        </row>
        <row r="149">
          <cell r="M149" t="str">
            <v>A.12.5.5</v>
          </cell>
        </row>
        <row r="150">
          <cell r="M150" t="str">
            <v>A.12.6.1</v>
          </cell>
        </row>
        <row r="151">
          <cell r="M151" t="str">
            <v>A.13.1.1</v>
          </cell>
        </row>
        <row r="152">
          <cell r="M152" t="str">
            <v>A.13.1.2</v>
          </cell>
        </row>
        <row r="153">
          <cell r="M153" t="str">
            <v>A.13.2.1</v>
          </cell>
        </row>
        <row r="154">
          <cell r="M154" t="str">
            <v>A.13.2.2</v>
          </cell>
        </row>
        <row r="155">
          <cell r="M155" t="str">
            <v>A.13.2.3</v>
          </cell>
        </row>
        <row r="156">
          <cell r="M156" t="str">
            <v>A.14.1.1</v>
          </cell>
        </row>
        <row r="157">
          <cell r="M157" t="str">
            <v>A.14.1.2.Párr.1</v>
          </cell>
        </row>
        <row r="158">
          <cell r="M158" t="str">
            <v>A.14.1.2.Párr.2</v>
          </cell>
        </row>
        <row r="159">
          <cell r="M159" t="str">
            <v>A.14.1.3</v>
          </cell>
        </row>
        <row r="160">
          <cell r="M160" t="str">
            <v>A.14.1.4</v>
          </cell>
        </row>
        <row r="161">
          <cell r="M161" t="str">
            <v>A.14.1.5</v>
          </cell>
        </row>
        <row r="162">
          <cell r="M162" t="str">
            <v>A.15.1.1</v>
          </cell>
        </row>
        <row r="163">
          <cell r="M163" t="str">
            <v>A.15.1.2</v>
          </cell>
        </row>
        <row r="164">
          <cell r="M164" t="str">
            <v>A.15.1.3</v>
          </cell>
        </row>
        <row r="165">
          <cell r="M165" t="str">
            <v>A.15.1.4</v>
          </cell>
        </row>
        <row r="166">
          <cell r="M166" t="str">
            <v>A.15.1.5</v>
          </cell>
        </row>
        <row r="167">
          <cell r="M167" t="str">
            <v>A.15.1.6</v>
          </cell>
        </row>
        <row r="168">
          <cell r="M168" t="str">
            <v>A.15.2.1</v>
          </cell>
        </row>
        <row r="169">
          <cell r="M169" t="str">
            <v>A.15.2.2</v>
          </cell>
        </row>
        <row r="170">
          <cell r="M170" t="str">
            <v>A.15.3.1</v>
          </cell>
        </row>
        <row r="171">
          <cell r="M171" t="str">
            <v>A.15.3.2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1:Q59"/>
  <sheetViews>
    <sheetView showGridLines="0" zoomScale="70" zoomScaleNormal="70" workbookViewId="0">
      <selection activeCell="I9" sqref="I9"/>
    </sheetView>
  </sheetViews>
  <sheetFormatPr baseColWidth="10" defaultRowHeight="12.75" x14ac:dyDescent="0.2"/>
  <cols>
    <col min="1" max="1" width="6.7109375" customWidth="1"/>
    <col min="2" max="2" width="90.7109375" customWidth="1"/>
    <col min="3" max="4" width="24.7109375" customWidth="1"/>
    <col min="5" max="5" width="12" customWidth="1"/>
  </cols>
  <sheetData>
    <row r="1" spans="2:17" s="1" customFormat="1" x14ac:dyDescent="0.2">
      <c r="B1" s="2"/>
      <c r="C1" s="3"/>
      <c r="D1" s="2"/>
      <c r="E1" s="2"/>
      <c r="F1" s="2"/>
      <c r="G1" s="2"/>
      <c r="H1" s="2"/>
      <c r="I1" s="3"/>
      <c r="J1" s="2"/>
      <c r="K1" s="2"/>
      <c r="L1" s="2"/>
      <c r="M1" s="3"/>
      <c r="N1" s="3"/>
      <c r="O1" s="3"/>
      <c r="P1" s="3"/>
      <c r="Q1" s="3"/>
    </row>
    <row r="2" spans="2:17" s="1" customFormat="1" ht="18.75" x14ac:dyDescent="0.2">
      <c r="B2" s="2"/>
      <c r="C2" s="3"/>
      <c r="D2" s="2"/>
      <c r="E2" s="508" t="s">
        <v>31</v>
      </c>
      <c r="F2" s="508"/>
      <c r="G2" s="508"/>
      <c r="H2" s="508"/>
      <c r="I2" s="508"/>
      <c r="J2" s="508"/>
      <c r="K2" s="508"/>
      <c r="L2" s="54"/>
      <c r="M2" s="3"/>
      <c r="N2" s="3"/>
      <c r="O2" s="3"/>
      <c r="P2" s="3"/>
      <c r="Q2" s="3"/>
    </row>
    <row r="3" spans="2:17" s="1" customFormat="1" ht="25.5" customHeight="1" x14ac:dyDescent="0.2">
      <c r="B3" s="261" t="s">
        <v>388</v>
      </c>
      <c r="C3" s="261"/>
      <c r="D3" s="261"/>
      <c r="E3" s="508" t="s">
        <v>32</v>
      </c>
      <c r="F3" s="508"/>
      <c r="G3" s="508"/>
      <c r="H3" s="508"/>
      <c r="I3" s="508"/>
      <c r="J3" s="508"/>
      <c r="K3" s="508"/>
      <c r="L3" s="22"/>
      <c r="M3" s="22"/>
      <c r="N3" s="22"/>
      <c r="O3" s="22"/>
      <c r="P3" s="3"/>
      <c r="Q3" s="3"/>
    </row>
    <row r="4" spans="2:17" s="1" customFormat="1" ht="18.75" customHeight="1" x14ac:dyDescent="0.2">
      <c r="B4" s="28"/>
      <c r="C4" s="29"/>
      <c r="D4" s="28"/>
      <c r="E4" s="507" t="s">
        <v>33</v>
      </c>
      <c r="F4" s="507"/>
      <c r="G4" s="507"/>
      <c r="H4" s="507"/>
      <c r="I4" s="507"/>
      <c r="J4" s="507"/>
      <c r="K4" s="507"/>
      <c r="L4" s="53"/>
      <c r="P4" s="3"/>
      <c r="Q4" s="3"/>
    </row>
    <row r="5" spans="2:17" s="1" customFormat="1" ht="18.75" customHeight="1" x14ac:dyDescent="0.2">
      <c r="B5" s="4"/>
      <c r="C5" s="4"/>
      <c r="D5" s="4"/>
      <c r="E5" s="4"/>
      <c r="P5" s="3"/>
      <c r="Q5" s="3"/>
    </row>
    <row r="6" spans="2:17" ht="40.5" customHeight="1" x14ac:dyDescent="0.2">
      <c r="B6" s="260" t="s">
        <v>444</v>
      </c>
    </row>
    <row r="7" spans="2:17" ht="24" customHeight="1" x14ac:dyDescent="0.2">
      <c r="B7" s="263" t="s">
        <v>28</v>
      </c>
      <c r="C7" s="263" t="s">
        <v>34</v>
      </c>
      <c r="D7" s="263" t="s">
        <v>447</v>
      </c>
    </row>
    <row r="8" spans="2:17" ht="18" customHeight="1" x14ac:dyDescent="0.25">
      <c r="B8" s="30" t="s">
        <v>24</v>
      </c>
      <c r="C8" s="61">
        <f>IF(ISERROR(MATCH($B8,Matriz_Maestra!$F$2:$F$12,0)),9999,VLOOKUP($B8,Matriz_Maestra!$F$2:$J$12,5,FALSE))</f>
        <v>0</v>
      </c>
      <c r="D8" s="62">
        <f>IF(ISERROR(MATCH($B8,Matriz_Maestra!$F$2:$F$12,0)),9999,VLOOKUP($B8,Matriz_Maestra!$F$2:$J$12,4,FALSE))</f>
        <v>0</v>
      </c>
      <c r="F8" s="6"/>
      <c r="G8" s="6"/>
    </row>
    <row r="9" spans="2:17" ht="18" customHeight="1" x14ac:dyDescent="0.25">
      <c r="B9" s="30" t="s">
        <v>54</v>
      </c>
      <c r="C9" s="61">
        <f>IF(ISERROR(MATCH($B9,Matriz_Maestra!$F$2:$F$12,0)),9999,VLOOKUP($B9,Matriz_Maestra!$F$2:$J$12,5,FALSE))</f>
        <v>0</v>
      </c>
      <c r="D9" s="62">
        <f>IF(ISERROR(MATCH($B9,Matriz_Maestra!$F$2:$F$12,0)),9999,VLOOKUP($B9,Matriz_Maestra!$F$2:$J$12,4,FALSE))</f>
        <v>0</v>
      </c>
      <c r="F9" s="6"/>
      <c r="G9" s="6"/>
    </row>
    <row r="10" spans="2:17" ht="18" customHeight="1" x14ac:dyDescent="0.25">
      <c r="B10" s="30" t="s">
        <v>68</v>
      </c>
      <c r="C10" s="61">
        <f>IF(ISERROR(MATCH($B10,Matriz_Maestra!$F$2:$F$12,0)),9999,VLOOKUP($B10,Matriz_Maestra!$F$2:$J$12,5,FALSE))</f>
        <v>0</v>
      </c>
      <c r="D10" s="62">
        <f>IF(ISERROR(MATCH($B10,Matriz_Maestra!$F$2:$F$12,0)),9999,VLOOKUP($B10,Matriz_Maestra!$F$2:$J$12,4,FALSE))</f>
        <v>0</v>
      </c>
      <c r="F10" s="6"/>
      <c r="G10" s="6"/>
    </row>
    <row r="11" spans="2:17" ht="18" customHeight="1" x14ac:dyDescent="0.25">
      <c r="B11" s="30" t="s">
        <v>78</v>
      </c>
      <c r="C11" s="61">
        <f>IF(ISERROR(MATCH($B11,Matriz_Maestra!$F$2:$F$12,0)),9999,VLOOKUP($B11,Matriz_Maestra!$F$2:$J$12,5,FALSE))</f>
        <v>0</v>
      </c>
      <c r="D11" s="62">
        <f>IF(ISERROR(MATCH($B11,Matriz_Maestra!$F$2:$F$12,0)),9999,VLOOKUP($B11,Matriz_Maestra!$F$2:$J$12,4,FALSE))</f>
        <v>0</v>
      </c>
      <c r="F11" s="6"/>
      <c r="G11" s="6"/>
    </row>
    <row r="12" spans="2:17" ht="18" customHeight="1" x14ac:dyDescent="0.25">
      <c r="B12" s="30" t="s">
        <v>90</v>
      </c>
      <c r="C12" s="61">
        <f>IF(ISERROR(MATCH($B12,Matriz_Maestra!$F$2:$F$12,0)),9999,VLOOKUP($B12,Matriz_Maestra!$F$2:$J$12,5,FALSE))</f>
        <v>0</v>
      </c>
      <c r="D12" s="62">
        <f>IF(ISERROR(MATCH($B12,Matriz_Maestra!$F$2:$F$12,0)),9999,VLOOKUP($B12,Matriz_Maestra!$F$2:$J$12,4,FALSE))</f>
        <v>0</v>
      </c>
      <c r="F12" s="6"/>
      <c r="G12" s="6"/>
    </row>
    <row r="13" spans="2:17" ht="18" customHeight="1" x14ac:dyDescent="0.25">
      <c r="B13" s="30" t="s">
        <v>25</v>
      </c>
      <c r="C13" s="61">
        <f>IF(ISERROR(MATCH($B13,Matriz_Maestra!$F$2:$F$12,0)),9999,VLOOKUP($B13,Matriz_Maestra!$F$2:$J$12,5,FALSE))</f>
        <v>0</v>
      </c>
      <c r="D13" s="62">
        <f>IF(ISERROR(MATCH($B13,Matriz_Maestra!$F$2:$F$12,0)),9999,VLOOKUP($B13,Matriz_Maestra!$F$2:$J$12,4,FALSE))</f>
        <v>0</v>
      </c>
      <c r="F13" s="6"/>
      <c r="G13" s="6"/>
    </row>
    <row r="14" spans="2:17" ht="18" customHeight="1" x14ac:dyDescent="0.25">
      <c r="B14" s="30" t="s">
        <v>29</v>
      </c>
      <c r="C14" s="61">
        <f>IF(ISERROR(MATCH($B14,Matriz_Maestra!$F$2:$F$12,0)),9999,VLOOKUP($B14,Matriz_Maestra!$F$2:$J$12,5,FALSE))</f>
        <v>0</v>
      </c>
      <c r="D14" s="62">
        <f>IF(ISERROR(MATCH($B14,Matriz_Maestra!$F$2:$F$12,0)),9999,VLOOKUP($B14,Matriz_Maestra!$F$2:$J$12,4,FALSE))</f>
        <v>0</v>
      </c>
      <c r="F14" s="6"/>
      <c r="G14" s="6"/>
    </row>
    <row r="15" spans="2:17" ht="18" customHeight="1" x14ac:dyDescent="0.25">
      <c r="B15" s="30" t="s">
        <v>27</v>
      </c>
      <c r="C15" s="61">
        <f>IF(ISERROR(MATCH($B15,Matriz_Maestra!$F$2:$F$12,0)),9999,VLOOKUP($B15,Matriz_Maestra!$F$2:$J$12,5,FALSE))</f>
        <v>0</v>
      </c>
      <c r="D15" s="62">
        <f>IF(ISERROR(MATCH($B15,Matriz_Maestra!$F$2:$F$12,0)),9999,VLOOKUP($B15,Matriz_Maestra!$F$2:$J$12,4,FALSE))</f>
        <v>0</v>
      </c>
      <c r="F15" s="6"/>
      <c r="G15" s="6"/>
    </row>
    <row r="16" spans="2:17" ht="18" customHeight="1" x14ac:dyDescent="0.25">
      <c r="B16" s="30" t="s">
        <v>26</v>
      </c>
      <c r="C16" s="61">
        <f>IF(ISERROR(MATCH($B16,Matriz_Maestra!$F$2:$F$12,0)),9999,VLOOKUP($B16,Matriz_Maestra!$F$2:$J$12,5,FALSE))</f>
        <v>0</v>
      </c>
      <c r="D16" s="62">
        <f>IF(ISERROR(MATCH($B16,Matriz_Maestra!$F$2:$F$12,0)),9999,VLOOKUP($B16,Matriz_Maestra!$F$2:$J$12,4,FALSE))</f>
        <v>0</v>
      </c>
      <c r="F16" s="6"/>
      <c r="G16" s="6"/>
    </row>
    <row r="17" spans="2:7" ht="18" customHeight="1" x14ac:dyDescent="0.25">
      <c r="B17" s="30" t="s">
        <v>30</v>
      </c>
      <c r="C17" s="61">
        <f>IF(ISERROR(MATCH($B17,Matriz_Maestra!$F$2:$F$12,0)),9999,VLOOKUP($B17,Matriz_Maestra!$F$2:$J$12,5,FALSE))</f>
        <v>0</v>
      </c>
      <c r="D17" s="62">
        <f>IF(ISERROR(MATCH($B17,Matriz_Maestra!$F$2:$F$12,0)),9999,VLOOKUP($B17,Matriz_Maestra!$F$2:$J$12,4,FALSE))</f>
        <v>0</v>
      </c>
      <c r="F17" s="6"/>
      <c r="G17" s="6"/>
    </row>
    <row r="18" spans="2:7" ht="18" customHeight="1" x14ac:dyDescent="0.25">
      <c r="B18" s="30" t="s">
        <v>179</v>
      </c>
      <c r="C18" s="61">
        <f>IF(ISERROR(MATCH($B18,Matriz_Maestra!$F$2:$F$12,0)),9999,VLOOKUP($B18,Matriz_Maestra!$F$2:$J$12,5,FALSE))</f>
        <v>0</v>
      </c>
      <c r="D18" s="62">
        <f>IF(ISERROR(MATCH($B18,Matriz_Maestra!$F$2:$F$12,0)),9999,VLOOKUP($B18,Matriz_Maestra!$F$2:$J$12,4,FALSE))</f>
        <v>0</v>
      </c>
      <c r="F18" s="6"/>
      <c r="G18" s="6"/>
    </row>
    <row r="19" spans="2:7" ht="20.25" customHeight="1" x14ac:dyDescent="0.25">
      <c r="B19" s="257" t="s">
        <v>390</v>
      </c>
      <c r="C19" s="258">
        <f>SUM(C8:C18)/11</f>
        <v>0</v>
      </c>
      <c r="D19" s="259">
        <f>SUM(D8:D18)/11</f>
        <v>0</v>
      </c>
      <c r="F19" s="6"/>
    </row>
    <row r="20" spans="2:7" x14ac:dyDescent="0.2">
      <c r="B20" s="5"/>
      <c r="C20" s="5"/>
      <c r="D20" s="5"/>
      <c r="E20" s="5"/>
      <c r="F20" s="5"/>
    </row>
    <row r="59" spans="2:2" x14ac:dyDescent="0.2">
      <c r="B59" s="26"/>
    </row>
  </sheetData>
  <sheetProtection password="DD82" sheet="1" objects="1" scenarios="1"/>
  <mergeCells count="3">
    <mergeCell ref="E4:K4"/>
    <mergeCell ref="E3:K3"/>
    <mergeCell ref="E2:K2"/>
  </mergeCells>
  <phoneticPr fontId="0" type="noConversion"/>
  <pageMargins left="0.78740157480314965" right="0.78740157480314965" top="0.98425196850393704" bottom="0.98425196850393704" header="0" footer="0"/>
  <pageSetup scale="67" orientation="landscape" r:id="rId1"/>
  <headerFooter alignWithMargins="0">
    <oddFooter>&amp;C&amp;N&amp;RPrograma de mejoramiento de la gestiónMinisterio del Interior</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03"/>
  <sheetViews>
    <sheetView zoomScale="90" zoomScaleNormal="90" workbookViewId="0">
      <selection activeCell="G20" sqref="G20"/>
    </sheetView>
  </sheetViews>
  <sheetFormatPr baseColWidth="10" defaultRowHeight="12.75" x14ac:dyDescent="0.2"/>
  <cols>
    <col min="1" max="1" width="4.140625" style="21" customWidth="1"/>
    <col min="2" max="2" width="14.85546875" style="21" bestFit="1" customWidth="1"/>
    <col min="3" max="7" width="11.42578125" style="21"/>
    <col min="8" max="8" width="14.5703125" style="21" customWidth="1"/>
    <col min="9" max="9" width="11.42578125" style="107"/>
    <col min="10" max="10" width="11.42578125" style="21"/>
    <col min="11" max="11" width="16.28515625" style="21" customWidth="1"/>
    <col min="12" max="12" width="14.85546875" style="88" bestFit="1" customWidth="1"/>
    <col min="13" max="16384" width="11.42578125" style="21"/>
  </cols>
  <sheetData>
    <row r="1" spans="1:13" ht="26.25" thickBot="1" x14ac:dyDescent="0.25">
      <c r="H1" s="89" t="s">
        <v>412</v>
      </c>
      <c r="I1" s="90" t="s">
        <v>413</v>
      </c>
    </row>
    <row r="2" spans="1:13" ht="12.75" customHeight="1" x14ac:dyDescent="0.2">
      <c r="H2" s="91"/>
      <c r="I2" s="88"/>
      <c r="M2" s="92"/>
    </row>
    <row r="3" spans="1:13" ht="13.5" thickBot="1" x14ac:dyDescent="0.25">
      <c r="H3" s="91"/>
      <c r="I3" s="88"/>
      <c r="M3" s="92"/>
    </row>
    <row r="4" spans="1:13" ht="18" customHeight="1" thickBot="1" x14ac:dyDescent="0.25">
      <c r="B4" s="63" t="s">
        <v>51</v>
      </c>
      <c r="C4" s="93" t="s">
        <v>192</v>
      </c>
      <c r="D4" s="93" t="s">
        <v>191</v>
      </c>
      <c r="E4" s="93">
        <v>0</v>
      </c>
      <c r="F4" s="94" t="s">
        <v>399</v>
      </c>
      <c r="H4" s="95"/>
      <c r="I4" s="96"/>
      <c r="K4" s="97" t="s">
        <v>52</v>
      </c>
      <c r="L4" s="97" t="s">
        <v>213</v>
      </c>
      <c r="M4" s="92"/>
    </row>
    <row r="5" spans="1:13" x14ac:dyDescent="0.2">
      <c r="A5" s="92" t="s">
        <v>401</v>
      </c>
      <c r="B5" s="67" t="s">
        <v>306</v>
      </c>
      <c r="C5" s="98">
        <f>COUNTIFS('Analisis de Riesgos'!$M$4:$M4999,$B5,'Analisis de Riesgos'!$N$4:$N4999,C$4)</f>
        <v>0</v>
      </c>
      <c r="D5" s="98">
        <f>COUNTIFS('Analisis de Riesgos'!$M$4:$M4999,$B5,'Analisis de Riesgos'!$N$4:$N4999,D$4)</f>
        <v>0</v>
      </c>
      <c r="E5" s="98">
        <f>COUNTIFS('Analisis de Riesgos'!$M$4:$M4999,$B5,'Analisis de Riesgos'!$N$4:$N4999,E$4)</f>
        <v>0</v>
      </c>
      <c r="F5" s="98">
        <f t="shared" ref="F5:F68" si="0">SUM(C5:E5)</f>
        <v>0</v>
      </c>
      <c r="G5" s="99"/>
      <c r="H5" s="100" t="str">
        <f>IF(C5&lt;&gt;0,IF(D5&lt;&gt;0,"ERROR"," ")," ")</f>
        <v xml:space="preserve"> </v>
      </c>
      <c r="I5" s="100" t="str">
        <f>IF($E5&lt;&gt;0,"ERROR"," ")</f>
        <v xml:space="preserve"> </v>
      </c>
      <c r="J5" s="92"/>
      <c r="K5" s="67" t="str">
        <f>$B5</f>
        <v>A.5.1.1.Párr.1</v>
      </c>
      <c r="L5" s="101" t="str">
        <f>IF($D5&gt;0,"NO",IF($C5&gt;0,"SI",""))</f>
        <v/>
      </c>
      <c r="M5" s="92"/>
    </row>
    <row r="6" spans="1:13" x14ac:dyDescent="0.2">
      <c r="A6" s="92" t="s">
        <v>401</v>
      </c>
      <c r="B6" s="73" t="s">
        <v>305</v>
      </c>
      <c r="C6" s="102">
        <f>COUNTIFS('Analisis de Riesgos'!$M$4:$M5000,$B6,'Analisis de Riesgos'!$N$4:$N5000,C$4)</f>
        <v>0</v>
      </c>
      <c r="D6" s="102">
        <f>COUNTIFS('Analisis de Riesgos'!$M$4:$M5000,$B6,'Analisis de Riesgos'!$N$4:$N5000,D$4)</f>
        <v>0</v>
      </c>
      <c r="E6" s="102">
        <f>COUNTIFS('Analisis de Riesgos'!$M$4:$M5000,$B6,'Analisis de Riesgos'!$N$4:$N5000,E$4)</f>
        <v>0</v>
      </c>
      <c r="F6" s="102">
        <f t="shared" si="0"/>
        <v>0</v>
      </c>
      <c r="G6" s="99"/>
      <c r="H6" s="100" t="str">
        <f t="shared" ref="H6:H69" si="1">IF(C6&lt;&gt;0,IF(D6&lt;&gt;0,"ERROR"," ")," ")</f>
        <v xml:space="preserve"> </v>
      </c>
      <c r="I6" s="100" t="str">
        <f t="shared" ref="I6:I69" si="2">IF($E6&lt;&gt;0,"ERROR"," ")</f>
        <v xml:space="preserve"> </v>
      </c>
      <c r="J6" s="92"/>
      <c r="K6" s="73" t="str">
        <f t="shared" ref="K6:K69" si="3">$B6</f>
        <v>A.5.1.1.Párr.2</v>
      </c>
      <c r="L6" s="76" t="str">
        <f t="shared" ref="L6:L69" si="4">IF($D6&gt;0,"NO",IF($C6&gt;0,"SI",""))</f>
        <v/>
      </c>
      <c r="M6" s="92"/>
    </row>
    <row r="7" spans="1:13" x14ac:dyDescent="0.2">
      <c r="A7" s="92" t="s">
        <v>401</v>
      </c>
      <c r="B7" s="73" t="s">
        <v>304</v>
      </c>
      <c r="C7" s="102">
        <f>COUNTIFS('Analisis de Riesgos'!$M$4:$M5001,$B7,'Analisis de Riesgos'!$N$4:$N5001,C$4)</f>
        <v>0</v>
      </c>
      <c r="D7" s="102">
        <f>COUNTIFS('Analisis de Riesgos'!$M$4:$M5001,$B7,'Analisis de Riesgos'!$N$4:$N5001,D$4)</f>
        <v>0</v>
      </c>
      <c r="E7" s="102">
        <f>COUNTIFS('Analisis de Riesgos'!$M$4:$M5001,$B7,'Analisis de Riesgos'!$N$4:$N5001,E$4)</f>
        <v>0</v>
      </c>
      <c r="F7" s="102">
        <f t="shared" si="0"/>
        <v>0</v>
      </c>
      <c r="G7" s="99"/>
      <c r="H7" s="100" t="str">
        <f t="shared" si="1"/>
        <v xml:space="preserve"> </v>
      </c>
      <c r="I7" s="100" t="str">
        <f t="shared" si="2"/>
        <v xml:space="preserve"> </v>
      </c>
      <c r="J7" s="92"/>
      <c r="K7" s="73" t="str">
        <f t="shared" si="3"/>
        <v>A.5.1.1.Párr.3</v>
      </c>
      <c r="L7" s="76" t="str">
        <f t="shared" si="4"/>
        <v/>
      </c>
      <c r="M7" s="92"/>
    </row>
    <row r="8" spans="1:13" x14ac:dyDescent="0.2">
      <c r="A8" s="92" t="s">
        <v>401</v>
      </c>
      <c r="B8" s="73" t="s">
        <v>303</v>
      </c>
      <c r="C8" s="102">
        <f>COUNTIFS('Analisis de Riesgos'!$M$4:$M5002,$B8,'Analisis de Riesgos'!$N$4:$N5002,C$4)</f>
        <v>0</v>
      </c>
      <c r="D8" s="102">
        <f>COUNTIFS('Analisis de Riesgos'!$M$4:$M5002,$B8,'Analisis de Riesgos'!$N$4:$N5002,D$4)</f>
        <v>0</v>
      </c>
      <c r="E8" s="102">
        <f>COUNTIFS('Analisis de Riesgos'!$M$4:$M5002,$B8,'Analisis de Riesgos'!$N$4:$N5002,E$4)</f>
        <v>0</v>
      </c>
      <c r="F8" s="102">
        <f t="shared" si="0"/>
        <v>0</v>
      </c>
      <c r="G8" s="99"/>
      <c r="H8" s="100" t="str">
        <f t="shared" si="1"/>
        <v xml:space="preserve"> </v>
      </c>
      <c r="I8" s="100" t="str">
        <f t="shared" si="2"/>
        <v xml:space="preserve"> </v>
      </c>
      <c r="J8" s="92"/>
      <c r="K8" s="73" t="str">
        <f t="shared" si="3"/>
        <v>A.5.1.1.Párr.4</v>
      </c>
      <c r="L8" s="76" t="str">
        <f t="shared" si="4"/>
        <v/>
      </c>
      <c r="M8" s="92"/>
    </row>
    <row r="9" spans="1:13" x14ac:dyDescent="0.2">
      <c r="A9" s="92" t="s">
        <v>401</v>
      </c>
      <c r="B9" s="73" t="s">
        <v>302</v>
      </c>
      <c r="C9" s="102">
        <f>COUNTIFS('Analisis de Riesgos'!$M$4:$M5003,$B9,'Analisis de Riesgos'!$N$4:$N5003,C$4)</f>
        <v>0</v>
      </c>
      <c r="D9" s="102">
        <f>COUNTIFS('Analisis de Riesgos'!$M$4:$M5003,$B9,'Analisis de Riesgos'!$N$4:$N5003,D$4)</f>
        <v>0</v>
      </c>
      <c r="E9" s="102">
        <f>COUNTIFS('Analisis de Riesgos'!$M$4:$M5003,$B9,'Analisis de Riesgos'!$N$4:$N5003,E$4)</f>
        <v>0</v>
      </c>
      <c r="F9" s="102">
        <f t="shared" si="0"/>
        <v>0</v>
      </c>
      <c r="G9" s="99"/>
      <c r="H9" s="100" t="str">
        <f t="shared" si="1"/>
        <v xml:space="preserve"> </v>
      </c>
      <c r="I9" s="100" t="str">
        <f t="shared" si="2"/>
        <v xml:space="preserve"> </v>
      </c>
      <c r="J9" s="92"/>
      <c r="K9" s="73" t="str">
        <f t="shared" si="3"/>
        <v>A.5.1.1.Párr.5</v>
      </c>
      <c r="L9" s="76" t="str">
        <f t="shared" si="4"/>
        <v/>
      </c>
      <c r="M9" s="92"/>
    </row>
    <row r="10" spans="1:13" x14ac:dyDescent="0.2">
      <c r="A10" s="92" t="s">
        <v>401</v>
      </c>
      <c r="B10" s="73" t="s">
        <v>53</v>
      </c>
      <c r="C10" s="102">
        <f>COUNTIFS('Analisis de Riesgos'!$M$4:$M5004,$B10,'Analisis de Riesgos'!$N$4:$N5004,C$4)</f>
        <v>0</v>
      </c>
      <c r="D10" s="102">
        <f>COUNTIFS('Analisis de Riesgos'!$M$4:$M5004,$B10,'Analisis de Riesgos'!$N$4:$N5004,D$4)</f>
        <v>0</v>
      </c>
      <c r="E10" s="102">
        <f>COUNTIFS('Analisis de Riesgos'!$M$4:$M5004,$B10,'Analisis de Riesgos'!$N$4:$N5004,E$4)</f>
        <v>0</v>
      </c>
      <c r="F10" s="102">
        <f t="shared" si="0"/>
        <v>0</v>
      </c>
      <c r="G10" s="99"/>
      <c r="H10" s="100" t="str">
        <f t="shared" si="1"/>
        <v xml:space="preserve"> </v>
      </c>
      <c r="I10" s="100" t="str">
        <f t="shared" si="2"/>
        <v xml:space="preserve"> </v>
      </c>
      <c r="J10" s="92"/>
      <c r="K10" s="73" t="str">
        <f t="shared" si="3"/>
        <v>A.5.1.2</v>
      </c>
      <c r="L10" s="76" t="str">
        <f t="shared" si="4"/>
        <v/>
      </c>
      <c r="M10" s="92"/>
    </row>
    <row r="11" spans="1:13" x14ac:dyDescent="0.2">
      <c r="A11" s="92" t="s">
        <v>401</v>
      </c>
      <c r="B11" s="73" t="s">
        <v>189</v>
      </c>
      <c r="C11" s="102">
        <f>COUNTIFS('Analisis de Riesgos'!$M$4:$M5005,$B11,'Analisis de Riesgos'!$N$4:$N5005,C$4)</f>
        <v>0</v>
      </c>
      <c r="D11" s="102">
        <f>COUNTIFS('Analisis de Riesgos'!$M$4:$M5005,$B11,'Analisis de Riesgos'!$N$4:$N5005,D$4)</f>
        <v>0</v>
      </c>
      <c r="E11" s="102">
        <f>COUNTIFS('Analisis de Riesgos'!$M$4:$M5005,$B11,'Analisis de Riesgos'!$N$4:$N5005,E$4)</f>
        <v>0</v>
      </c>
      <c r="F11" s="102">
        <f t="shared" si="0"/>
        <v>0</v>
      </c>
      <c r="G11" s="99"/>
      <c r="H11" s="100" t="str">
        <f t="shared" si="1"/>
        <v xml:space="preserve"> </v>
      </c>
      <c r="I11" s="100" t="str">
        <f t="shared" si="2"/>
        <v xml:space="preserve"> </v>
      </c>
      <c r="J11" s="92"/>
      <c r="K11" s="73" t="str">
        <f t="shared" si="3"/>
        <v>A.6.1.1</v>
      </c>
      <c r="L11" s="76" t="str">
        <f t="shared" si="4"/>
        <v/>
      </c>
      <c r="M11" s="92"/>
    </row>
    <row r="12" spans="1:13" x14ac:dyDescent="0.2">
      <c r="A12" s="92" t="s">
        <v>401</v>
      </c>
      <c r="B12" s="73" t="s">
        <v>57</v>
      </c>
      <c r="C12" s="102">
        <f>COUNTIFS('Analisis de Riesgos'!$M$4:$M5006,$B12,'Analisis de Riesgos'!$N$4:$N5006,C$4)</f>
        <v>0</v>
      </c>
      <c r="D12" s="102">
        <f>COUNTIFS('Analisis de Riesgos'!$M$4:$M5006,$B12,'Analisis de Riesgos'!$N$4:$N5006,D$4)</f>
        <v>0</v>
      </c>
      <c r="E12" s="102">
        <f>COUNTIFS('Analisis de Riesgos'!$M$4:$M5006,$B12,'Analisis de Riesgos'!$N$4:$N5006,E$4)</f>
        <v>0</v>
      </c>
      <c r="F12" s="102">
        <f t="shared" si="0"/>
        <v>0</v>
      </c>
      <c r="G12" s="99"/>
      <c r="H12" s="100" t="str">
        <f t="shared" si="1"/>
        <v xml:space="preserve"> </v>
      </c>
      <c r="I12" s="100" t="str">
        <f t="shared" si="2"/>
        <v xml:space="preserve"> </v>
      </c>
      <c r="J12" s="92"/>
      <c r="K12" s="73" t="str">
        <f t="shared" si="3"/>
        <v>A.6.1.2</v>
      </c>
      <c r="L12" s="76" t="str">
        <f t="shared" si="4"/>
        <v/>
      </c>
      <c r="M12" s="92"/>
    </row>
    <row r="13" spans="1:13" x14ac:dyDescent="0.2">
      <c r="A13" s="92" t="s">
        <v>401</v>
      </c>
      <c r="B13" s="73" t="s">
        <v>307</v>
      </c>
      <c r="C13" s="102">
        <f>COUNTIFS('Analisis de Riesgos'!$M$4:$M5007,$B13,'Analisis de Riesgos'!$N$4:$N5007,C$4)</f>
        <v>0</v>
      </c>
      <c r="D13" s="102">
        <f>COUNTIFS('Analisis de Riesgos'!$M$4:$M5007,$B13,'Analisis de Riesgos'!$N$4:$N5007,D$4)</f>
        <v>0</v>
      </c>
      <c r="E13" s="102">
        <f>COUNTIFS('Analisis de Riesgos'!$M$4:$M5007,$B13,'Analisis de Riesgos'!$N$4:$N5007,E$4)</f>
        <v>0</v>
      </c>
      <c r="F13" s="102">
        <f t="shared" si="0"/>
        <v>0</v>
      </c>
      <c r="G13" s="99"/>
      <c r="H13" s="100" t="str">
        <f t="shared" si="1"/>
        <v xml:space="preserve"> </v>
      </c>
      <c r="I13" s="100" t="str">
        <f t="shared" si="2"/>
        <v xml:space="preserve"> </v>
      </c>
      <c r="J13" s="92"/>
      <c r="K13" s="73" t="str">
        <f t="shared" si="3"/>
        <v>A.6.1.3.Párr.1</v>
      </c>
      <c r="L13" s="76" t="str">
        <f t="shared" si="4"/>
        <v/>
      </c>
      <c r="M13" s="92"/>
    </row>
    <row r="14" spans="1:13" x14ac:dyDescent="0.2">
      <c r="A14" s="92" t="s">
        <v>401</v>
      </c>
      <c r="B14" s="73" t="s">
        <v>308</v>
      </c>
      <c r="C14" s="102">
        <f>COUNTIFS('Analisis de Riesgos'!$M$4:$M5008,$B14,'Analisis de Riesgos'!$N$4:$N5008,C$4)</f>
        <v>0</v>
      </c>
      <c r="D14" s="102">
        <f>COUNTIFS('Analisis de Riesgos'!$M$4:$M5008,$B14,'Analisis de Riesgos'!$N$4:$N5008,D$4)</f>
        <v>0</v>
      </c>
      <c r="E14" s="102">
        <f>COUNTIFS('Analisis de Riesgos'!$M$4:$M5008,$B14,'Analisis de Riesgos'!$N$4:$N5008,E$4)</f>
        <v>0</v>
      </c>
      <c r="F14" s="102">
        <f t="shared" si="0"/>
        <v>0</v>
      </c>
      <c r="G14" s="99"/>
      <c r="H14" s="100" t="str">
        <f t="shared" si="1"/>
        <v xml:space="preserve"> </v>
      </c>
      <c r="I14" s="100" t="str">
        <f t="shared" si="2"/>
        <v xml:space="preserve"> </v>
      </c>
      <c r="J14" s="92"/>
      <c r="K14" s="73" t="str">
        <f t="shared" si="3"/>
        <v>A.6.1.3.Párr.2</v>
      </c>
      <c r="L14" s="76" t="str">
        <f t="shared" si="4"/>
        <v/>
      </c>
      <c r="M14" s="92"/>
    </row>
    <row r="15" spans="1:13" x14ac:dyDescent="0.2">
      <c r="A15" s="92" t="s">
        <v>401</v>
      </c>
      <c r="B15" s="73" t="s">
        <v>61</v>
      </c>
      <c r="C15" s="102">
        <f>COUNTIFS('Analisis de Riesgos'!$M$4:$M5009,$B15,'Analisis de Riesgos'!$N$4:$N5009,C$4)</f>
        <v>0</v>
      </c>
      <c r="D15" s="102">
        <f>COUNTIFS('Analisis de Riesgos'!$M$4:$M5009,$B15,'Analisis de Riesgos'!$N$4:$N5009,D$4)</f>
        <v>0</v>
      </c>
      <c r="E15" s="102">
        <f>COUNTIFS('Analisis de Riesgos'!$M$4:$M5009,$B15,'Analisis de Riesgos'!$N$4:$N5009,E$4)</f>
        <v>0</v>
      </c>
      <c r="F15" s="102">
        <f t="shared" si="0"/>
        <v>0</v>
      </c>
      <c r="G15" s="99"/>
      <c r="H15" s="100" t="str">
        <f t="shared" si="1"/>
        <v xml:space="preserve"> </v>
      </c>
      <c r="I15" s="100" t="str">
        <f t="shared" si="2"/>
        <v xml:space="preserve"> </v>
      </c>
      <c r="J15" s="92"/>
      <c r="K15" s="73" t="str">
        <f t="shared" si="3"/>
        <v>A.6.1.7</v>
      </c>
      <c r="L15" s="76" t="str">
        <f t="shared" si="4"/>
        <v/>
      </c>
      <c r="M15" s="92"/>
    </row>
    <row r="16" spans="1:13" x14ac:dyDescent="0.2">
      <c r="A16" s="92" t="s">
        <v>401</v>
      </c>
      <c r="B16" s="73" t="s">
        <v>60</v>
      </c>
      <c r="C16" s="102">
        <f>COUNTIFS('Analisis de Riesgos'!$M$4:$M5010,$B16,'Analisis de Riesgos'!$N$4:$N5010,C$4)</f>
        <v>0</v>
      </c>
      <c r="D16" s="102">
        <f>COUNTIFS('Analisis de Riesgos'!$M$4:$M5010,$B16,'Analisis de Riesgos'!$N$4:$N5010,D$4)</f>
        <v>0</v>
      </c>
      <c r="E16" s="102">
        <f>COUNTIFS('Analisis de Riesgos'!$M$4:$M5010,$B16,'Analisis de Riesgos'!$N$4:$N5010,E$4)</f>
        <v>0</v>
      </c>
      <c r="F16" s="102">
        <f t="shared" si="0"/>
        <v>0</v>
      </c>
      <c r="G16" s="99"/>
      <c r="H16" s="100" t="str">
        <f t="shared" si="1"/>
        <v xml:space="preserve"> </v>
      </c>
      <c r="I16" s="100" t="str">
        <f t="shared" si="2"/>
        <v xml:space="preserve"> </v>
      </c>
      <c r="J16" s="92"/>
      <c r="K16" s="73" t="str">
        <f t="shared" si="3"/>
        <v>A.6.1.6</v>
      </c>
      <c r="L16" s="76" t="str">
        <f t="shared" si="4"/>
        <v/>
      </c>
      <c r="M16" s="92"/>
    </row>
    <row r="17" spans="1:13" x14ac:dyDescent="0.2">
      <c r="A17" s="92" t="s">
        <v>401</v>
      </c>
      <c r="B17" s="73" t="s">
        <v>58</v>
      </c>
      <c r="C17" s="102">
        <f>COUNTIFS('Analisis de Riesgos'!$M$4:$M5011,$B17,'Analisis de Riesgos'!$N$4:$N5011,C$4)</f>
        <v>0</v>
      </c>
      <c r="D17" s="102">
        <f>COUNTIFS('Analisis de Riesgos'!$M$4:$M5011,$B17,'Analisis de Riesgos'!$N$4:$N5011,D$4)</f>
        <v>0</v>
      </c>
      <c r="E17" s="102">
        <f>COUNTIFS('Analisis de Riesgos'!$M$4:$M5011,$B17,'Analisis de Riesgos'!$N$4:$N5011,E$4)</f>
        <v>0</v>
      </c>
      <c r="F17" s="102">
        <f t="shared" si="0"/>
        <v>0</v>
      </c>
      <c r="G17" s="99"/>
      <c r="H17" s="100" t="str">
        <f t="shared" si="1"/>
        <v xml:space="preserve"> </v>
      </c>
      <c r="I17" s="100" t="str">
        <f t="shared" si="2"/>
        <v xml:space="preserve"> </v>
      </c>
      <c r="J17" s="92"/>
      <c r="K17" s="73" t="str">
        <f t="shared" si="3"/>
        <v>A.6.1.4</v>
      </c>
      <c r="L17" s="76" t="str">
        <f t="shared" si="4"/>
        <v/>
      </c>
      <c r="M17" s="92"/>
    </row>
    <row r="18" spans="1:13" x14ac:dyDescent="0.2">
      <c r="A18" s="92" t="s">
        <v>401</v>
      </c>
      <c r="B18" s="73" t="s">
        <v>59</v>
      </c>
      <c r="C18" s="102">
        <f>COUNTIFS('Analisis de Riesgos'!$M$4:$M5012,$B18,'Analisis de Riesgos'!$N$4:$N5012,C$4)</f>
        <v>0</v>
      </c>
      <c r="D18" s="102">
        <f>COUNTIFS('Analisis de Riesgos'!$M$4:$M5012,$B18,'Analisis de Riesgos'!$N$4:$N5012,D$4)</f>
        <v>0</v>
      </c>
      <c r="E18" s="102">
        <f>COUNTIFS('Analisis de Riesgos'!$M$4:$M5012,$B18,'Analisis de Riesgos'!$N$4:$N5012,E$4)</f>
        <v>0</v>
      </c>
      <c r="F18" s="102">
        <f t="shared" si="0"/>
        <v>0</v>
      </c>
      <c r="G18" s="99"/>
      <c r="H18" s="100" t="str">
        <f t="shared" si="1"/>
        <v xml:space="preserve"> </v>
      </c>
      <c r="I18" s="100" t="str">
        <f t="shared" si="2"/>
        <v xml:space="preserve"> </v>
      </c>
      <c r="J18" s="92"/>
      <c r="K18" s="73" t="str">
        <f t="shared" si="3"/>
        <v>A.6.1.5</v>
      </c>
      <c r="L18" s="76" t="str">
        <f t="shared" si="4"/>
        <v/>
      </c>
      <c r="M18" s="92"/>
    </row>
    <row r="19" spans="1:13" x14ac:dyDescent="0.2">
      <c r="A19" s="92" t="s">
        <v>401</v>
      </c>
      <c r="B19" s="73" t="s">
        <v>62</v>
      </c>
      <c r="C19" s="102">
        <f>COUNTIFS('Analisis de Riesgos'!$M$4:$M5013,$B19,'Analisis de Riesgos'!$N$4:$N5013,C$4)</f>
        <v>0</v>
      </c>
      <c r="D19" s="102">
        <f>COUNTIFS('Analisis de Riesgos'!$M$4:$M5013,$B19,'Analisis de Riesgos'!$N$4:$N5013,D$4)</f>
        <v>0</v>
      </c>
      <c r="E19" s="102">
        <f>COUNTIFS('Analisis de Riesgos'!$M$4:$M5013,$B19,'Analisis de Riesgos'!$N$4:$N5013,E$4)</f>
        <v>0</v>
      </c>
      <c r="F19" s="102">
        <f t="shared" si="0"/>
        <v>0</v>
      </c>
      <c r="G19" s="99"/>
      <c r="H19" s="100" t="str">
        <f t="shared" si="1"/>
        <v xml:space="preserve"> </v>
      </c>
      <c r="I19" s="100" t="str">
        <f t="shared" si="2"/>
        <v xml:space="preserve"> </v>
      </c>
      <c r="J19" s="92"/>
      <c r="K19" s="73" t="str">
        <f t="shared" si="3"/>
        <v>A.6.1.8</v>
      </c>
      <c r="L19" s="76" t="str">
        <f t="shared" si="4"/>
        <v/>
      </c>
      <c r="M19" s="92"/>
    </row>
    <row r="20" spans="1:13" x14ac:dyDescent="0.2">
      <c r="A20" s="92" t="s">
        <v>401</v>
      </c>
      <c r="B20" s="73" t="s">
        <v>63</v>
      </c>
      <c r="C20" s="102">
        <f>COUNTIFS('Analisis de Riesgos'!$M$4:$M5014,$B20,'Analisis de Riesgos'!$N$4:$N5014,C$4)</f>
        <v>0</v>
      </c>
      <c r="D20" s="102">
        <f>COUNTIFS('Analisis de Riesgos'!$M$4:$M5014,$B20,'Analisis de Riesgos'!$N$4:$N5014,D$4)</f>
        <v>0</v>
      </c>
      <c r="E20" s="102">
        <f>COUNTIFS('Analisis de Riesgos'!$M$4:$M5014,$B20,'Analisis de Riesgos'!$N$4:$N5014,E$4)</f>
        <v>0</v>
      </c>
      <c r="F20" s="102">
        <f t="shared" si="0"/>
        <v>0</v>
      </c>
      <c r="G20" s="99"/>
      <c r="H20" s="100" t="str">
        <f t="shared" si="1"/>
        <v xml:space="preserve"> </v>
      </c>
      <c r="I20" s="100" t="str">
        <f t="shared" si="2"/>
        <v xml:space="preserve"> </v>
      </c>
      <c r="J20" s="92"/>
      <c r="K20" s="73" t="str">
        <f t="shared" si="3"/>
        <v>A.6.2.1</v>
      </c>
      <c r="L20" s="76" t="str">
        <f t="shared" si="4"/>
        <v/>
      </c>
      <c r="M20" s="92"/>
    </row>
    <row r="21" spans="1:13" x14ac:dyDescent="0.2">
      <c r="A21" s="92" t="s">
        <v>401</v>
      </c>
      <c r="B21" s="73" t="s">
        <v>65</v>
      </c>
      <c r="C21" s="102">
        <f>COUNTIFS('Analisis de Riesgos'!$M$4:$M5015,$B21,'Analisis de Riesgos'!$N$4:$N5015,C$4)</f>
        <v>0</v>
      </c>
      <c r="D21" s="102">
        <f>COUNTIFS('Analisis de Riesgos'!$M$4:$M5015,$B21,'Analisis de Riesgos'!$N$4:$N5015,D$4)</f>
        <v>0</v>
      </c>
      <c r="E21" s="102">
        <f>COUNTIFS('Analisis de Riesgos'!$M$4:$M5015,$B21,'Analisis de Riesgos'!$N$4:$N5015,E$4)</f>
        <v>0</v>
      </c>
      <c r="F21" s="102">
        <f t="shared" si="0"/>
        <v>0</v>
      </c>
      <c r="G21" s="99"/>
      <c r="H21" s="100" t="str">
        <f t="shared" si="1"/>
        <v xml:space="preserve"> </v>
      </c>
      <c r="I21" s="100" t="str">
        <f t="shared" si="2"/>
        <v xml:space="preserve"> </v>
      </c>
      <c r="J21" s="92"/>
      <c r="K21" s="73" t="str">
        <f t="shared" si="3"/>
        <v>A.6.2.2</v>
      </c>
      <c r="L21" s="76" t="str">
        <f t="shared" si="4"/>
        <v/>
      </c>
      <c r="M21" s="92"/>
    </row>
    <row r="22" spans="1:13" x14ac:dyDescent="0.2">
      <c r="A22" s="92" t="s">
        <v>401</v>
      </c>
      <c r="B22" s="73" t="s">
        <v>67</v>
      </c>
      <c r="C22" s="102">
        <f>COUNTIFS('Analisis de Riesgos'!$M$4:$M5016,$B22,'Analisis de Riesgos'!$N$4:$N5016,C$4)</f>
        <v>0</v>
      </c>
      <c r="D22" s="102">
        <f>COUNTIFS('Analisis de Riesgos'!$M$4:$M5016,$B22,'Analisis de Riesgos'!$N$4:$N5016,D$4)</f>
        <v>0</v>
      </c>
      <c r="E22" s="102">
        <f>COUNTIFS('Analisis de Riesgos'!$M$4:$M5016,$B22,'Analisis de Riesgos'!$N$4:$N5016,E$4)</f>
        <v>0</v>
      </c>
      <c r="F22" s="102">
        <f t="shared" si="0"/>
        <v>0</v>
      </c>
      <c r="G22" s="99"/>
      <c r="H22" s="100" t="str">
        <f t="shared" si="1"/>
        <v xml:space="preserve"> </v>
      </c>
      <c r="I22" s="100" t="str">
        <f t="shared" si="2"/>
        <v xml:space="preserve"> </v>
      </c>
      <c r="J22" s="92"/>
      <c r="K22" s="73" t="str">
        <f t="shared" si="3"/>
        <v>A.6.2.3</v>
      </c>
      <c r="L22" s="76" t="str">
        <f t="shared" si="4"/>
        <v/>
      </c>
      <c r="M22" s="92"/>
    </row>
    <row r="23" spans="1:13" x14ac:dyDescent="0.2">
      <c r="A23" s="92" t="s">
        <v>401</v>
      </c>
      <c r="B23" s="73" t="s">
        <v>349</v>
      </c>
      <c r="C23" s="102">
        <f>COUNTIFS('Analisis de Riesgos'!$M$4:$M5017,$B23,'Analisis de Riesgos'!$N$4:$N5017,C$4)</f>
        <v>0</v>
      </c>
      <c r="D23" s="102">
        <f>COUNTIFS('Analisis de Riesgos'!$M$4:$M5017,$B23,'Analisis de Riesgos'!$N$4:$N5017,D$4)</f>
        <v>0</v>
      </c>
      <c r="E23" s="102">
        <f>COUNTIFS('Analisis de Riesgos'!$M$4:$M5017,$B23,'Analisis de Riesgos'!$N$4:$N5017,E$4)</f>
        <v>0</v>
      </c>
      <c r="F23" s="102">
        <f t="shared" si="0"/>
        <v>0</v>
      </c>
      <c r="G23" s="99"/>
      <c r="H23" s="100" t="str">
        <f t="shared" si="1"/>
        <v xml:space="preserve"> </v>
      </c>
      <c r="I23" s="100" t="str">
        <f t="shared" si="2"/>
        <v xml:space="preserve"> </v>
      </c>
      <c r="J23" s="92"/>
      <c r="K23" s="73" t="str">
        <f t="shared" si="3"/>
        <v>A.7.1.1.Párr.1</v>
      </c>
      <c r="L23" s="76" t="str">
        <f t="shared" si="4"/>
        <v/>
      </c>
      <c r="M23" s="92"/>
    </row>
    <row r="24" spans="1:13" x14ac:dyDescent="0.2">
      <c r="A24" s="92" t="s">
        <v>401</v>
      </c>
      <c r="B24" s="73" t="s">
        <v>350</v>
      </c>
      <c r="C24" s="102">
        <f>COUNTIFS('Analisis de Riesgos'!$M$4:$M5018,$B24,'Analisis de Riesgos'!$N$4:$N5018,C$4)</f>
        <v>0</v>
      </c>
      <c r="D24" s="102">
        <f>COUNTIFS('Analisis de Riesgos'!$M$4:$M5018,$B24,'Analisis de Riesgos'!$N$4:$N5018,D$4)</f>
        <v>0</v>
      </c>
      <c r="E24" s="102">
        <f>COUNTIFS('Analisis de Riesgos'!$M$4:$M5018,$B24,'Analisis de Riesgos'!$N$4:$N5018,E$4)</f>
        <v>0</v>
      </c>
      <c r="F24" s="102">
        <f t="shared" si="0"/>
        <v>0</v>
      </c>
      <c r="G24" s="99"/>
      <c r="H24" s="100" t="str">
        <f t="shared" si="1"/>
        <v xml:space="preserve"> </v>
      </c>
      <c r="I24" s="100" t="str">
        <f t="shared" si="2"/>
        <v xml:space="preserve"> </v>
      </c>
      <c r="J24" s="92"/>
      <c r="K24" s="73" t="str">
        <f t="shared" si="3"/>
        <v>A.7.1.1.Párr.2</v>
      </c>
      <c r="L24" s="76" t="str">
        <f t="shared" si="4"/>
        <v/>
      </c>
      <c r="M24" s="92"/>
    </row>
    <row r="25" spans="1:13" x14ac:dyDescent="0.2">
      <c r="A25" s="92" t="s">
        <v>401</v>
      </c>
      <c r="B25" s="73" t="s">
        <v>70</v>
      </c>
      <c r="C25" s="102">
        <f>COUNTIFS('Analisis de Riesgos'!$M$4:$M5019,$B25,'Analisis de Riesgos'!$N$4:$N5019,C$4)</f>
        <v>0</v>
      </c>
      <c r="D25" s="102">
        <f>COUNTIFS('Analisis de Riesgos'!$M$4:$M5019,$B25,'Analisis de Riesgos'!$N$4:$N5019,D$4)</f>
        <v>0</v>
      </c>
      <c r="E25" s="102">
        <f>COUNTIFS('Analisis de Riesgos'!$M$4:$M5019,$B25,'Analisis de Riesgos'!$N$4:$N5019,E$4)</f>
        <v>0</v>
      </c>
      <c r="F25" s="102">
        <f t="shared" si="0"/>
        <v>0</v>
      </c>
      <c r="G25" s="99"/>
      <c r="H25" s="100" t="str">
        <f t="shared" si="1"/>
        <v xml:space="preserve"> </v>
      </c>
      <c r="I25" s="100" t="str">
        <f t="shared" si="2"/>
        <v xml:space="preserve"> </v>
      </c>
      <c r="J25" s="92"/>
      <c r="K25" s="73" t="str">
        <f t="shared" si="3"/>
        <v>A.7.1.2</v>
      </c>
      <c r="L25" s="76" t="str">
        <f t="shared" si="4"/>
        <v/>
      </c>
      <c r="M25" s="92"/>
    </row>
    <row r="26" spans="1:13" x14ac:dyDescent="0.2">
      <c r="A26" s="92" t="s">
        <v>401</v>
      </c>
      <c r="B26" s="73" t="s">
        <v>75</v>
      </c>
      <c r="C26" s="102">
        <f>COUNTIFS('Analisis de Riesgos'!$M$4:$M5020,$B26,'Analisis de Riesgos'!$N$4:$N5020,C$4)</f>
        <v>0</v>
      </c>
      <c r="D26" s="102">
        <f>COUNTIFS('Analisis de Riesgos'!$M$4:$M5020,$B26,'Analisis de Riesgos'!$N$4:$N5020,D$4)</f>
        <v>0</v>
      </c>
      <c r="E26" s="102">
        <f>COUNTIFS('Analisis de Riesgos'!$M$4:$M5020,$B26,'Analisis de Riesgos'!$N$4:$N5020,E$4)</f>
        <v>0</v>
      </c>
      <c r="F26" s="102">
        <f t="shared" si="0"/>
        <v>0</v>
      </c>
      <c r="G26" s="99"/>
      <c r="H26" s="100" t="str">
        <f t="shared" si="1"/>
        <v xml:space="preserve"> </v>
      </c>
      <c r="I26" s="100" t="str">
        <f t="shared" si="2"/>
        <v xml:space="preserve"> </v>
      </c>
      <c r="J26" s="92"/>
      <c r="K26" s="73" t="str">
        <f t="shared" si="3"/>
        <v>A.7.2.1</v>
      </c>
      <c r="L26" s="76" t="str">
        <f t="shared" si="4"/>
        <v/>
      </c>
      <c r="M26" s="92"/>
    </row>
    <row r="27" spans="1:13" x14ac:dyDescent="0.2">
      <c r="A27" s="92" t="s">
        <v>401</v>
      </c>
      <c r="B27" s="73" t="s">
        <v>258</v>
      </c>
      <c r="C27" s="102">
        <f>COUNTIFS('Analisis de Riesgos'!$M$4:$M5021,$B27,'Analisis de Riesgos'!$N$4:$N5021,C$4)</f>
        <v>0</v>
      </c>
      <c r="D27" s="102">
        <f>COUNTIFS('Analisis de Riesgos'!$M$4:$M5021,$B27,'Analisis de Riesgos'!$N$4:$N5021,D$4)</f>
        <v>0</v>
      </c>
      <c r="E27" s="102">
        <f>COUNTIFS('Analisis de Riesgos'!$M$4:$M5021,$B27,'Analisis de Riesgos'!$N$4:$N5021,E$4)</f>
        <v>0</v>
      </c>
      <c r="F27" s="102">
        <f t="shared" si="0"/>
        <v>0</v>
      </c>
      <c r="G27" s="99"/>
      <c r="H27" s="100" t="str">
        <f t="shared" si="1"/>
        <v xml:space="preserve"> </v>
      </c>
      <c r="I27" s="100" t="str">
        <f t="shared" si="2"/>
        <v xml:space="preserve"> </v>
      </c>
      <c r="J27" s="92"/>
      <c r="K27" s="73" t="str">
        <f t="shared" si="3"/>
        <v>A.7.1.3.Párr.1</v>
      </c>
      <c r="L27" s="76" t="str">
        <f t="shared" si="4"/>
        <v/>
      </c>
      <c r="M27" s="92"/>
    </row>
    <row r="28" spans="1:13" x14ac:dyDescent="0.2">
      <c r="A28" s="92" t="s">
        <v>401</v>
      </c>
      <c r="B28" s="73" t="s">
        <v>259</v>
      </c>
      <c r="C28" s="102">
        <f>COUNTIFS('Analisis de Riesgos'!$M$4:$M5022,$B28,'Analisis de Riesgos'!$N$4:$N5022,C$4)</f>
        <v>0</v>
      </c>
      <c r="D28" s="102">
        <f>COUNTIFS('Analisis de Riesgos'!$M$4:$M5022,$B28,'Analisis de Riesgos'!$N$4:$N5022,D$4)</f>
        <v>0</v>
      </c>
      <c r="E28" s="102">
        <f>COUNTIFS('Analisis de Riesgos'!$M$4:$M5022,$B28,'Analisis de Riesgos'!$N$4:$N5022,E$4)</f>
        <v>0</v>
      </c>
      <c r="F28" s="102">
        <f t="shared" si="0"/>
        <v>0</v>
      </c>
      <c r="G28" s="99"/>
      <c r="H28" s="100" t="str">
        <f t="shared" si="1"/>
        <v xml:space="preserve"> </v>
      </c>
      <c r="I28" s="100" t="str">
        <f t="shared" si="2"/>
        <v xml:space="preserve"> </v>
      </c>
      <c r="J28" s="92"/>
      <c r="K28" s="73" t="str">
        <f t="shared" si="3"/>
        <v>A.7.1.3.Párr.2</v>
      </c>
      <c r="L28" s="76" t="str">
        <f t="shared" si="4"/>
        <v/>
      </c>
      <c r="M28" s="92"/>
    </row>
    <row r="29" spans="1:13" x14ac:dyDescent="0.2">
      <c r="A29" s="92" t="s">
        <v>401</v>
      </c>
      <c r="B29" s="73" t="s">
        <v>260</v>
      </c>
      <c r="C29" s="102">
        <f>COUNTIFS('Analisis de Riesgos'!$M$4:$M5023,$B29,'Analisis de Riesgos'!$N$4:$N5023,C$4)</f>
        <v>0</v>
      </c>
      <c r="D29" s="102">
        <f>COUNTIFS('Analisis de Riesgos'!$M$4:$M5023,$B29,'Analisis de Riesgos'!$N$4:$N5023,D$4)</f>
        <v>0</v>
      </c>
      <c r="E29" s="102">
        <f>COUNTIFS('Analisis de Riesgos'!$M$4:$M5023,$B29,'Analisis de Riesgos'!$N$4:$N5023,E$4)</f>
        <v>0</v>
      </c>
      <c r="F29" s="102">
        <f t="shared" si="0"/>
        <v>0</v>
      </c>
      <c r="G29" s="99"/>
      <c r="H29" s="100" t="str">
        <f t="shared" si="1"/>
        <v xml:space="preserve"> </v>
      </c>
      <c r="I29" s="100" t="str">
        <f t="shared" si="2"/>
        <v xml:space="preserve"> </v>
      </c>
      <c r="J29" s="92"/>
      <c r="K29" s="73" t="str">
        <f t="shared" si="3"/>
        <v>A.7.1.3.Párr.3</v>
      </c>
      <c r="L29" s="76" t="str">
        <f t="shared" si="4"/>
        <v/>
      </c>
      <c r="M29" s="92"/>
    </row>
    <row r="30" spans="1:13" x14ac:dyDescent="0.2">
      <c r="A30" s="92" t="s">
        <v>401</v>
      </c>
      <c r="B30" s="73" t="s">
        <v>261</v>
      </c>
      <c r="C30" s="102">
        <f>COUNTIFS('Analisis de Riesgos'!$M$4:$M5024,$B30,'Analisis de Riesgos'!$N$4:$N5024,C$4)</f>
        <v>0</v>
      </c>
      <c r="D30" s="102">
        <f>COUNTIFS('Analisis de Riesgos'!$M$4:$M5024,$B30,'Analisis de Riesgos'!$N$4:$N5024,D$4)</f>
        <v>0</v>
      </c>
      <c r="E30" s="102">
        <f>COUNTIFS('Analisis de Riesgos'!$M$4:$M5024,$B30,'Analisis de Riesgos'!$N$4:$N5024,E$4)</f>
        <v>0</v>
      </c>
      <c r="F30" s="102">
        <f t="shared" si="0"/>
        <v>0</v>
      </c>
      <c r="G30" s="99"/>
      <c r="H30" s="100" t="str">
        <f t="shared" si="1"/>
        <v xml:space="preserve"> </v>
      </c>
      <c r="I30" s="100" t="str">
        <f t="shared" si="2"/>
        <v xml:space="preserve"> </v>
      </c>
      <c r="J30" s="92"/>
      <c r="K30" s="73" t="str">
        <f t="shared" si="3"/>
        <v>A.7.1.3.Párr.4</v>
      </c>
      <c r="L30" s="76" t="str">
        <f t="shared" si="4"/>
        <v/>
      </c>
      <c r="M30" s="92"/>
    </row>
    <row r="31" spans="1:13" x14ac:dyDescent="0.2">
      <c r="A31" s="92" t="s">
        <v>401</v>
      </c>
      <c r="B31" s="73" t="s">
        <v>77</v>
      </c>
      <c r="C31" s="102">
        <f>COUNTIFS('Analisis de Riesgos'!$M$4:$M5025,$B31,'Analisis de Riesgos'!$N$4:$N5025,C$4)</f>
        <v>0</v>
      </c>
      <c r="D31" s="102">
        <f>COUNTIFS('Analisis de Riesgos'!$M$4:$M5025,$B31,'Analisis de Riesgos'!$N$4:$N5025,D$4)</f>
        <v>0</v>
      </c>
      <c r="E31" s="102">
        <f>COUNTIFS('Analisis de Riesgos'!$M$4:$M5025,$B31,'Analisis de Riesgos'!$N$4:$N5025,E$4)</f>
        <v>0</v>
      </c>
      <c r="F31" s="102">
        <f t="shared" si="0"/>
        <v>0</v>
      </c>
      <c r="G31" s="99"/>
      <c r="H31" s="100" t="str">
        <f t="shared" si="1"/>
        <v xml:space="preserve"> </v>
      </c>
      <c r="I31" s="100" t="str">
        <f t="shared" si="2"/>
        <v xml:space="preserve"> </v>
      </c>
      <c r="J31" s="92"/>
      <c r="K31" s="73" t="str">
        <f t="shared" si="3"/>
        <v>A.7.2.2</v>
      </c>
      <c r="L31" s="76" t="str">
        <f t="shared" si="4"/>
        <v/>
      </c>
      <c r="M31" s="92"/>
    </row>
    <row r="32" spans="1:13" x14ac:dyDescent="0.2">
      <c r="A32" s="92" t="s">
        <v>401</v>
      </c>
      <c r="B32" s="73" t="s">
        <v>79</v>
      </c>
      <c r="C32" s="102">
        <f>COUNTIFS('Analisis de Riesgos'!$M$4:$M5026,$B32,'Analisis de Riesgos'!$N$4:$N5026,C$4)</f>
        <v>0</v>
      </c>
      <c r="D32" s="102">
        <f>COUNTIFS('Analisis de Riesgos'!$M$4:$M5026,$B32,'Analisis de Riesgos'!$N$4:$N5026,D$4)</f>
        <v>0</v>
      </c>
      <c r="E32" s="102">
        <f>COUNTIFS('Analisis de Riesgos'!$M$4:$M5026,$B32,'Analisis de Riesgos'!$N$4:$N5026,E$4)</f>
        <v>0</v>
      </c>
      <c r="F32" s="102">
        <f t="shared" si="0"/>
        <v>0</v>
      </c>
      <c r="G32" s="99"/>
      <c r="H32" s="100" t="str">
        <f t="shared" si="1"/>
        <v xml:space="preserve"> </v>
      </c>
      <c r="I32" s="100" t="str">
        <f t="shared" si="2"/>
        <v xml:space="preserve"> </v>
      </c>
      <c r="J32" s="92"/>
      <c r="K32" s="73" t="str">
        <f t="shared" si="3"/>
        <v>A.8.1.1</v>
      </c>
      <c r="L32" s="76" t="str">
        <f t="shared" si="4"/>
        <v/>
      </c>
      <c r="M32" s="92"/>
    </row>
    <row r="33" spans="1:13" x14ac:dyDescent="0.2">
      <c r="A33" s="92" t="s">
        <v>401</v>
      </c>
      <c r="B33" s="73" t="s">
        <v>81</v>
      </c>
      <c r="C33" s="102">
        <f>COUNTIFS('Analisis de Riesgos'!$M$4:$M5027,$B33,'Analisis de Riesgos'!$N$4:$N5027,C$4)</f>
        <v>0</v>
      </c>
      <c r="D33" s="102">
        <f>COUNTIFS('Analisis de Riesgos'!$M$4:$M5027,$B33,'Analisis de Riesgos'!$N$4:$N5027,D$4)</f>
        <v>0</v>
      </c>
      <c r="E33" s="102">
        <f>COUNTIFS('Analisis de Riesgos'!$M$4:$M5027,$B33,'Analisis de Riesgos'!$N$4:$N5027,E$4)</f>
        <v>0</v>
      </c>
      <c r="F33" s="102">
        <f t="shared" si="0"/>
        <v>0</v>
      </c>
      <c r="G33" s="99"/>
      <c r="H33" s="100" t="str">
        <f t="shared" si="1"/>
        <v xml:space="preserve"> </v>
      </c>
      <c r="I33" s="100" t="str">
        <f t="shared" si="2"/>
        <v xml:space="preserve"> </v>
      </c>
      <c r="J33" s="92"/>
      <c r="K33" s="73" t="str">
        <f t="shared" si="3"/>
        <v>A.8.1.2</v>
      </c>
      <c r="L33" s="76" t="str">
        <f t="shared" si="4"/>
        <v/>
      </c>
      <c r="M33" s="92"/>
    </row>
    <row r="34" spans="1:13" x14ac:dyDescent="0.2">
      <c r="A34" s="92" t="s">
        <v>401</v>
      </c>
      <c r="B34" s="73" t="s">
        <v>82</v>
      </c>
      <c r="C34" s="102">
        <f>COUNTIFS('Analisis de Riesgos'!$M$4:$M5028,$B34,'Analisis de Riesgos'!$N$4:$N5028,C$4)</f>
        <v>0</v>
      </c>
      <c r="D34" s="102">
        <f>COUNTIFS('Analisis de Riesgos'!$M$4:$M5028,$B34,'Analisis de Riesgos'!$N$4:$N5028,D$4)</f>
        <v>0</v>
      </c>
      <c r="E34" s="102">
        <f>COUNTIFS('Analisis de Riesgos'!$M$4:$M5028,$B34,'Analisis de Riesgos'!$N$4:$N5028,E$4)</f>
        <v>0</v>
      </c>
      <c r="F34" s="102">
        <f t="shared" si="0"/>
        <v>0</v>
      </c>
      <c r="G34" s="99"/>
      <c r="H34" s="100" t="str">
        <f t="shared" si="1"/>
        <v xml:space="preserve"> </v>
      </c>
      <c r="I34" s="100" t="str">
        <f t="shared" si="2"/>
        <v xml:space="preserve"> </v>
      </c>
      <c r="J34" s="92"/>
      <c r="K34" s="73" t="str">
        <f t="shared" si="3"/>
        <v>A.8.1.3</v>
      </c>
      <c r="L34" s="76" t="str">
        <f t="shared" si="4"/>
        <v/>
      </c>
      <c r="M34" s="92"/>
    </row>
    <row r="35" spans="1:13" x14ac:dyDescent="0.2">
      <c r="A35" s="92" t="s">
        <v>401</v>
      </c>
      <c r="B35" s="73" t="s">
        <v>262</v>
      </c>
      <c r="C35" s="102">
        <f>COUNTIFS('Analisis de Riesgos'!$M$4:$M5029,$B35,'Analisis de Riesgos'!$N$4:$N5029,C$4)</f>
        <v>0</v>
      </c>
      <c r="D35" s="102">
        <f>COUNTIFS('Analisis de Riesgos'!$M$4:$M5029,$B35,'Analisis de Riesgos'!$N$4:$N5029,D$4)</f>
        <v>0</v>
      </c>
      <c r="E35" s="102">
        <f>COUNTIFS('Analisis de Riesgos'!$M$4:$M5029,$B35,'Analisis de Riesgos'!$N$4:$N5029,E$4)</f>
        <v>0</v>
      </c>
      <c r="F35" s="102">
        <f t="shared" si="0"/>
        <v>0</v>
      </c>
      <c r="G35" s="99"/>
      <c r="H35" s="100" t="str">
        <f t="shared" si="1"/>
        <v xml:space="preserve"> </v>
      </c>
      <c r="I35" s="100" t="str">
        <f t="shared" si="2"/>
        <v xml:space="preserve"> </v>
      </c>
      <c r="J35" s="92"/>
      <c r="K35" s="73" t="str">
        <f t="shared" si="3"/>
        <v>A.8.2.1.Párr.1</v>
      </c>
      <c r="L35" s="76" t="str">
        <f t="shared" si="4"/>
        <v/>
      </c>
      <c r="M35" s="92"/>
    </row>
    <row r="36" spans="1:13" x14ac:dyDescent="0.2">
      <c r="A36" s="92" t="s">
        <v>401</v>
      </c>
      <c r="B36" s="73" t="s">
        <v>263</v>
      </c>
      <c r="C36" s="102">
        <f>COUNTIFS('Analisis de Riesgos'!$M$4:$M5030,$B36,'Analisis de Riesgos'!$N$4:$N5030,C$4)</f>
        <v>0</v>
      </c>
      <c r="D36" s="102">
        <f>COUNTIFS('Analisis de Riesgos'!$M$4:$M5030,$B36,'Analisis de Riesgos'!$N$4:$N5030,D$4)</f>
        <v>0</v>
      </c>
      <c r="E36" s="102">
        <f>COUNTIFS('Analisis de Riesgos'!$M$4:$M5030,$B36,'Analisis de Riesgos'!$N$4:$N5030,E$4)</f>
        <v>0</v>
      </c>
      <c r="F36" s="102">
        <f t="shared" si="0"/>
        <v>0</v>
      </c>
      <c r="G36" s="99"/>
      <c r="H36" s="100" t="str">
        <f t="shared" si="1"/>
        <v xml:space="preserve"> </v>
      </c>
      <c r="I36" s="100" t="str">
        <f t="shared" si="2"/>
        <v xml:space="preserve"> </v>
      </c>
      <c r="J36" s="92"/>
      <c r="K36" s="73" t="str">
        <f t="shared" si="3"/>
        <v>A.8.2.1.Párr.2</v>
      </c>
      <c r="L36" s="76" t="str">
        <f t="shared" si="4"/>
        <v/>
      </c>
      <c r="M36" s="92"/>
    </row>
    <row r="37" spans="1:13" x14ac:dyDescent="0.2">
      <c r="A37" s="92" t="s">
        <v>401</v>
      </c>
      <c r="B37" s="73" t="s">
        <v>264</v>
      </c>
      <c r="C37" s="102">
        <f>COUNTIFS('Analisis de Riesgos'!$M$4:$M5031,$B37,'Analisis de Riesgos'!$N$4:$N5031,C$4)</f>
        <v>0</v>
      </c>
      <c r="D37" s="102">
        <f>COUNTIFS('Analisis de Riesgos'!$M$4:$M5031,$B37,'Analisis de Riesgos'!$N$4:$N5031,D$4)</f>
        <v>0</v>
      </c>
      <c r="E37" s="102">
        <f>COUNTIFS('Analisis de Riesgos'!$M$4:$M5031,$B37,'Analisis de Riesgos'!$N$4:$N5031,E$4)</f>
        <v>0</v>
      </c>
      <c r="F37" s="102">
        <f t="shared" si="0"/>
        <v>0</v>
      </c>
      <c r="G37" s="99"/>
      <c r="H37" s="100" t="str">
        <f t="shared" si="1"/>
        <v xml:space="preserve"> </v>
      </c>
      <c r="I37" s="100" t="str">
        <f t="shared" si="2"/>
        <v xml:space="preserve"> </v>
      </c>
      <c r="J37" s="92"/>
      <c r="K37" s="73" t="str">
        <f t="shared" si="3"/>
        <v>A.8.2.1.Párr.3</v>
      </c>
      <c r="L37" s="76" t="str">
        <f t="shared" si="4"/>
        <v/>
      </c>
      <c r="M37" s="92"/>
    </row>
    <row r="38" spans="1:13" x14ac:dyDescent="0.2">
      <c r="A38" s="92" t="s">
        <v>401</v>
      </c>
      <c r="B38" s="73" t="s">
        <v>265</v>
      </c>
      <c r="C38" s="102">
        <f>COUNTIFS('Analisis de Riesgos'!$M$4:$M5032,$B38,'Analisis de Riesgos'!$N$4:$N5032,C$4)</f>
        <v>0</v>
      </c>
      <c r="D38" s="102">
        <f>COUNTIFS('Analisis de Riesgos'!$M$4:$M5032,$B38,'Analisis de Riesgos'!$N$4:$N5032,D$4)</f>
        <v>0</v>
      </c>
      <c r="E38" s="102">
        <f>COUNTIFS('Analisis de Riesgos'!$M$4:$M5032,$B38,'Analisis de Riesgos'!$N$4:$N5032,E$4)</f>
        <v>0</v>
      </c>
      <c r="F38" s="102">
        <f t="shared" si="0"/>
        <v>0</v>
      </c>
      <c r="G38" s="99"/>
      <c r="H38" s="100" t="str">
        <f t="shared" si="1"/>
        <v xml:space="preserve"> </v>
      </c>
      <c r="I38" s="100" t="str">
        <f t="shared" si="2"/>
        <v xml:space="preserve"> </v>
      </c>
      <c r="J38" s="92"/>
      <c r="K38" s="73" t="str">
        <f t="shared" si="3"/>
        <v>A.8.2.1.Párr.4</v>
      </c>
      <c r="L38" s="76" t="str">
        <f t="shared" si="4"/>
        <v/>
      </c>
      <c r="M38" s="92"/>
    </row>
    <row r="39" spans="1:13" x14ac:dyDescent="0.2">
      <c r="A39" s="92" t="s">
        <v>401</v>
      </c>
      <c r="B39" s="73" t="s">
        <v>87</v>
      </c>
      <c r="C39" s="102">
        <f>COUNTIFS('Analisis de Riesgos'!$M$4:$M5033,$B39,'Analisis de Riesgos'!$N$4:$N5033,C$4)</f>
        <v>0</v>
      </c>
      <c r="D39" s="102">
        <f>COUNTIFS('Analisis de Riesgos'!$M$4:$M5033,$B39,'Analisis de Riesgos'!$N$4:$N5033,D$4)</f>
        <v>0</v>
      </c>
      <c r="E39" s="102">
        <f>COUNTIFS('Analisis de Riesgos'!$M$4:$M5033,$B39,'Analisis de Riesgos'!$N$4:$N5033,E$4)</f>
        <v>0</v>
      </c>
      <c r="F39" s="102">
        <f t="shared" si="0"/>
        <v>0</v>
      </c>
      <c r="G39" s="99"/>
      <c r="H39" s="100" t="str">
        <f t="shared" si="1"/>
        <v xml:space="preserve"> </v>
      </c>
      <c r="I39" s="100" t="str">
        <f t="shared" si="2"/>
        <v xml:space="preserve"> </v>
      </c>
      <c r="J39" s="92"/>
      <c r="K39" s="73" t="str">
        <f t="shared" si="3"/>
        <v>A.8.2.2</v>
      </c>
      <c r="L39" s="76" t="str">
        <f t="shared" si="4"/>
        <v/>
      </c>
      <c r="M39" s="92"/>
    </row>
    <row r="40" spans="1:13" x14ac:dyDescent="0.2">
      <c r="A40" s="92" t="s">
        <v>401</v>
      </c>
      <c r="B40" s="73" t="s">
        <v>88</v>
      </c>
      <c r="C40" s="102">
        <f>COUNTIFS('Analisis de Riesgos'!$M$4:$M5034,$B40,'Analisis de Riesgos'!$N$4:$N5034,C$4)</f>
        <v>0</v>
      </c>
      <c r="D40" s="102">
        <f>COUNTIFS('Analisis de Riesgos'!$M$4:$M5034,$B40,'Analisis de Riesgos'!$N$4:$N5034,D$4)</f>
        <v>0</v>
      </c>
      <c r="E40" s="102">
        <f>COUNTIFS('Analisis de Riesgos'!$M$4:$M5034,$B40,'Analisis de Riesgos'!$N$4:$N5034,E$4)</f>
        <v>0</v>
      </c>
      <c r="F40" s="102">
        <f t="shared" si="0"/>
        <v>0</v>
      </c>
      <c r="G40" s="99"/>
      <c r="H40" s="100" t="str">
        <f t="shared" si="1"/>
        <v xml:space="preserve"> </v>
      </c>
      <c r="I40" s="100" t="str">
        <f t="shared" si="2"/>
        <v xml:space="preserve"> </v>
      </c>
      <c r="J40" s="92"/>
      <c r="K40" s="73" t="str">
        <f t="shared" si="3"/>
        <v>A.8.2.3</v>
      </c>
      <c r="L40" s="76" t="str">
        <f t="shared" si="4"/>
        <v/>
      </c>
      <c r="M40" s="92"/>
    </row>
    <row r="41" spans="1:13" x14ac:dyDescent="0.2">
      <c r="A41" s="92" t="s">
        <v>401</v>
      </c>
      <c r="B41" s="73" t="s">
        <v>83</v>
      </c>
      <c r="C41" s="102">
        <f>COUNTIFS('Analisis de Riesgos'!$M$4:$M5035,$B41,'Analisis de Riesgos'!$N$4:$N5035,C$4)</f>
        <v>0</v>
      </c>
      <c r="D41" s="102">
        <f>COUNTIFS('Analisis de Riesgos'!$M$4:$M5035,$B41,'Analisis de Riesgos'!$N$4:$N5035,D$4)</f>
        <v>0</v>
      </c>
      <c r="E41" s="102">
        <f>COUNTIFS('Analisis de Riesgos'!$M$4:$M5035,$B41,'Analisis de Riesgos'!$N$4:$N5035,E$4)</f>
        <v>0</v>
      </c>
      <c r="F41" s="102">
        <f t="shared" si="0"/>
        <v>0</v>
      </c>
      <c r="G41" s="99"/>
      <c r="H41" s="100" t="str">
        <f t="shared" si="1"/>
        <v xml:space="preserve"> </v>
      </c>
      <c r="I41" s="100" t="str">
        <f t="shared" si="2"/>
        <v xml:space="preserve"> </v>
      </c>
      <c r="J41" s="92"/>
      <c r="K41" s="73" t="str">
        <f t="shared" si="3"/>
        <v>A.8.3.1</v>
      </c>
      <c r="L41" s="76" t="str">
        <f t="shared" si="4"/>
        <v/>
      </c>
      <c r="M41" s="92"/>
    </row>
    <row r="42" spans="1:13" x14ac:dyDescent="0.2">
      <c r="A42" s="92" t="s">
        <v>401</v>
      </c>
      <c r="B42" s="73" t="s">
        <v>84</v>
      </c>
      <c r="C42" s="102">
        <f>COUNTIFS('Analisis de Riesgos'!$M$4:$M5036,$B42,'Analisis de Riesgos'!$N$4:$N5036,C$4)</f>
        <v>0</v>
      </c>
      <c r="D42" s="102">
        <f>COUNTIFS('Analisis de Riesgos'!$M$4:$M5036,$B42,'Analisis de Riesgos'!$N$4:$N5036,D$4)</f>
        <v>0</v>
      </c>
      <c r="E42" s="102">
        <f>COUNTIFS('Analisis de Riesgos'!$M$4:$M5036,$B42,'Analisis de Riesgos'!$N$4:$N5036,E$4)</f>
        <v>0</v>
      </c>
      <c r="F42" s="102">
        <f t="shared" si="0"/>
        <v>0</v>
      </c>
      <c r="G42" s="99"/>
      <c r="H42" s="100" t="str">
        <f t="shared" si="1"/>
        <v xml:space="preserve"> </v>
      </c>
      <c r="I42" s="100" t="str">
        <f t="shared" si="2"/>
        <v xml:space="preserve"> </v>
      </c>
      <c r="J42" s="92"/>
      <c r="K42" s="73" t="str">
        <f t="shared" si="3"/>
        <v>A.8.3.2</v>
      </c>
      <c r="L42" s="76" t="str">
        <f t="shared" si="4"/>
        <v/>
      </c>
      <c r="M42" s="92"/>
    </row>
    <row r="43" spans="1:13" x14ac:dyDescent="0.2">
      <c r="A43" s="92" t="s">
        <v>401</v>
      </c>
      <c r="B43" s="73" t="s">
        <v>85</v>
      </c>
      <c r="C43" s="102">
        <f>COUNTIFS('Analisis de Riesgos'!$M$4:$M5037,$B43,'Analisis de Riesgos'!$N$4:$N5037,C$4)</f>
        <v>0</v>
      </c>
      <c r="D43" s="102">
        <f>COUNTIFS('Analisis de Riesgos'!$M$4:$M5037,$B43,'Analisis de Riesgos'!$N$4:$N5037,D$4)</f>
        <v>0</v>
      </c>
      <c r="E43" s="102">
        <f>COUNTIFS('Analisis de Riesgos'!$M$4:$M5037,$B43,'Analisis de Riesgos'!$N$4:$N5037,E$4)</f>
        <v>0</v>
      </c>
      <c r="F43" s="102">
        <f t="shared" si="0"/>
        <v>0</v>
      </c>
      <c r="G43" s="99"/>
      <c r="H43" s="100" t="str">
        <f t="shared" si="1"/>
        <v xml:space="preserve"> </v>
      </c>
      <c r="I43" s="100" t="str">
        <f t="shared" si="2"/>
        <v xml:space="preserve"> </v>
      </c>
      <c r="J43" s="92"/>
      <c r="K43" s="73" t="str">
        <f t="shared" si="3"/>
        <v>A.8.3.3</v>
      </c>
      <c r="L43" s="76" t="str">
        <f t="shared" si="4"/>
        <v/>
      </c>
      <c r="M43" s="92"/>
    </row>
    <row r="44" spans="1:13" x14ac:dyDescent="0.2">
      <c r="A44" s="92" t="s">
        <v>401</v>
      </c>
      <c r="B44" s="73" t="s">
        <v>91</v>
      </c>
      <c r="C44" s="102">
        <f>COUNTIFS('Analisis de Riesgos'!$M$4:$M5038,$B44,'Analisis de Riesgos'!$N$4:$N5038,C$4)</f>
        <v>0</v>
      </c>
      <c r="D44" s="102">
        <f>COUNTIFS('Analisis de Riesgos'!$M$4:$M5038,$B44,'Analisis de Riesgos'!$N$4:$N5038,D$4)</f>
        <v>0</v>
      </c>
      <c r="E44" s="102">
        <f>COUNTIFS('Analisis de Riesgos'!$M$4:$M5038,$B44,'Analisis de Riesgos'!$N$4:$N5038,E$4)</f>
        <v>0</v>
      </c>
      <c r="F44" s="102">
        <f t="shared" si="0"/>
        <v>0</v>
      </c>
      <c r="G44" s="99"/>
      <c r="H44" s="100" t="str">
        <f t="shared" si="1"/>
        <v xml:space="preserve"> </v>
      </c>
      <c r="I44" s="100" t="str">
        <f t="shared" si="2"/>
        <v xml:space="preserve"> </v>
      </c>
      <c r="J44" s="92"/>
      <c r="K44" s="73" t="str">
        <f t="shared" si="3"/>
        <v>A.9.1.1</v>
      </c>
      <c r="L44" s="76" t="str">
        <f t="shared" si="4"/>
        <v/>
      </c>
      <c r="M44" s="92"/>
    </row>
    <row r="45" spans="1:13" x14ac:dyDescent="0.2">
      <c r="A45" s="92" t="s">
        <v>401</v>
      </c>
      <c r="B45" s="73" t="s">
        <v>93</v>
      </c>
      <c r="C45" s="102">
        <f>COUNTIFS('Analisis de Riesgos'!$M$4:$M5039,$B45,'Analisis de Riesgos'!$N$4:$N5039,C$4)</f>
        <v>0</v>
      </c>
      <c r="D45" s="102">
        <f>COUNTIFS('Analisis de Riesgos'!$M$4:$M5039,$B45,'Analisis de Riesgos'!$N$4:$N5039,D$4)</f>
        <v>0</v>
      </c>
      <c r="E45" s="102">
        <f>COUNTIFS('Analisis de Riesgos'!$M$4:$M5039,$B45,'Analisis de Riesgos'!$N$4:$N5039,E$4)</f>
        <v>0</v>
      </c>
      <c r="F45" s="102">
        <f t="shared" si="0"/>
        <v>0</v>
      </c>
      <c r="G45" s="99"/>
      <c r="H45" s="100" t="str">
        <f t="shared" si="1"/>
        <v xml:space="preserve"> </v>
      </c>
      <c r="I45" s="100" t="str">
        <f t="shared" si="2"/>
        <v xml:space="preserve"> </v>
      </c>
      <c r="J45" s="92"/>
      <c r="K45" s="73" t="str">
        <f t="shared" si="3"/>
        <v>A.9.1.2</v>
      </c>
      <c r="L45" s="76" t="str">
        <f t="shared" si="4"/>
        <v/>
      </c>
      <c r="M45" s="92"/>
    </row>
    <row r="46" spans="1:13" x14ac:dyDescent="0.2">
      <c r="A46" s="92" t="s">
        <v>401</v>
      </c>
      <c r="B46" s="73" t="s">
        <v>94</v>
      </c>
      <c r="C46" s="102">
        <f>COUNTIFS('Analisis de Riesgos'!$M$4:$M5040,$B46,'Analisis de Riesgos'!$N$4:$N5040,C$4)</f>
        <v>0</v>
      </c>
      <c r="D46" s="102">
        <f>COUNTIFS('Analisis de Riesgos'!$M$4:$M5040,$B46,'Analisis de Riesgos'!$N$4:$N5040,D$4)</f>
        <v>0</v>
      </c>
      <c r="E46" s="102">
        <f>COUNTIFS('Analisis de Riesgos'!$M$4:$M5040,$B46,'Analisis de Riesgos'!$N$4:$N5040,E$4)</f>
        <v>0</v>
      </c>
      <c r="F46" s="102">
        <f t="shared" si="0"/>
        <v>0</v>
      </c>
      <c r="G46" s="99"/>
      <c r="H46" s="100" t="str">
        <f t="shared" si="1"/>
        <v xml:space="preserve"> </v>
      </c>
      <c r="I46" s="100" t="str">
        <f t="shared" si="2"/>
        <v xml:space="preserve"> </v>
      </c>
      <c r="J46" s="92"/>
      <c r="K46" s="73" t="str">
        <f t="shared" si="3"/>
        <v>A.9.1.3</v>
      </c>
      <c r="L46" s="76" t="str">
        <f t="shared" si="4"/>
        <v/>
      </c>
      <c r="M46" s="92"/>
    </row>
    <row r="47" spans="1:13" x14ac:dyDescent="0.2">
      <c r="A47" s="92" t="s">
        <v>401</v>
      </c>
      <c r="B47" s="73" t="s">
        <v>351</v>
      </c>
      <c r="C47" s="102">
        <f>COUNTIFS('Analisis de Riesgos'!$M$4:$M5041,$B47,'Analisis de Riesgos'!$N$4:$N5041,C$4)</f>
        <v>0</v>
      </c>
      <c r="D47" s="102">
        <f>COUNTIFS('Analisis de Riesgos'!$M$4:$M5041,$B47,'Analisis de Riesgos'!$N$4:$N5041,D$4)</f>
        <v>0</v>
      </c>
      <c r="E47" s="102">
        <f>COUNTIFS('Analisis de Riesgos'!$M$4:$M5041,$B47,'Analisis de Riesgos'!$N$4:$N5041,E$4)</f>
        <v>0</v>
      </c>
      <c r="F47" s="102">
        <f t="shared" si="0"/>
        <v>0</v>
      </c>
      <c r="G47" s="99"/>
      <c r="H47" s="100" t="str">
        <f t="shared" si="1"/>
        <v xml:space="preserve"> </v>
      </c>
      <c r="I47" s="100" t="str">
        <f t="shared" si="2"/>
        <v xml:space="preserve"> </v>
      </c>
      <c r="J47" s="92"/>
      <c r="K47" s="73" t="str">
        <f t="shared" si="3"/>
        <v>A.9.1.4.Párr.1</v>
      </c>
      <c r="L47" s="76" t="str">
        <f t="shared" si="4"/>
        <v/>
      </c>
      <c r="M47" s="92"/>
    </row>
    <row r="48" spans="1:13" x14ac:dyDescent="0.2">
      <c r="A48" s="92" t="s">
        <v>401</v>
      </c>
      <c r="B48" s="73" t="s">
        <v>352</v>
      </c>
      <c r="C48" s="102">
        <f>COUNTIFS('Analisis de Riesgos'!$M$4:$M5042,$B48,'Analisis de Riesgos'!$N$4:$N5042,C$4)</f>
        <v>0</v>
      </c>
      <c r="D48" s="102">
        <f>COUNTIFS('Analisis de Riesgos'!$M$4:$M5042,$B48,'Analisis de Riesgos'!$N$4:$N5042,D$4)</f>
        <v>0</v>
      </c>
      <c r="E48" s="102">
        <f>COUNTIFS('Analisis de Riesgos'!$M$4:$M5042,$B48,'Analisis de Riesgos'!$N$4:$N5042,E$4)</f>
        <v>0</v>
      </c>
      <c r="F48" s="102">
        <f t="shared" si="0"/>
        <v>0</v>
      </c>
      <c r="G48" s="99"/>
      <c r="H48" s="100" t="str">
        <f t="shared" si="1"/>
        <v xml:space="preserve"> </v>
      </c>
      <c r="I48" s="100" t="str">
        <f t="shared" si="2"/>
        <v xml:space="preserve"> </v>
      </c>
      <c r="J48" s="92"/>
      <c r="K48" s="73" t="str">
        <f t="shared" si="3"/>
        <v>A.9.1.4.Párr.2</v>
      </c>
      <c r="L48" s="76" t="str">
        <f t="shared" si="4"/>
        <v/>
      </c>
      <c r="M48" s="92"/>
    </row>
    <row r="49" spans="1:13" x14ac:dyDescent="0.2">
      <c r="A49" s="92" t="s">
        <v>401</v>
      </c>
      <c r="B49" s="73" t="s">
        <v>353</v>
      </c>
      <c r="C49" s="102">
        <f>COUNTIFS('Analisis de Riesgos'!$M$4:$M5043,$B49,'Analisis de Riesgos'!$N$4:$N5043,C$4)</f>
        <v>0</v>
      </c>
      <c r="D49" s="102">
        <f>COUNTIFS('Analisis de Riesgos'!$M$4:$M5043,$B49,'Analisis de Riesgos'!$N$4:$N5043,D$4)</f>
        <v>0</v>
      </c>
      <c r="E49" s="102">
        <f>COUNTIFS('Analisis de Riesgos'!$M$4:$M5043,$B49,'Analisis de Riesgos'!$N$4:$N5043,E$4)</f>
        <v>0</v>
      </c>
      <c r="F49" s="102">
        <f t="shared" si="0"/>
        <v>0</v>
      </c>
      <c r="G49" s="99"/>
      <c r="H49" s="100" t="str">
        <f t="shared" si="1"/>
        <v xml:space="preserve"> </v>
      </c>
      <c r="I49" s="100" t="str">
        <f t="shared" si="2"/>
        <v xml:space="preserve"> </v>
      </c>
      <c r="J49" s="92"/>
      <c r="K49" s="73" t="str">
        <f t="shared" si="3"/>
        <v>A.9.1.4.Párr.3</v>
      </c>
      <c r="L49" s="76" t="str">
        <f t="shared" si="4"/>
        <v/>
      </c>
      <c r="M49" s="92"/>
    </row>
    <row r="50" spans="1:13" x14ac:dyDescent="0.2">
      <c r="A50" s="92" t="s">
        <v>401</v>
      </c>
      <c r="B50" s="73" t="s">
        <v>354</v>
      </c>
      <c r="C50" s="102">
        <f>COUNTIFS('Analisis de Riesgos'!$M$4:$M5044,$B50,'Analisis de Riesgos'!$N$4:$N5044,C$4)</f>
        <v>0</v>
      </c>
      <c r="D50" s="102">
        <f>COUNTIFS('Analisis de Riesgos'!$M$4:$M5044,$B50,'Analisis de Riesgos'!$N$4:$N5044,D$4)</f>
        <v>0</v>
      </c>
      <c r="E50" s="102">
        <f>COUNTIFS('Analisis de Riesgos'!$M$4:$M5044,$B50,'Analisis de Riesgos'!$N$4:$N5044,E$4)</f>
        <v>0</v>
      </c>
      <c r="F50" s="102">
        <f t="shared" si="0"/>
        <v>0</v>
      </c>
      <c r="G50" s="99"/>
      <c r="H50" s="100" t="str">
        <f t="shared" si="1"/>
        <v xml:space="preserve"> </v>
      </c>
      <c r="I50" s="100" t="str">
        <f t="shared" si="2"/>
        <v xml:space="preserve"> </v>
      </c>
      <c r="J50" s="92"/>
      <c r="K50" s="73" t="str">
        <f t="shared" si="3"/>
        <v>A.9.1.4.Párr.4</v>
      </c>
      <c r="L50" s="76" t="str">
        <f t="shared" si="4"/>
        <v/>
      </c>
      <c r="M50" s="92"/>
    </row>
    <row r="51" spans="1:13" x14ac:dyDescent="0.2">
      <c r="A51" s="92" t="s">
        <v>401</v>
      </c>
      <c r="B51" s="73" t="s">
        <v>355</v>
      </c>
      <c r="C51" s="102">
        <f>COUNTIFS('Analisis de Riesgos'!$M$4:$M5045,$B51,'Analisis de Riesgos'!$N$4:$N5045,C$4)</f>
        <v>0</v>
      </c>
      <c r="D51" s="102">
        <f>COUNTIFS('Analisis de Riesgos'!$M$4:$M5045,$B51,'Analisis de Riesgos'!$N$4:$N5045,D$4)</f>
        <v>0</v>
      </c>
      <c r="E51" s="102">
        <f>COUNTIFS('Analisis de Riesgos'!$M$4:$M5045,$B51,'Analisis de Riesgos'!$N$4:$N5045,E$4)</f>
        <v>0</v>
      </c>
      <c r="F51" s="102">
        <f t="shared" si="0"/>
        <v>0</v>
      </c>
      <c r="G51" s="99"/>
      <c r="H51" s="100" t="str">
        <f t="shared" si="1"/>
        <v xml:space="preserve"> </v>
      </c>
      <c r="I51" s="100" t="str">
        <f t="shared" si="2"/>
        <v xml:space="preserve"> </v>
      </c>
      <c r="J51" s="92"/>
      <c r="K51" s="73" t="str">
        <f t="shared" si="3"/>
        <v>A.9.1.4.Párr.5</v>
      </c>
      <c r="L51" s="76" t="str">
        <f t="shared" si="4"/>
        <v/>
      </c>
      <c r="M51" s="92"/>
    </row>
    <row r="52" spans="1:13" x14ac:dyDescent="0.2">
      <c r="A52" s="92" t="s">
        <v>401</v>
      </c>
      <c r="B52" s="73" t="s">
        <v>356</v>
      </c>
      <c r="C52" s="102">
        <f>COUNTIFS('Analisis de Riesgos'!$M$4:$M5046,$B52,'Analisis de Riesgos'!$N$4:$N5046,C$4)</f>
        <v>0</v>
      </c>
      <c r="D52" s="102">
        <f>COUNTIFS('Analisis de Riesgos'!$M$4:$M5046,$B52,'Analisis de Riesgos'!$N$4:$N5046,D$4)</f>
        <v>0</v>
      </c>
      <c r="E52" s="102">
        <f>COUNTIFS('Analisis de Riesgos'!$M$4:$M5046,$B52,'Analisis de Riesgos'!$N$4:$N5046,E$4)</f>
        <v>0</v>
      </c>
      <c r="F52" s="102">
        <f t="shared" si="0"/>
        <v>0</v>
      </c>
      <c r="G52" s="99"/>
      <c r="H52" s="100" t="str">
        <f t="shared" si="1"/>
        <v xml:space="preserve"> </v>
      </c>
      <c r="I52" s="100" t="str">
        <f t="shared" si="2"/>
        <v xml:space="preserve"> </v>
      </c>
      <c r="J52" s="92"/>
      <c r="K52" s="73" t="str">
        <f t="shared" si="3"/>
        <v>A.9.1.4.Párr.6</v>
      </c>
      <c r="L52" s="76" t="str">
        <f t="shared" si="4"/>
        <v/>
      </c>
      <c r="M52" s="92"/>
    </row>
    <row r="53" spans="1:13" x14ac:dyDescent="0.2">
      <c r="A53" s="92" t="s">
        <v>401</v>
      </c>
      <c r="B53" s="73" t="s">
        <v>96</v>
      </c>
      <c r="C53" s="102">
        <f>COUNTIFS('Analisis de Riesgos'!$M$4:$M5047,$B53,'Analisis de Riesgos'!$N$4:$N5047,C$4)</f>
        <v>0</v>
      </c>
      <c r="D53" s="102">
        <f>COUNTIFS('Analisis de Riesgos'!$M$4:$M5047,$B53,'Analisis de Riesgos'!$N$4:$N5047,D$4)</f>
        <v>0</v>
      </c>
      <c r="E53" s="102">
        <f>COUNTIFS('Analisis de Riesgos'!$M$4:$M5047,$B53,'Analisis de Riesgos'!$N$4:$N5047,E$4)</f>
        <v>0</v>
      </c>
      <c r="F53" s="102">
        <f t="shared" si="0"/>
        <v>0</v>
      </c>
      <c r="G53" s="99"/>
      <c r="H53" s="100" t="str">
        <f t="shared" si="1"/>
        <v xml:space="preserve"> </v>
      </c>
      <c r="I53" s="100" t="str">
        <f t="shared" si="2"/>
        <v xml:space="preserve"> </v>
      </c>
      <c r="J53" s="92"/>
      <c r="K53" s="73" t="str">
        <f t="shared" si="3"/>
        <v>A.9.1.5</v>
      </c>
      <c r="L53" s="76" t="str">
        <f t="shared" si="4"/>
        <v/>
      </c>
      <c r="M53" s="92"/>
    </row>
    <row r="54" spans="1:13" x14ac:dyDescent="0.2">
      <c r="A54" s="92" t="s">
        <v>401</v>
      </c>
      <c r="B54" s="73" t="s">
        <v>97</v>
      </c>
      <c r="C54" s="102">
        <f>COUNTIFS('Analisis de Riesgos'!$M$4:$M5048,$B54,'Analisis de Riesgos'!$N$4:$N5048,C$4)</f>
        <v>0</v>
      </c>
      <c r="D54" s="102">
        <f>COUNTIFS('Analisis de Riesgos'!$M$4:$M5048,$B54,'Analisis de Riesgos'!$N$4:$N5048,D$4)</f>
        <v>0</v>
      </c>
      <c r="E54" s="102">
        <f>COUNTIFS('Analisis de Riesgos'!$M$4:$M5048,$B54,'Analisis de Riesgos'!$N$4:$N5048,E$4)</f>
        <v>0</v>
      </c>
      <c r="F54" s="102">
        <f t="shared" si="0"/>
        <v>0</v>
      </c>
      <c r="G54" s="99"/>
      <c r="H54" s="100" t="str">
        <f t="shared" si="1"/>
        <v xml:space="preserve"> </v>
      </c>
      <c r="I54" s="100" t="str">
        <f t="shared" si="2"/>
        <v xml:space="preserve"> </v>
      </c>
      <c r="J54" s="92"/>
      <c r="K54" s="73" t="str">
        <f t="shared" si="3"/>
        <v>A.9.1.6</v>
      </c>
      <c r="L54" s="76" t="str">
        <f t="shared" si="4"/>
        <v/>
      </c>
      <c r="M54" s="92"/>
    </row>
    <row r="55" spans="1:13" x14ac:dyDescent="0.2">
      <c r="A55" s="92" t="s">
        <v>401</v>
      </c>
      <c r="B55" s="73" t="s">
        <v>266</v>
      </c>
      <c r="C55" s="102">
        <f>COUNTIFS('Analisis de Riesgos'!$M$4:$M5049,$B55,'Analisis de Riesgos'!$N$4:$N5049,C$4)</f>
        <v>0</v>
      </c>
      <c r="D55" s="102">
        <f>COUNTIFS('Analisis de Riesgos'!$M$4:$M5049,$B55,'Analisis de Riesgos'!$N$4:$N5049,D$4)</f>
        <v>0</v>
      </c>
      <c r="E55" s="102">
        <f>COUNTIFS('Analisis de Riesgos'!$M$4:$M5049,$B55,'Analisis de Riesgos'!$N$4:$N5049,E$4)</f>
        <v>0</v>
      </c>
      <c r="F55" s="102">
        <f t="shared" si="0"/>
        <v>0</v>
      </c>
      <c r="G55" s="99"/>
      <c r="H55" s="100" t="str">
        <f t="shared" si="1"/>
        <v xml:space="preserve"> </v>
      </c>
      <c r="I55" s="100" t="str">
        <f t="shared" si="2"/>
        <v xml:space="preserve"> </v>
      </c>
      <c r="J55" s="92"/>
      <c r="K55" s="73" t="str">
        <f t="shared" si="3"/>
        <v>A.9.2.1.Párr.1</v>
      </c>
      <c r="L55" s="76" t="str">
        <f t="shared" si="4"/>
        <v/>
      </c>
      <c r="M55" s="92"/>
    </row>
    <row r="56" spans="1:13" x14ac:dyDescent="0.2">
      <c r="A56" s="92" t="s">
        <v>401</v>
      </c>
      <c r="B56" s="73" t="s">
        <v>267</v>
      </c>
      <c r="C56" s="102">
        <f>COUNTIFS('Analisis de Riesgos'!$M$4:$M5050,$B56,'Analisis de Riesgos'!$N$4:$N5050,C$4)</f>
        <v>0</v>
      </c>
      <c r="D56" s="102">
        <f>COUNTIFS('Analisis de Riesgos'!$M$4:$M5050,$B56,'Analisis de Riesgos'!$N$4:$N5050,D$4)</f>
        <v>0</v>
      </c>
      <c r="E56" s="102">
        <f>COUNTIFS('Analisis de Riesgos'!$M$4:$M5050,$B56,'Analisis de Riesgos'!$N$4:$N5050,E$4)</f>
        <v>0</v>
      </c>
      <c r="F56" s="102">
        <f t="shared" si="0"/>
        <v>0</v>
      </c>
      <c r="G56" s="99"/>
      <c r="H56" s="100" t="str">
        <f t="shared" si="1"/>
        <v xml:space="preserve"> </v>
      </c>
      <c r="I56" s="100" t="str">
        <f t="shared" si="2"/>
        <v xml:space="preserve"> </v>
      </c>
      <c r="J56" s="92"/>
      <c r="K56" s="73" t="str">
        <f t="shared" si="3"/>
        <v>A.9.2.1.Párr.2</v>
      </c>
      <c r="L56" s="76" t="str">
        <f t="shared" si="4"/>
        <v/>
      </c>
      <c r="M56" s="92"/>
    </row>
    <row r="57" spans="1:13" x14ac:dyDescent="0.2">
      <c r="A57" s="92" t="s">
        <v>401</v>
      </c>
      <c r="B57" s="73" t="s">
        <v>268</v>
      </c>
      <c r="C57" s="102">
        <f>COUNTIFS('Analisis de Riesgos'!$M$4:$M5051,$B57,'Analisis de Riesgos'!$N$4:$N5051,C$4)</f>
        <v>0</v>
      </c>
      <c r="D57" s="102">
        <f>COUNTIFS('Analisis de Riesgos'!$M$4:$M5051,$B57,'Analisis de Riesgos'!$N$4:$N5051,D$4)</f>
        <v>0</v>
      </c>
      <c r="E57" s="102">
        <f>COUNTIFS('Analisis de Riesgos'!$M$4:$M5051,$B57,'Analisis de Riesgos'!$N$4:$N5051,E$4)</f>
        <v>0</v>
      </c>
      <c r="F57" s="102">
        <f t="shared" si="0"/>
        <v>0</v>
      </c>
      <c r="G57" s="99"/>
      <c r="H57" s="100" t="str">
        <f t="shared" si="1"/>
        <v xml:space="preserve"> </v>
      </c>
      <c r="I57" s="100" t="str">
        <f t="shared" si="2"/>
        <v xml:space="preserve"> </v>
      </c>
      <c r="J57" s="92"/>
      <c r="K57" s="73" t="str">
        <f t="shared" si="3"/>
        <v>A.9.2.1.Párr.3</v>
      </c>
      <c r="L57" s="76" t="str">
        <f t="shared" si="4"/>
        <v/>
      </c>
      <c r="M57" s="92"/>
    </row>
    <row r="58" spans="1:13" x14ac:dyDescent="0.2">
      <c r="A58" s="92" t="s">
        <v>401</v>
      </c>
      <c r="B58" s="73" t="s">
        <v>98</v>
      </c>
      <c r="C58" s="102">
        <f>COUNTIFS('Analisis de Riesgos'!$M$4:$M5052,$B58,'Analisis de Riesgos'!$N$4:$N5052,C$4)</f>
        <v>0</v>
      </c>
      <c r="D58" s="102">
        <f>COUNTIFS('Analisis de Riesgos'!$M$4:$M5052,$B58,'Analisis de Riesgos'!$N$4:$N5052,D$4)</f>
        <v>0</v>
      </c>
      <c r="E58" s="102">
        <f>COUNTIFS('Analisis de Riesgos'!$M$4:$M5052,$B58,'Analisis de Riesgos'!$N$4:$N5052,E$4)</f>
        <v>0</v>
      </c>
      <c r="F58" s="102">
        <f t="shared" si="0"/>
        <v>0</v>
      </c>
      <c r="G58" s="99"/>
      <c r="H58" s="100" t="str">
        <f t="shared" si="1"/>
        <v xml:space="preserve"> </v>
      </c>
      <c r="I58" s="100" t="str">
        <f t="shared" si="2"/>
        <v xml:space="preserve"> </v>
      </c>
      <c r="J58" s="92"/>
      <c r="K58" s="73" t="str">
        <f t="shared" si="3"/>
        <v>A.9.2.2</v>
      </c>
      <c r="L58" s="76" t="str">
        <f t="shared" si="4"/>
        <v/>
      </c>
      <c r="M58" s="92"/>
    </row>
    <row r="59" spans="1:13" x14ac:dyDescent="0.2">
      <c r="A59" s="92" t="s">
        <v>401</v>
      </c>
      <c r="B59" s="73" t="s">
        <v>99</v>
      </c>
      <c r="C59" s="102">
        <f>COUNTIFS('Analisis de Riesgos'!$M$4:$M5053,$B59,'Analisis de Riesgos'!$N$4:$N5053,C$4)</f>
        <v>0</v>
      </c>
      <c r="D59" s="102">
        <f>COUNTIFS('Analisis de Riesgos'!$M$4:$M5053,$B59,'Analisis de Riesgos'!$N$4:$N5053,D$4)</f>
        <v>0</v>
      </c>
      <c r="E59" s="102">
        <f>COUNTIFS('Analisis de Riesgos'!$M$4:$M5053,$B59,'Analisis de Riesgos'!$N$4:$N5053,E$4)</f>
        <v>0</v>
      </c>
      <c r="F59" s="102">
        <f t="shared" si="0"/>
        <v>0</v>
      </c>
      <c r="G59" s="99"/>
      <c r="H59" s="100" t="str">
        <f t="shared" si="1"/>
        <v xml:space="preserve"> </v>
      </c>
      <c r="I59" s="100" t="str">
        <f t="shared" si="2"/>
        <v xml:space="preserve"> </v>
      </c>
      <c r="J59" s="92"/>
      <c r="K59" s="73" t="str">
        <f t="shared" si="3"/>
        <v>A.9.2.3</v>
      </c>
      <c r="L59" s="76" t="str">
        <f t="shared" si="4"/>
        <v/>
      </c>
      <c r="M59" s="92"/>
    </row>
    <row r="60" spans="1:13" x14ac:dyDescent="0.2">
      <c r="A60" s="92" t="s">
        <v>401</v>
      </c>
      <c r="B60" s="73" t="s">
        <v>100</v>
      </c>
      <c r="C60" s="102">
        <f>COUNTIFS('Analisis de Riesgos'!$M$4:$M5054,$B60,'Analisis de Riesgos'!$N$4:$N5054,C$4)</f>
        <v>0</v>
      </c>
      <c r="D60" s="102">
        <f>COUNTIFS('Analisis de Riesgos'!$M$4:$M5054,$B60,'Analisis de Riesgos'!$N$4:$N5054,D$4)</f>
        <v>0</v>
      </c>
      <c r="E60" s="102">
        <f>COUNTIFS('Analisis de Riesgos'!$M$4:$M5054,$B60,'Analisis de Riesgos'!$N$4:$N5054,E$4)</f>
        <v>0</v>
      </c>
      <c r="F60" s="102">
        <f t="shared" si="0"/>
        <v>0</v>
      </c>
      <c r="G60" s="99"/>
      <c r="H60" s="100" t="str">
        <f t="shared" si="1"/>
        <v xml:space="preserve"> </v>
      </c>
      <c r="I60" s="100" t="str">
        <f t="shared" si="2"/>
        <v xml:space="preserve"> </v>
      </c>
      <c r="J60" s="92"/>
      <c r="K60" s="73" t="str">
        <f t="shared" si="3"/>
        <v>A.9.2.4</v>
      </c>
      <c r="L60" s="76" t="str">
        <f t="shared" si="4"/>
        <v/>
      </c>
      <c r="M60" s="92"/>
    </row>
    <row r="61" spans="1:13" x14ac:dyDescent="0.2">
      <c r="A61" s="92" t="s">
        <v>401</v>
      </c>
      <c r="B61" s="73" t="s">
        <v>101</v>
      </c>
      <c r="C61" s="102">
        <f>COUNTIFS('Analisis de Riesgos'!$M$4:$M5055,$B61,'Analisis de Riesgos'!$N$4:$N5055,C$4)</f>
        <v>0</v>
      </c>
      <c r="D61" s="102">
        <f>COUNTIFS('Analisis de Riesgos'!$M$4:$M5055,$B61,'Analisis de Riesgos'!$N$4:$N5055,D$4)</f>
        <v>0</v>
      </c>
      <c r="E61" s="102">
        <f>COUNTIFS('Analisis de Riesgos'!$M$4:$M5055,$B61,'Analisis de Riesgos'!$N$4:$N5055,E$4)</f>
        <v>0</v>
      </c>
      <c r="F61" s="102">
        <f t="shared" si="0"/>
        <v>0</v>
      </c>
      <c r="G61" s="99"/>
      <c r="H61" s="100" t="str">
        <f t="shared" si="1"/>
        <v xml:space="preserve"> </v>
      </c>
      <c r="I61" s="100" t="str">
        <f t="shared" si="2"/>
        <v xml:space="preserve"> </v>
      </c>
      <c r="J61" s="92"/>
      <c r="K61" s="73" t="str">
        <f t="shared" si="3"/>
        <v>A.9.2.5</v>
      </c>
      <c r="L61" s="76" t="str">
        <f t="shared" si="4"/>
        <v/>
      </c>
      <c r="M61" s="92"/>
    </row>
    <row r="62" spans="1:13" x14ac:dyDescent="0.2">
      <c r="A62" s="92" t="s">
        <v>401</v>
      </c>
      <c r="B62" s="73" t="s">
        <v>102</v>
      </c>
      <c r="C62" s="102">
        <f>COUNTIFS('Analisis de Riesgos'!$M$4:$M5056,$B62,'Analisis de Riesgos'!$N$4:$N5056,C$4)</f>
        <v>0</v>
      </c>
      <c r="D62" s="102">
        <f>COUNTIFS('Analisis de Riesgos'!$M$4:$M5056,$B62,'Analisis de Riesgos'!$N$4:$N5056,D$4)</f>
        <v>0</v>
      </c>
      <c r="E62" s="102">
        <f>COUNTIFS('Analisis de Riesgos'!$M$4:$M5056,$B62,'Analisis de Riesgos'!$N$4:$N5056,E$4)</f>
        <v>0</v>
      </c>
      <c r="F62" s="102">
        <f t="shared" si="0"/>
        <v>0</v>
      </c>
      <c r="G62" s="99"/>
      <c r="H62" s="100" t="str">
        <f t="shared" si="1"/>
        <v xml:space="preserve"> </v>
      </c>
      <c r="I62" s="100" t="str">
        <f t="shared" si="2"/>
        <v xml:space="preserve"> </v>
      </c>
      <c r="J62" s="92"/>
      <c r="K62" s="73" t="str">
        <f t="shared" si="3"/>
        <v>A.9.2.6</v>
      </c>
      <c r="L62" s="76" t="str">
        <f t="shared" si="4"/>
        <v/>
      </c>
      <c r="M62" s="92"/>
    </row>
    <row r="63" spans="1:13" x14ac:dyDescent="0.2">
      <c r="A63" s="92" t="s">
        <v>401</v>
      </c>
      <c r="B63" s="73" t="s">
        <v>104</v>
      </c>
      <c r="C63" s="102">
        <f>COUNTIFS('Analisis de Riesgos'!$M$4:$M5057,$B63,'Analisis de Riesgos'!$N$4:$N5057,C$4)</f>
        <v>0</v>
      </c>
      <c r="D63" s="102">
        <f>COUNTIFS('Analisis de Riesgos'!$M$4:$M5057,$B63,'Analisis de Riesgos'!$N$4:$N5057,D$4)</f>
        <v>0</v>
      </c>
      <c r="E63" s="102">
        <f>COUNTIFS('Analisis de Riesgos'!$M$4:$M5057,$B63,'Analisis de Riesgos'!$N$4:$N5057,E$4)</f>
        <v>0</v>
      </c>
      <c r="F63" s="102">
        <f t="shared" si="0"/>
        <v>0</v>
      </c>
      <c r="G63" s="99"/>
      <c r="H63" s="100" t="str">
        <f t="shared" si="1"/>
        <v xml:space="preserve"> </v>
      </c>
      <c r="I63" s="100" t="str">
        <f t="shared" si="2"/>
        <v xml:space="preserve"> </v>
      </c>
      <c r="J63" s="92"/>
      <c r="K63" s="73" t="str">
        <f t="shared" si="3"/>
        <v>A.9.2.7</v>
      </c>
      <c r="L63" s="76" t="str">
        <f t="shared" si="4"/>
        <v/>
      </c>
      <c r="M63" s="92"/>
    </row>
    <row r="64" spans="1:13" x14ac:dyDescent="0.2">
      <c r="A64" s="92" t="s">
        <v>401</v>
      </c>
      <c r="B64" s="73" t="s">
        <v>106</v>
      </c>
      <c r="C64" s="102">
        <f>COUNTIFS('Analisis de Riesgos'!$M$4:$M5058,$B64,'Analisis de Riesgos'!$N$4:$N5058,C$4)</f>
        <v>0</v>
      </c>
      <c r="D64" s="102">
        <f>COUNTIFS('Analisis de Riesgos'!$M$4:$M5058,$B64,'Analisis de Riesgos'!$N$4:$N5058,D$4)</f>
        <v>0</v>
      </c>
      <c r="E64" s="102">
        <f>COUNTIFS('Analisis de Riesgos'!$M$4:$M5058,$B64,'Analisis de Riesgos'!$N$4:$N5058,E$4)</f>
        <v>0</v>
      </c>
      <c r="F64" s="102">
        <f t="shared" si="0"/>
        <v>0</v>
      </c>
      <c r="G64" s="99"/>
      <c r="H64" s="100" t="str">
        <f t="shared" si="1"/>
        <v xml:space="preserve"> </v>
      </c>
      <c r="I64" s="100" t="str">
        <f t="shared" si="2"/>
        <v xml:space="preserve"> </v>
      </c>
      <c r="J64" s="92"/>
      <c r="K64" s="73" t="str">
        <f t="shared" si="3"/>
        <v>A.10.1.1</v>
      </c>
      <c r="L64" s="76" t="str">
        <f t="shared" si="4"/>
        <v/>
      </c>
      <c r="M64" s="92"/>
    </row>
    <row r="65" spans="1:13" x14ac:dyDescent="0.2">
      <c r="A65" s="92" t="s">
        <v>401</v>
      </c>
      <c r="B65" s="73" t="s">
        <v>109</v>
      </c>
      <c r="C65" s="102">
        <f>COUNTIFS('Analisis de Riesgos'!$M$4:$M5059,$B65,'Analisis de Riesgos'!$N$4:$N5059,C$4)</f>
        <v>0</v>
      </c>
      <c r="D65" s="102">
        <f>COUNTIFS('Analisis de Riesgos'!$M$4:$M5059,$B65,'Analisis de Riesgos'!$N$4:$N5059,D$4)</f>
        <v>0</v>
      </c>
      <c r="E65" s="102">
        <f>COUNTIFS('Analisis de Riesgos'!$M$4:$M5059,$B65,'Analisis de Riesgos'!$N$4:$N5059,E$4)</f>
        <v>0</v>
      </c>
      <c r="F65" s="102">
        <f t="shared" si="0"/>
        <v>0</v>
      </c>
      <c r="G65" s="99"/>
      <c r="H65" s="100" t="str">
        <f t="shared" si="1"/>
        <v xml:space="preserve"> </v>
      </c>
      <c r="I65" s="100" t="str">
        <f t="shared" si="2"/>
        <v xml:space="preserve"> </v>
      </c>
      <c r="J65" s="92"/>
      <c r="K65" s="73" t="str">
        <f t="shared" si="3"/>
        <v>A.10.1.2</v>
      </c>
      <c r="L65" s="76" t="str">
        <f t="shared" si="4"/>
        <v/>
      </c>
      <c r="M65" s="92"/>
    </row>
    <row r="66" spans="1:13" x14ac:dyDescent="0.2">
      <c r="A66" s="92" t="s">
        <v>401</v>
      </c>
      <c r="B66" s="73" t="s">
        <v>110</v>
      </c>
      <c r="C66" s="102">
        <f>COUNTIFS('Analisis de Riesgos'!$M$4:$M5060,$B66,'Analisis de Riesgos'!$N$4:$N5060,C$4)</f>
        <v>0</v>
      </c>
      <c r="D66" s="102">
        <f>COUNTIFS('Analisis de Riesgos'!$M$4:$M5060,$B66,'Analisis de Riesgos'!$N$4:$N5060,D$4)</f>
        <v>0</v>
      </c>
      <c r="E66" s="102">
        <f>COUNTIFS('Analisis de Riesgos'!$M$4:$M5060,$B66,'Analisis de Riesgos'!$N$4:$N5060,E$4)</f>
        <v>0</v>
      </c>
      <c r="F66" s="102">
        <f t="shared" si="0"/>
        <v>0</v>
      </c>
      <c r="G66" s="99"/>
      <c r="H66" s="100" t="str">
        <f t="shared" si="1"/>
        <v xml:space="preserve"> </v>
      </c>
      <c r="I66" s="100" t="str">
        <f t="shared" si="2"/>
        <v xml:space="preserve"> </v>
      </c>
      <c r="J66" s="92"/>
      <c r="K66" s="73" t="str">
        <f t="shared" si="3"/>
        <v>A.10.1.3</v>
      </c>
      <c r="L66" s="76" t="str">
        <f t="shared" si="4"/>
        <v/>
      </c>
      <c r="M66" s="92"/>
    </row>
    <row r="67" spans="1:13" x14ac:dyDescent="0.2">
      <c r="A67" s="92" t="s">
        <v>401</v>
      </c>
      <c r="B67" s="73" t="s">
        <v>112</v>
      </c>
      <c r="C67" s="102">
        <f>COUNTIFS('Analisis de Riesgos'!$M$4:$M5061,$B67,'Analisis de Riesgos'!$N$4:$N5061,C$4)</f>
        <v>0</v>
      </c>
      <c r="D67" s="102">
        <f>COUNTIFS('Analisis de Riesgos'!$M$4:$M5061,$B67,'Analisis de Riesgos'!$N$4:$N5061,D$4)</f>
        <v>0</v>
      </c>
      <c r="E67" s="102">
        <f>COUNTIFS('Analisis de Riesgos'!$M$4:$M5061,$B67,'Analisis de Riesgos'!$N$4:$N5061,E$4)</f>
        <v>0</v>
      </c>
      <c r="F67" s="102">
        <f t="shared" si="0"/>
        <v>0</v>
      </c>
      <c r="G67" s="99"/>
      <c r="H67" s="100" t="str">
        <f t="shared" si="1"/>
        <v xml:space="preserve"> </v>
      </c>
      <c r="I67" s="100" t="str">
        <f t="shared" si="2"/>
        <v xml:space="preserve"> </v>
      </c>
      <c r="J67" s="92"/>
      <c r="K67" s="73" t="str">
        <f t="shared" si="3"/>
        <v>A.10.1.4</v>
      </c>
      <c r="L67" s="76" t="str">
        <f t="shared" si="4"/>
        <v/>
      </c>
      <c r="M67" s="92"/>
    </row>
    <row r="68" spans="1:13" x14ac:dyDescent="0.2">
      <c r="A68" s="92" t="s">
        <v>401</v>
      </c>
      <c r="B68" s="73" t="s">
        <v>113</v>
      </c>
      <c r="C68" s="102">
        <f>COUNTIFS('Analisis de Riesgos'!$M$4:$M5062,$B68,'Analisis de Riesgos'!$N$4:$N5062,C$4)</f>
        <v>0</v>
      </c>
      <c r="D68" s="102">
        <f>COUNTIFS('Analisis de Riesgos'!$M$4:$M5062,$B68,'Analisis de Riesgos'!$N$4:$N5062,D$4)</f>
        <v>0</v>
      </c>
      <c r="E68" s="102">
        <f>COUNTIFS('Analisis de Riesgos'!$M$4:$M5062,$B68,'Analisis de Riesgos'!$N$4:$N5062,E$4)</f>
        <v>0</v>
      </c>
      <c r="F68" s="102">
        <f t="shared" si="0"/>
        <v>0</v>
      </c>
      <c r="G68" s="99"/>
      <c r="H68" s="100" t="str">
        <f t="shared" si="1"/>
        <v xml:space="preserve"> </v>
      </c>
      <c r="I68" s="100" t="str">
        <f t="shared" si="2"/>
        <v xml:space="preserve"> </v>
      </c>
      <c r="J68" s="92"/>
      <c r="K68" s="73" t="str">
        <f t="shared" si="3"/>
        <v>A.10.2.1</v>
      </c>
      <c r="L68" s="76" t="str">
        <f t="shared" si="4"/>
        <v/>
      </c>
      <c r="M68" s="92"/>
    </row>
    <row r="69" spans="1:13" x14ac:dyDescent="0.2">
      <c r="A69" s="92" t="s">
        <v>401</v>
      </c>
      <c r="B69" s="73" t="s">
        <v>269</v>
      </c>
      <c r="C69" s="102">
        <f>COUNTIFS('Analisis de Riesgos'!$M$4:$M5063,$B69,'Analisis de Riesgos'!$N$4:$N5063,C$4)</f>
        <v>0</v>
      </c>
      <c r="D69" s="102">
        <f>COUNTIFS('Analisis de Riesgos'!$M$4:$M5063,$B69,'Analisis de Riesgos'!$N$4:$N5063,D$4)</f>
        <v>0</v>
      </c>
      <c r="E69" s="102">
        <f>COUNTIFS('Analisis de Riesgos'!$M$4:$M5063,$B69,'Analisis de Riesgos'!$N$4:$N5063,E$4)</f>
        <v>0</v>
      </c>
      <c r="F69" s="102">
        <f t="shared" ref="F69:F132" si="5">SUM(C69:E69)</f>
        <v>0</v>
      </c>
      <c r="G69" s="99"/>
      <c r="H69" s="100" t="str">
        <f t="shared" si="1"/>
        <v xml:space="preserve"> </v>
      </c>
      <c r="I69" s="100" t="str">
        <f t="shared" si="2"/>
        <v xml:space="preserve"> </v>
      </c>
      <c r="J69" s="92"/>
      <c r="K69" s="73" t="str">
        <f t="shared" si="3"/>
        <v>A.10.2.2.Párr.1</v>
      </c>
      <c r="L69" s="76" t="str">
        <f t="shared" si="4"/>
        <v/>
      </c>
      <c r="M69" s="92"/>
    </row>
    <row r="70" spans="1:13" x14ac:dyDescent="0.2">
      <c r="A70" s="92" t="s">
        <v>401</v>
      </c>
      <c r="B70" s="73" t="s">
        <v>270</v>
      </c>
      <c r="C70" s="102">
        <f>COUNTIFS('Analisis de Riesgos'!$M$4:$M5064,$B70,'Analisis de Riesgos'!$N$4:$N5064,C$4)</f>
        <v>0</v>
      </c>
      <c r="D70" s="102">
        <f>COUNTIFS('Analisis de Riesgos'!$M$4:$M5064,$B70,'Analisis de Riesgos'!$N$4:$N5064,D$4)</f>
        <v>0</v>
      </c>
      <c r="E70" s="102">
        <f>COUNTIFS('Analisis de Riesgos'!$M$4:$M5064,$B70,'Analisis de Riesgos'!$N$4:$N5064,E$4)</f>
        <v>0</v>
      </c>
      <c r="F70" s="102">
        <f t="shared" si="5"/>
        <v>0</v>
      </c>
      <c r="G70" s="99"/>
      <c r="H70" s="100" t="str">
        <f t="shared" ref="H70:H133" si="6">IF(C70&lt;&gt;0,IF(D70&lt;&gt;0,"ERROR"," ")," ")</f>
        <v xml:space="preserve"> </v>
      </c>
      <c r="I70" s="100" t="str">
        <f t="shared" ref="I70:I133" si="7">IF($E70&lt;&gt;0,"ERROR"," ")</f>
        <v xml:space="preserve"> </v>
      </c>
      <c r="J70" s="92"/>
      <c r="K70" s="73" t="str">
        <f t="shared" ref="K70:K133" si="8">$B70</f>
        <v>A.10.2.2.Párr.2</v>
      </c>
      <c r="L70" s="76" t="str">
        <f t="shared" ref="L70:L133" si="9">IF($D70&gt;0,"NO",IF($C70&gt;0,"SI",""))</f>
        <v/>
      </c>
      <c r="M70" s="92"/>
    </row>
    <row r="71" spans="1:13" x14ac:dyDescent="0.2">
      <c r="A71" s="92" t="s">
        <v>401</v>
      </c>
      <c r="B71" s="73" t="s">
        <v>114</v>
      </c>
      <c r="C71" s="102">
        <f>COUNTIFS('Analisis de Riesgos'!$M$4:$M5065,$B71,'Analisis de Riesgos'!$N$4:$N5065,C$4)</f>
        <v>0</v>
      </c>
      <c r="D71" s="102">
        <f>COUNTIFS('Analisis de Riesgos'!$M$4:$M5065,$B71,'Analisis de Riesgos'!$N$4:$N5065,D$4)</f>
        <v>0</v>
      </c>
      <c r="E71" s="102">
        <f>COUNTIFS('Analisis de Riesgos'!$M$4:$M5065,$B71,'Analisis de Riesgos'!$N$4:$N5065,E$4)</f>
        <v>0</v>
      </c>
      <c r="F71" s="102">
        <f t="shared" si="5"/>
        <v>0</v>
      </c>
      <c r="G71" s="99"/>
      <c r="H71" s="100" t="str">
        <f t="shared" si="6"/>
        <v xml:space="preserve"> </v>
      </c>
      <c r="I71" s="100" t="str">
        <f t="shared" si="7"/>
        <v xml:space="preserve"> </v>
      </c>
      <c r="J71" s="92"/>
      <c r="K71" s="73" t="str">
        <f t="shared" si="8"/>
        <v>A.10.2.3</v>
      </c>
      <c r="L71" s="76" t="str">
        <f t="shared" si="9"/>
        <v/>
      </c>
      <c r="M71" s="92"/>
    </row>
    <row r="72" spans="1:13" x14ac:dyDescent="0.2">
      <c r="A72" s="92" t="s">
        <v>401</v>
      </c>
      <c r="B72" s="73" t="s">
        <v>271</v>
      </c>
      <c r="C72" s="102">
        <f>COUNTIFS('Analisis de Riesgos'!$M$4:$M5066,$B72,'Analisis de Riesgos'!$N$4:$N5066,C$4)</f>
        <v>0</v>
      </c>
      <c r="D72" s="102">
        <f>COUNTIFS('Analisis de Riesgos'!$M$4:$M5066,$B72,'Analisis de Riesgos'!$N$4:$N5066,D$4)</f>
        <v>0</v>
      </c>
      <c r="E72" s="102">
        <f>COUNTIFS('Analisis de Riesgos'!$M$4:$M5066,$B72,'Analisis de Riesgos'!$N$4:$N5066,E$4)</f>
        <v>0</v>
      </c>
      <c r="F72" s="102">
        <f t="shared" si="5"/>
        <v>0</v>
      </c>
      <c r="G72" s="99"/>
      <c r="H72" s="100" t="str">
        <f t="shared" si="6"/>
        <v xml:space="preserve"> </v>
      </c>
      <c r="I72" s="100" t="str">
        <f t="shared" si="7"/>
        <v xml:space="preserve"> </v>
      </c>
      <c r="J72" s="92"/>
      <c r="K72" s="73" t="str">
        <f t="shared" si="8"/>
        <v>A.10.3.1.Párr.1</v>
      </c>
      <c r="L72" s="76" t="str">
        <f t="shared" si="9"/>
        <v/>
      </c>
      <c r="M72" s="92"/>
    </row>
    <row r="73" spans="1:13" x14ac:dyDescent="0.2">
      <c r="A73" s="92" t="s">
        <v>401</v>
      </c>
      <c r="B73" s="73" t="s">
        <v>272</v>
      </c>
      <c r="C73" s="102">
        <f>COUNTIFS('Analisis de Riesgos'!$M$4:$M5067,$B73,'Analisis de Riesgos'!$N$4:$N5067,C$4)</f>
        <v>0</v>
      </c>
      <c r="D73" s="102">
        <f>COUNTIFS('Analisis de Riesgos'!$M$4:$M5067,$B73,'Analisis de Riesgos'!$N$4:$N5067,D$4)</f>
        <v>0</v>
      </c>
      <c r="E73" s="102">
        <f>COUNTIFS('Analisis de Riesgos'!$M$4:$M5067,$B73,'Analisis de Riesgos'!$N$4:$N5067,E$4)</f>
        <v>0</v>
      </c>
      <c r="F73" s="102">
        <f t="shared" si="5"/>
        <v>0</v>
      </c>
      <c r="G73" s="99"/>
      <c r="H73" s="100" t="str">
        <f t="shared" si="6"/>
        <v xml:space="preserve"> </v>
      </c>
      <c r="I73" s="100" t="str">
        <f t="shared" si="7"/>
        <v xml:space="preserve"> </v>
      </c>
      <c r="J73" s="92"/>
      <c r="K73" s="73" t="str">
        <f t="shared" si="8"/>
        <v>A.10.3.1.Párr.2</v>
      </c>
      <c r="L73" s="76" t="str">
        <f t="shared" si="9"/>
        <v/>
      </c>
      <c r="M73" s="92"/>
    </row>
    <row r="74" spans="1:13" x14ac:dyDescent="0.2">
      <c r="A74" s="92" t="s">
        <v>401</v>
      </c>
      <c r="B74" s="73" t="s">
        <v>273</v>
      </c>
      <c r="C74" s="102">
        <f>COUNTIFS('Analisis de Riesgos'!$M$4:$M5068,$B74,'Analisis de Riesgos'!$N$4:$N5068,C$4)</f>
        <v>0</v>
      </c>
      <c r="D74" s="102">
        <f>COUNTIFS('Analisis de Riesgos'!$M$4:$M5068,$B74,'Analisis de Riesgos'!$N$4:$N5068,D$4)</f>
        <v>0</v>
      </c>
      <c r="E74" s="102">
        <f>COUNTIFS('Analisis de Riesgos'!$M$4:$M5068,$B74,'Analisis de Riesgos'!$N$4:$N5068,E$4)</f>
        <v>0</v>
      </c>
      <c r="F74" s="102">
        <f t="shared" si="5"/>
        <v>0</v>
      </c>
      <c r="G74" s="99"/>
      <c r="H74" s="100" t="str">
        <f t="shared" si="6"/>
        <v xml:space="preserve"> </v>
      </c>
      <c r="I74" s="100" t="str">
        <f t="shared" si="7"/>
        <v xml:space="preserve"> </v>
      </c>
      <c r="J74" s="92"/>
      <c r="K74" s="73" t="str">
        <f t="shared" si="8"/>
        <v>A.10.3.2.Párr.1</v>
      </c>
      <c r="L74" s="76" t="str">
        <f t="shared" si="9"/>
        <v/>
      </c>
      <c r="M74" s="92"/>
    </row>
    <row r="75" spans="1:13" x14ac:dyDescent="0.2">
      <c r="A75" s="92" t="s">
        <v>401</v>
      </c>
      <c r="B75" s="73" t="s">
        <v>274</v>
      </c>
      <c r="C75" s="102">
        <f>COUNTIFS('Analisis de Riesgos'!$M$4:$M5069,$B75,'Analisis de Riesgos'!$N$4:$N5069,C$4)</f>
        <v>0</v>
      </c>
      <c r="D75" s="102">
        <f>COUNTIFS('Analisis de Riesgos'!$M$4:$M5069,$B75,'Analisis de Riesgos'!$N$4:$N5069,D$4)</f>
        <v>0</v>
      </c>
      <c r="E75" s="102">
        <f>COUNTIFS('Analisis de Riesgos'!$M$4:$M5069,$B75,'Analisis de Riesgos'!$N$4:$N5069,E$4)</f>
        <v>0</v>
      </c>
      <c r="F75" s="102">
        <f t="shared" si="5"/>
        <v>0</v>
      </c>
      <c r="G75" s="99"/>
      <c r="H75" s="100" t="str">
        <f t="shared" si="6"/>
        <v xml:space="preserve"> </v>
      </c>
      <c r="I75" s="100" t="str">
        <f t="shared" si="7"/>
        <v xml:space="preserve"> </v>
      </c>
      <c r="J75" s="92"/>
      <c r="K75" s="73" t="str">
        <f t="shared" si="8"/>
        <v>A.10.3.2.Párr.2</v>
      </c>
      <c r="L75" s="76" t="str">
        <f t="shared" si="9"/>
        <v/>
      </c>
      <c r="M75" s="92"/>
    </row>
    <row r="76" spans="1:13" x14ac:dyDescent="0.2">
      <c r="A76" s="92" t="s">
        <v>401</v>
      </c>
      <c r="B76" s="73" t="s">
        <v>275</v>
      </c>
      <c r="C76" s="102">
        <f>COUNTIFS('Analisis de Riesgos'!$M$4:$M5070,$B76,'Analisis de Riesgos'!$N$4:$N5070,C$4)</f>
        <v>0</v>
      </c>
      <c r="D76" s="102">
        <f>COUNTIFS('Analisis de Riesgos'!$M$4:$M5070,$B76,'Analisis de Riesgos'!$N$4:$N5070,D$4)</f>
        <v>0</v>
      </c>
      <c r="E76" s="102">
        <f>COUNTIFS('Analisis de Riesgos'!$M$4:$M5070,$B76,'Analisis de Riesgos'!$N$4:$N5070,E$4)</f>
        <v>0</v>
      </c>
      <c r="F76" s="102">
        <f t="shared" si="5"/>
        <v>0</v>
      </c>
      <c r="G76" s="99"/>
      <c r="H76" s="100" t="str">
        <f t="shared" si="6"/>
        <v xml:space="preserve"> </v>
      </c>
      <c r="I76" s="100" t="str">
        <f t="shared" si="7"/>
        <v xml:space="preserve"> </v>
      </c>
      <c r="J76" s="92"/>
      <c r="K76" s="73" t="str">
        <f t="shared" si="8"/>
        <v>A.10.4.1.Párr.1</v>
      </c>
      <c r="L76" s="76" t="str">
        <f t="shared" si="9"/>
        <v/>
      </c>
      <c r="M76" s="92"/>
    </row>
    <row r="77" spans="1:13" x14ac:dyDescent="0.2">
      <c r="A77" s="92" t="s">
        <v>401</v>
      </c>
      <c r="B77" s="73" t="s">
        <v>276</v>
      </c>
      <c r="C77" s="102">
        <f>COUNTIFS('Analisis de Riesgos'!$M$4:$M5071,$B77,'Analisis de Riesgos'!$N$4:$N5071,C$4)</f>
        <v>0</v>
      </c>
      <c r="D77" s="102">
        <f>COUNTIFS('Analisis de Riesgos'!$M$4:$M5071,$B77,'Analisis de Riesgos'!$N$4:$N5071,D$4)</f>
        <v>0</v>
      </c>
      <c r="E77" s="102">
        <f>COUNTIFS('Analisis de Riesgos'!$M$4:$M5071,$B77,'Analisis de Riesgos'!$N$4:$N5071,E$4)</f>
        <v>0</v>
      </c>
      <c r="F77" s="102">
        <f t="shared" si="5"/>
        <v>0</v>
      </c>
      <c r="G77" s="99"/>
      <c r="H77" s="100" t="str">
        <f t="shared" si="6"/>
        <v xml:space="preserve"> </v>
      </c>
      <c r="I77" s="100" t="str">
        <f t="shared" si="7"/>
        <v xml:space="preserve"> </v>
      </c>
      <c r="J77" s="92"/>
      <c r="K77" s="73" t="str">
        <f t="shared" si="8"/>
        <v>A.10.4.1.Párr.2</v>
      </c>
      <c r="L77" s="76" t="str">
        <f t="shared" si="9"/>
        <v/>
      </c>
      <c r="M77" s="92"/>
    </row>
    <row r="78" spans="1:13" x14ac:dyDescent="0.2">
      <c r="A78" s="92" t="s">
        <v>401</v>
      </c>
      <c r="B78" s="73" t="s">
        <v>277</v>
      </c>
      <c r="C78" s="102">
        <f>COUNTIFS('Analisis de Riesgos'!$M$4:$M5072,$B78,'Analisis de Riesgos'!$N$4:$N5072,C$4)</f>
        <v>0</v>
      </c>
      <c r="D78" s="102">
        <f>COUNTIFS('Analisis de Riesgos'!$M$4:$M5072,$B78,'Analisis de Riesgos'!$N$4:$N5072,D$4)</f>
        <v>0</v>
      </c>
      <c r="E78" s="102">
        <f>COUNTIFS('Analisis de Riesgos'!$M$4:$M5072,$B78,'Analisis de Riesgos'!$N$4:$N5072,E$4)</f>
        <v>0</v>
      </c>
      <c r="F78" s="102">
        <f t="shared" si="5"/>
        <v>0</v>
      </c>
      <c r="G78" s="99"/>
      <c r="H78" s="100" t="str">
        <f t="shared" si="6"/>
        <v xml:space="preserve"> </v>
      </c>
      <c r="I78" s="100" t="str">
        <f t="shared" si="7"/>
        <v xml:space="preserve"> </v>
      </c>
      <c r="J78" s="92"/>
      <c r="K78" s="73" t="str">
        <f t="shared" si="8"/>
        <v>A.10.4.2.Párr.1</v>
      </c>
      <c r="L78" s="76" t="str">
        <f t="shared" si="9"/>
        <v/>
      </c>
      <c r="M78" s="92"/>
    </row>
    <row r="79" spans="1:13" x14ac:dyDescent="0.2">
      <c r="A79" s="92" t="s">
        <v>401</v>
      </c>
      <c r="B79" s="73" t="s">
        <v>278</v>
      </c>
      <c r="C79" s="102">
        <f>COUNTIFS('Analisis de Riesgos'!$M$4:$M5073,$B79,'Analisis de Riesgos'!$N$4:$N5073,C$4)</f>
        <v>0</v>
      </c>
      <c r="D79" s="102">
        <f>COUNTIFS('Analisis de Riesgos'!$M$4:$M5073,$B79,'Analisis de Riesgos'!$N$4:$N5073,D$4)</f>
        <v>0</v>
      </c>
      <c r="E79" s="102">
        <f>COUNTIFS('Analisis de Riesgos'!$M$4:$M5073,$B79,'Analisis de Riesgos'!$N$4:$N5073,E$4)</f>
        <v>0</v>
      </c>
      <c r="F79" s="102">
        <f t="shared" si="5"/>
        <v>0</v>
      </c>
      <c r="G79" s="99"/>
      <c r="H79" s="100" t="str">
        <f t="shared" si="6"/>
        <v xml:space="preserve"> </v>
      </c>
      <c r="I79" s="100" t="str">
        <f t="shared" si="7"/>
        <v xml:space="preserve"> </v>
      </c>
      <c r="J79" s="92"/>
      <c r="K79" s="73" t="str">
        <f t="shared" si="8"/>
        <v>A.10.4.2.Párr.2</v>
      </c>
      <c r="L79" s="76" t="str">
        <f t="shared" si="9"/>
        <v/>
      </c>
      <c r="M79" s="92"/>
    </row>
    <row r="80" spans="1:13" x14ac:dyDescent="0.2">
      <c r="A80" s="92" t="s">
        <v>401</v>
      </c>
      <c r="B80" s="73" t="s">
        <v>279</v>
      </c>
      <c r="C80" s="102">
        <f>COUNTIFS('Analisis de Riesgos'!$M$4:$M5074,$B80,'Analisis de Riesgos'!$N$4:$N5074,C$4)</f>
        <v>0</v>
      </c>
      <c r="D80" s="102">
        <f>COUNTIFS('Analisis de Riesgos'!$M$4:$M5074,$B80,'Analisis de Riesgos'!$N$4:$N5074,D$4)</f>
        <v>0</v>
      </c>
      <c r="E80" s="102">
        <f>COUNTIFS('Analisis de Riesgos'!$M$4:$M5074,$B80,'Analisis de Riesgos'!$N$4:$N5074,E$4)</f>
        <v>0</v>
      </c>
      <c r="F80" s="102">
        <f t="shared" si="5"/>
        <v>0</v>
      </c>
      <c r="G80" s="99"/>
      <c r="H80" s="100" t="str">
        <f t="shared" si="6"/>
        <v xml:space="preserve"> </v>
      </c>
      <c r="I80" s="100" t="str">
        <f t="shared" si="7"/>
        <v xml:space="preserve"> </v>
      </c>
      <c r="J80" s="92"/>
      <c r="K80" s="73" t="str">
        <f t="shared" si="8"/>
        <v>A.10.5.1.Párr.1</v>
      </c>
      <c r="L80" s="76" t="str">
        <f t="shared" si="9"/>
        <v/>
      </c>
      <c r="M80" s="92"/>
    </row>
    <row r="81" spans="1:13" x14ac:dyDescent="0.2">
      <c r="A81" s="92" t="s">
        <v>401</v>
      </c>
      <c r="B81" s="73" t="s">
        <v>280</v>
      </c>
      <c r="C81" s="102">
        <f>COUNTIFS('Analisis de Riesgos'!$M$4:$M5075,$B81,'Analisis de Riesgos'!$N$4:$N5075,C$4)</f>
        <v>0</v>
      </c>
      <c r="D81" s="102">
        <f>COUNTIFS('Analisis de Riesgos'!$M$4:$M5075,$B81,'Analisis de Riesgos'!$N$4:$N5075,D$4)</f>
        <v>0</v>
      </c>
      <c r="E81" s="102">
        <f>COUNTIFS('Analisis de Riesgos'!$M$4:$M5075,$B81,'Analisis de Riesgos'!$N$4:$N5075,E$4)</f>
        <v>0</v>
      </c>
      <c r="F81" s="102">
        <f t="shared" si="5"/>
        <v>0</v>
      </c>
      <c r="G81" s="99"/>
      <c r="H81" s="100" t="str">
        <f t="shared" si="6"/>
        <v xml:space="preserve"> </v>
      </c>
      <c r="I81" s="100" t="str">
        <f t="shared" si="7"/>
        <v xml:space="preserve"> </v>
      </c>
      <c r="J81" s="92"/>
      <c r="K81" s="73" t="str">
        <f t="shared" si="8"/>
        <v>A.10.5.1.Párr.2</v>
      </c>
      <c r="L81" s="76" t="str">
        <f t="shared" si="9"/>
        <v/>
      </c>
      <c r="M81" s="92"/>
    </row>
    <row r="82" spans="1:13" x14ac:dyDescent="0.2">
      <c r="A82" s="92" t="s">
        <v>401</v>
      </c>
      <c r="B82" s="73" t="s">
        <v>116</v>
      </c>
      <c r="C82" s="102">
        <f>COUNTIFS('Analisis de Riesgos'!$M$4:$M5076,$B82,'Analisis de Riesgos'!$N$4:$N5076,C$4)</f>
        <v>0</v>
      </c>
      <c r="D82" s="102">
        <f>COUNTIFS('Analisis de Riesgos'!$M$4:$M5076,$B82,'Analisis de Riesgos'!$N$4:$N5076,D$4)</f>
        <v>0</v>
      </c>
      <c r="E82" s="102">
        <f>COUNTIFS('Analisis de Riesgos'!$M$4:$M5076,$B82,'Analisis de Riesgos'!$N$4:$N5076,E$4)</f>
        <v>0</v>
      </c>
      <c r="F82" s="102">
        <f t="shared" si="5"/>
        <v>0</v>
      </c>
      <c r="G82" s="99"/>
      <c r="H82" s="100" t="str">
        <f t="shared" si="6"/>
        <v xml:space="preserve"> </v>
      </c>
      <c r="I82" s="100" t="str">
        <f t="shared" si="7"/>
        <v xml:space="preserve"> </v>
      </c>
      <c r="J82" s="92"/>
      <c r="K82" s="73" t="str">
        <f t="shared" si="8"/>
        <v>A.10.6.1</v>
      </c>
      <c r="L82" s="76" t="str">
        <f t="shared" si="9"/>
        <v/>
      </c>
      <c r="M82" s="92"/>
    </row>
    <row r="83" spans="1:13" x14ac:dyDescent="0.2">
      <c r="A83" s="92" t="s">
        <v>401</v>
      </c>
      <c r="B83" s="73" t="s">
        <v>281</v>
      </c>
      <c r="C83" s="102">
        <f>COUNTIFS('Analisis de Riesgos'!$M$4:$M5077,$B83,'Analisis de Riesgos'!$N$4:$N5077,C$4)</f>
        <v>0</v>
      </c>
      <c r="D83" s="102">
        <f>COUNTIFS('Analisis de Riesgos'!$M$4:$M5077,$B83,'Analisis de Riesgos'!$N$4:$N5077,D$4)</f>
        <v>0</v>
      </c>
      <c r="E83" s="102">
        <f>COUNTIFS('Analisis de Riesgos'!$M$4:$M5077,$B83,'Analisis de Riesgos'!$N$4:$N5077,E$4)</f>
        <v>0</v>
      </c>
      <c r="F83" s="102">
        <f t="shared" si="5"/>
        <v>0</v>
      </c>
      <c r="G83" s="99"/>
      <c r="H83" s="100" t="str">
        <f t="shared" si="6"/>
        <v xml:space="preserve"> </v>
      </c>
      <c r="I83" s="100" t="str">
        <f t="shared" si="7"/>
        <v xml:space="preserve"> </v>
      </c>
      <c r="J83" s="92"/>
      <c r="K83" s="73" t="str">
        <f t="shared" si="8"/>
        <v>A.10.6.2.Párr.1</v>
      </c>
      <c r="L83" s="76" t="str">
        <f t="shared" si="9"/>
        <v/>
      </c>
      <c r="M83" s="92"/>
    </row>
    <row r="84" spans="1:13" x14ac:dyDescent="0.2">
      <c r="A84" s="92" t="s">
        <v>401</v>
      </c>
      <c r="B84" s="73" t="s">
        <v>282</v>
      </c>
      <c r="C84" s="102">
        <f>COUNTIFS('Analisis de Riesgos'!$M$4:$M5078,$B84,'Analisis de Riesgos'!$N$4:$N5078,C$4)</f>
        <v>0</v>
      </c>
      <c r="D84" s="102">
        <f>COUNTIFS('Analisis de Riesgos'!$M$4:$M5078,$B84,'Analisis de Riesgos'!$N$4:$N5078,D$4)</f>
        <v>0</v>
      </c>
      <c r="E84" s="102">
        <f>COUNTIFS('Analisis de Riesgos'!$M$4:$M5078,$B84,'Analisis de Riesgos'!$N$4:$N5078,E$4)</f>
        <v>0</v>
      </c>
      <c r="F84" s="102">
        <f t="shared" si="5"/>
        <v>0</v>
      </c>
      <c r="G84" s="99"/>
      <c r="H84" s="100" t="str">
        <f t="shared" si="6"/>
        <v xml:space="preserve"> </v>
      </c>
      <c r="I84" s="100" t="str">
        <f t="shared" si="7"/>
        <v xml:space="preserve"> </v>
      </c>
      <c r="J84" s="92"/>
      <c r="K84" s="73" t="str">
        <f t="shared" si="8"/>
        <v>A.10.6.2.Párr.2</v>
      </c>
      <c r="L84" s="76" t="str">
        <f t="shared" si="9"/>
        <v/>
      </c>
      <c r="M84" s="92"/>
    </row>
    <row r="85" spans="1:13" x14ac:dyDescent="0.2">
      <c r="A85" s="92" t="s">
        <v>401</v>
      </c>
      <c r="B85" s="73" t="s">
        <v>283</v>
      </c>
      <c r="C85" s="102">
        <f>COUNTIFS('Analisis de Riesgos'!$M$4:$M5079,$B85,'Analisis de Riesgos'!$N$4:$N5079,C$4)</f>
        <v>0</v>
      </c>
      <c r="D85" s="102">
        <f>COUNTIFS('Analisis de Riesgos'!$M$4:$M5079,$B85,'Analisis de Riesgos'!$N$4:$N5079,D$4)</f>
        <v>0</v>
      </c>
      <c r="E85" s="102">
        <f>COUNTIFS('Analisis de Riesgos'!$M$4:$M5079,$B85,'Analisis de Riesgos'!$N$4:$N5079,E$4)</f>
        <v>0</v>
      </c>
      <c r="F85" s="102">
        <f t="shared" si="5"/>
        <v>0</v>
      </c>
      <c r="G85" s="99"/>
      <c r="H85" s="100" t="str">
        <f t="shared" si="6"/>
        <v xml:space="preserve"> </v>
      </c>
      <c r="I85" s="100" t="str">
        <f t="shared" si="7"/>
        <v xml:space="preserve"> </v>
      </c>
      <c r="J85" s="92"/>
      <c r="K85" s="73" t="str">
        <f t="shared" si="8"/>
        <v>A.10.6.2.Párr.3</v>
      </c>
      <c r="L85" s="76" t="str">
        <f t="shared" si="9"/>
        <v/>
      </c>
      <c r="M85" s="92"/>
    </row>
    <row r="86" spans="1:13" x14ac:dyDescent="0.2">
      <c r="A86" s="92" t="s">
        <v>401</v>
      </c>
      <c r="B86" s="73" t="s">
        <v>117</v>
      </c>
      <c r="C86" s="102">
        <f>COUNTIFS('Analisis de Riesgos'!$M$4:$M5080,$B86,'Analisis de Riesgos'!$N$4:$N5080,C$4)</f>
        <v>0</v>
      </c>
      <c r="D86" s="102">
        <f>COUNTIFS('Analisis de Riesgos'!$M$4:$M5080,$B86,'Analisis de Riesgos'!$N$4:$N5080,D$4)</f>
        <v>0</v>
      </c>
      <c r="E86" s="102">
        <f>COUNTIFS('Analisis de Riesgos'!$M$4:$M5080,$B86,'Analisis de Riesgos'!$N$4:$N5080,E$4)</f>
        <v>0</v>
      </c>
      <c r="F86" s="102">
        <f t="shared" si="5"/>
        <v>0</v>
      </c>
      <c r="G86" s="99"/>
      <c r="H86" s="100" t="str">
        <f t="shared" si="6"/>
        <v xml:space="preserve"> </v>
      </c>
      <c r="I86" s="100" t="str">
        <f t="shared" si="7"/>
        <v xml:space="preserve"> </v>
      </c>
      <c r="J86" s="92"/>
      <c r="K86" s="73" t="str">
        <f t="shared" si="8"/>
        <v>A.10.7.1</v>
      </c>
      <c r="L86" s="76" t="str">
        <f t="shared" si="9"/>
        <v/>
      </c>
      <c r="M86" s="92"/>
    </row>
    <row r="87" spans="1:13" x14ac:dyDescent="0.2">
      <c r="A87" s="92" t="s">
        <v>401</v>
      </c>
      <c r="B87" s="73" t="s">
        <v>119</v>
      </c>
      <c r="C87" s="102">
        <f>COUNTIFS('Analisis de Riesgos'!$M$4:$M5081,$B87,'Analisis de Riesgos'!$N$4:$N5081,C$4)</f>
        <v>0</v>
      </c>
      <c r="D87" s="102">
        <f>COUNTIFS('Analisis de Riesgos'!$M$4:$M5081,$B87,'Analisis de Riesgos'!$N$4:$N5081,D$4)</f>
        <v>0</v>
      </c>
      <c r="E87" s="102">
        <f>COUNTIFS('Analisis de Riesgos'!$M$4:$M5081,$B87,'Analisis de Riesgos'!$N$4:$N5081,E$4)</f>
        <v>0</v>
      </c>
      <c r="F87" s="102">
        <f t="shared" si="5"/>
        <v>0</v>
      </c>
      <c r="G87" s="99"/>
      <c r="H87" s="100" t="str">
        <f t="shared" si="6"/>
        <v xml:space="preserve"> </v>
      </c>
      <c r="I87" s="100" t="str">
        <f t="shared" si="7"/>
        <v xml:space="preserve"> </v>
      </c>
      <c r="J87" s="92"/>
      <c r="K87" s="73" t="str">
        <f t="shared" si="8"/>
        <v>A.10.7.2</v>
      </c>
      <c r="L87" s="76" t="str">
        <f t="shared" si="9"/>
        <v/>
      </c>
      <c r="M87" s="92"/>
    </row>
    <row r="88" spans="1:13" x14ac:dyDescent="0.2">
      <c r="A88" s="92" t="s">
        <v>401</v>
      </c>
      <c r="B88" s="73" t="s">
        <v>120</v>
      </c>
      <c r="C88" s="102">
        <f>COUNTIFS('Analisis de Riesgos'!$M$4:$M5082,$B88,'Analisis de Riesgos'!$N$4:$N5082,C$4)</f>
        <v>0</v>
      </c>
      <c r="D88" s="102">
        <f>COUNTIFS('Analisis de Riesgos'!$M$4:$M5082,$B88,'Analisis de Riesgos'!$N$4:$N5082,D$4)</f>
        <v>0</v>
      </c>
      <c r="E88" s="102">
        <f>COUNTIFS('Analisis de Riesgos'!$M$4:$M5082,$B88,'Analisis de Riesgos'!$N$4:$N5082,E$4)</f>
        <v>0</v>
      </c>
      <c r="F88" s="102">
        <f t="shared" si="5"/>
        <v>0</v>
      </c>
      <c r="G88" s="99"/>
      <c r="H88" s="100" t="str">
        <f t="shared" si="6"/>
        <v xml:space="preserve"> </v>
      </c>
      <c r="I88" s="100" t="str">
        <f t="shared" si="7"/>
        <v xml:space="preserve"> </v>
      </c>
      <c r="J88" s="92"/>
      <c r="K88" s="73" t="str">
        <f t="shared" si="8"/>
        <v>A.10.7.3</v>
      </c>
      <c r="L88" s="76" t="str">
        <f t="shared" si="9"/>
        <v/>
      </c>
      <c r="M88" s="92"/>
    </row>
    <row r="89" spans="1:13" x14ac:dyDescent="0.2">
      <c r="A89" s="92" t="s">
        <v>401</v>
      </c>
      <c r="B89" s="73" t="s">
        <v>121</v>
      </c>
      <c r="C89" s="102">
        <f>COUNTIFS('Analisis de Riesgos'!$M$4:$M5083,$B89,'Analisis de Riesgos'!$N$4:$N5083,C$4)</f>
        <v>0</v>
      </c>
      <c r="D89" s="102">
        <f>COUNTIFS('Analisis de Riesgos'!$M$4:$M5083,$B89,'Analisis de Riesgos'!$N$4:$N5083,D$4)</f>
        <v>0</v>
      </c>
      <c r="E89" s="102">
        <f>COUNTIFS('Analisis de Riesgos'!$M$4:$M5083,$B89,'Analisis de Riesgos'!$N$4:$N5083,E$4)</f>
        <v>0</v>
      </c>
      <c r="F89" s="102">
        <f t="shared" si="5"/>
        <v>0</v>
      </c>
      <c r="G89" s="99"/>
      <c r="H89" s="100" t="str">
        <f t="shared" si="6"/>
        <v xml:space="preserve"> </v>
      </c>
      <c r="I89" s="100" t="str">
        <f t="shared" si="7"/>
        <v xml:space="preserve"> </v>
      </c>
      <c r="J89" s="92"/>
      <c r="K89" s="73" t="str">
        <f t="shared" si="8"/>
        <v>A.10.8.1</v>
      </c>
      <c r="L89" s="76" t="str">
        <f t="shared" si="9"/>
        <v/>
      </c>
      <c r="M89" s="92"/>
    </row>
    <row r="90" spans="1:13" x14ac:dyDescent="0.2">
      <c r="A90" s="92" t="s">
        <v>401</v>
      </c>
      <c r="B90" s="73" t="s">
        <v>122</v>
      </c>
      <c r="C90" s="102">
        <f>COUNTIFS('Analisis de Riesgos'!$M$4:$M5084,$B90,'Analisis de Riesgos'!$N$4:$N5084,C$4)</f>
        <v>0</v>
      </c>
      <c r="D90" s="102">
        <f>COUNTIFS('Analisis de Riesgos'!$M$4:$M5084,$B90,'Analisis de Riesgos'!$N$4:$N5084,D$4)</f>
        <v>0</v>
      </c>
      <c r="E90" s="102">
        <f>COUNTIFS('Analisis de Riesgos'!$M$4:$M5084,$B90,'Analisis de Riesgos'!$N$4:$N5084,E$4)</f>
        <v>0</v>
      </c>
      <c r="F90" s="102">
        <f t="shared" si="5"/>
        <v>0</v>
      </c>
      <c r="G90" s="99"/>
      <c r="H90" s="100" t="str">
        <f t="shared" si="6"/>
        <v xml:space="preserve"> </v>
      </c>
      <c r="I90" s="100" t="str">
        <f t="shared" si="7"/>
        <v xml:space="preserve"> </v>
      </c>
      <c r="J90" s="92"/>
      <c r="K90" s="73" t="str">
        <f t="shared" si="8"/>
        <v>A.10.8.2</v>
      </c>
      <c r="L90" s="76" t="str">
        <f t="shared" si="9"/>
        <v/>
      </c>
      <c r="M90" s="92"/>
    </row>
    <row r="91" spans="1:13" x14ac:dyDescent="0.2">
      <c r="A91" s="92" t="s">
        <v>401</v>
      </c>
      <c r="B91" s="73" t="s">
        <v>123</v>
      </c>
      <c r="C91" s="102">
        <f>COUNTIFS('Analisis de Riesgos'!$M$4:$M5085,$B91,'Analisis de Riesgos'!$N$4:$N5085,C$4)</f>
        <v>0</v>
      </c>
      <c r="D91" s="102">
        <f>COUNTIFS('Analisis de Riesgos'!$M$4:$M5085,$B91,'Analisis de Riesgos'!$N$4:$N5085,D$4)</f>
        <v>0</v>
      </c>
      <c r="E91" s="102">
        <f>COUNTIFS('Analisis de Riesgos'!$M$4:$M5085,$B91,'Analisis de Riesgos'!$N$4:$N5085,E$4)</f>
        <v>0</v>
      </c>
      <c r="F91" s="102">
        <f t="shared" si="5"/>
        <v>0</v>
      </c>
      <c r="G91" s="99"/>
      <c r="H91" s="100" t="str">
        <f t="shared" si="6"/>
        <v xml:space="preserve"> </v>
      </c>
      <c r="I91" s="100" t="str">
        <f t="shared" si="7"/>
        <v xml:space="preserve"> </v>
      </c>
      <c r="J91" s="92"/>
      <c r="K91" s="73" t="str">
        <f t="shared" si="8"/>
        <v>A.10.8.3</v>
      </c>
      <c r="L91" s="76" t="str">
        <f t="shared" si="9"/>
        <v/>
      </c>
      <c r="M91" s="92"/>
    </row>
    <row r="92" spans="1:13" x14ac:dyDescent="0.2">
      <c r="A92" s="92" t="s">
        <v>401</v>
      </c>
      <c r="B92" s="73" t="s">
        <v>124</v>
      </c>
      <c r="C92" s="102">
        <f>COUNTIFS('Analisis de Riesgos'!$M$4:$M5086,$B92,'Analisis de Riesgos'!$N$4:$N5086,C$4)</f>
        <v>0</v>
      </c>
      <c r="D92" s="102">
        <f>COUNTIFS('Analisis de Riesgos'!$M$4:$M5086,$B92,'Analisis de Riesgos'!$N$4:$N5086,D$4)</f>
        <v>0</v>
      </c>
      <c r="E92" s="102">
        <f>COUNTIFS('Analisis de Riesgos'!$M$4:$M5086,$B92,'Analisis de Riesgos'!$N$4:$N5086,E$4)</f>
        <v>0</v>
      </c>
      <c r="F92" s="102">
        <f t="shared" si="5"/>
        <v>0</v>
      </c>
      <c r="G92" s="99"/>
      <c r="H92" s="100" t="str">
        <f t="shared" si="6"/>
        <v xml:space="preserve"> </v>
      </c>
      <c r="I92" s="100" t="str">
        <f t="shared" si="7"/>
        <v xml:space="preserve"> </v>
      </c>
      <c r="J92" s="92"/>
      <c r="K92" s="73" t="str">
        <f t="shared" si="8"/>
        <v>A.10.8.4</v>
      </c>
      <c r="L92" s="76" t="str">
        <f t="shared" si="9"/>
        <v/>
      </c>
      <c r="M92" s="92"/>
    </row>
    <row r="93" spans="1:13" x14ac:dyDescent="0.2">
      <c r="A93" s="92" t="s">
        <v>401</v>
      </c>
      <c r="B93" s="73" t="s">
        <v>125</v>
      </c>
      <c r="C93" s="102">
        <f>COUNTIFS('Analisis de Riesgos'!$M$4:$M5087,$B93,'Analisis de Riesgos'!$N$4:$N5087,C$4)</f>
        <v>0</v>
      </c>
      <c r="D93" s="102">
        <f>COUNTIFS('Analisis de Riesgos'!$M$4:$M5087,$B93,'Analisis de Riesgos'!$N$4:$N5087,D$4)</f>
        <v>0</v>
      </c>
      <c r="E93" s="102">
        <f>COUNTIFS('Analisis de Riesgos'!$M$4:$M5087,$B93,'Analisis de Riesgos'!$N$4:$N5087,E$4)</f>
        <v>0</v>
      </c>
      <c r="F93" s="102">
        <f t="shared" si="5"/>
        <v>0</v>
      </c>
      <c r="G93" s="99"/>
      <c r="H93" s="100" t="str">
        <f t="shared" si="6"/>
        <v xml:space="preserve"> </v>
      </c>
      <c r="I93" s="100" t="str">
        <f t="shared" si="7"/>
        <v xml:space="preserve"> </v>
      </c>
      <c r="J93" s="92"/>
      <c r="K93" s="73" t="str">
        <f t="shared" si="8"/>
        <v>A.10.8.5</v>
      </c>
      <c r="L93" s="76" t="str">
        <f t="shared" si="9"/>
        <v/>
      </c>
      <c r="M93" s="92"/>
    </row>
    <row r="94" spans="1:13" x14ac:dyDescent="0.2">
      <c r="A94" s="92" t="s">
        <v>401</v>
      </c>
      <c r="B94" s="73" t="s">
        <v>127</v>
      </c>
      <c r="C94" s="102">
        <f>COUNTIFS('Analisis de Riesgos'!$M$4:$M5088,$B94,'Analisis de Riesgos'!$N$4:$N5088,C$4)</f>
        <v>0</v>
      </c>
      <c r="D94" s="102">
        <f>COUNTIFS('Analisis de Riesgos'!$M$4:$M5088,$B94,'Analisis de Riesgos'!$N$4:$N5088,D$4)</f>
        <v>0</v>
      </c>
      <c r="E94" s="102">
        <f>COUNTIFS('Analisis de Riesgos'!$M$4:$M5088,$B94,'Analisis de Riesgos'!$N$4:$N5088,E$4)</f>
        <v>0</v>
      </c>
      <c r="F94" s="102">
        <f t="shared" si="5"/>
        <v>0</v>
      </c>
      <c r="G94" s="99"/>
      <c r="H94" s="100" t="str">
        <f t="shared" si="6"/>
        <v xml:space="preserve"> </v>
      </c>
      <c r="I94" s="100" t="str">
        <f t="shared" si="7"/>
        <v xml:space="preserve"> </v>
      </c>
      <c r="J94" s="92"/>
      <c r="K94" s="73" t="str">
        <f t="shared" si="8"/>
        <v>A.10.9.1</v>
      </c>
      <c r="L94" s="76" t="str">
        <f t="shared" si="9"/>
        <v/>
      </c>
      <c r="M94" s="92"/>
    </row>
    <row r="95" spans="1:13" x14ac:dyDescent="0.2">
      <c r="A95" s="92" t="s">
        <v>401</v>
      </c>
      <c r="B95" s="73" t="s">
        <v>128</v>
      </c>
      <c r="C95" s="102">
        <f>COUNTIFS('Analisis de Riesgos'!$M$4:$M5089,$B95,'Analisis de Riesgos'!$N$4:$N5089,C$4)</f>
        <v>0</v>
      </c>
      <c r="D95" s="102">
        <f>COUNTIFS('Analisis de Riesgos'!$M$4:$M5089,$B95,'Analisis de Riesgos'!$N$4:$N5089,D$4)</f>
        <v>0</v>
      </c>
      <c r="E95" s="102">
        <f>COUNTIFS('Analisis de Riesgos'!$M$4:$M5089,$B95,'Analisis de Riesgos'!$N$4:$N5089,E$4)</f>
        <v>0</v>
      </c>
      <c r="F95" s="102">
        <f t="shared" si="5"/>
        <v>0</v>
      </c>
      <c r="G95" s="99"/>
      <c r="H95" s="100" t="str">
        <f t="shared" si="6"/>
        <v xml:space="preserve"> </v>
      </c>
      <c r="I95" s="100" t="str">
        <f t="shared" si="7"/>
        <v xml:space="preserve"> </v>
      </c>
      <c r="J95" s="92"/>
      <c r="K95" s="73" t="str">
        <f t="shared" si="8"/>
        <v>A.10.9.2</v>
      </c>
      <c r="L95" s="76" t="str">
        <f t="shared" si="9"/>
        <v/>
      </c>
      <c r="M95" s="92"/>
    </row>
    <row r="96" spans="1:13" x14ac:dyDescent="0.2">
      <c r="A96" s="92" t="s">
        <v>401</v>
      </c>
      <c r="B96" s="73" t="s">
        <v>129</v>
      </c>
      <c r="C96" s="102">
        <f>COUNTIFS('Analisis de Riesgos'!$M$4:$M5090,$B96,'Analisis de Riesgos'!$N$4:$N5090,C$4)</f>
        <v>0</v>
      </c>
      <c r="D96" s="102">
        <f>COUNTIFS('Analisis de Riesgos'!$M$4:$M5090,$B96,'Analisis de Riesgos'!$N$4:$N5090,D$4)</f>
        <v>0</v>
      </c>
      <c r="E96" s="102">
        <f>COUNTIFS('Analisis de Riesgos'!$M$4:$M5090,$B96,'Analisis de Riesgos'!$N$4:$N5090,E$4)</f>
        <v>0</v>
      </c>
      <c r="F96" s="102">
        <f t="shared" si="5"/>
        <v>0</v>
      </c>
      <c r="G96" s="99"/>
      <c r="H96" s="100" t="str">
        <f t="shared" si="6"/>
        <v xml:space="preserve"> </v>
      </c>
      <c r="I96" s="100" t="str">
        <f t="shared" si="7"/>
        <v xml:space="preserve"> </v>
      </c>
      <c r="J96" s="92"/>
      <c r="K96" s="73" t="str">
        <f t="shared" si="8"/>
        <v>A.10.9.3</v>
      </c>
      <c r="L96" s="76" t="str">
        <f t="shared" si="9"/>
        <v/>
      </c>
      <c r="M96" s="92"/>
    </row>
    <row r="97" spans="1:13" x14ac:dyDescent="0.2">
      <c r="A97" s="92" t="s">
        <v>401</v>
      </c>
      <c r="B97" s="73" t="s">
        <v>284</v>
      </c>
      <c r="C97" s="102">
        <f>COUNTIFS('Analisis de Riesgos'!$M$4:$M5091,$B97,'Analisis de Riesgos'!$N$4:$N5091,C$4)</f>
        <v>0</v>
      </c>
      <c r="D97" s="102">
        <f>COUNTIFS('Analisis de Riesgos'!$M$4:$M5091,$B97,'Analisis de Riesgos'!$N$4:$N5091,D$4)</f>
        <v>0</v>
      </c>
      <c r="E97" s="102">
        <f>COUNTIFS('Analisis de Riesgos'!$M$4:$M5091,$B97,'Analisis de Riesgos'!$N$4:$N5091,E$4)</f>
        <v>0</v>
      </c>
      <c r="F97" s="102">
        <f t="shared" si="5"/>
        <v>0</v>
      </c>
      <c r="G97" s="99"/>
      <c r="H97" s="100" t="str">
        <f t="shared" si="6"/>
        <v xml:space="preserve"> </v>
      </c>
      <c r="I97" s="100" t="str">
        <f t="shared" si="7"/>
        <v xml:space="preserve"> </v>
      </c>
      <c r="J97" s="92"/>
      <c r="K97" s="73" t="str">
        <f t="shared" si="8"/>
        <v>A.10.10.1.Párr.1</v>
      </c>
      <c r="L97" s="76" t="str">
        <f t="shared" si="9"/>
        <v/>
      </c>
      <c r="M97" s="92"/>
    </row>
    <row r="98" spans="1:13" x14ac:dyDescent="0.2">
      <c r="A98" s="92" t="s">
        <v>401</v>
      </c>
      <c r="B98" s="73" t="s">
        <v>285</v>
      </c>
      <c r="C98" s="102">
        <f>COUNTIFS('Analisis de Riesgos'!$M$4:$M5092,$B98,'Analisis de Riesgos'!$N$4:$N5092,C$4)</f>
        <v>0</v>
      </c>
      <c r="D98" s="102">
        <f>COUNTIFS('Analisis de Riesgos'!$M$4:$M5092,$B98,'Analisis de Riesgos'!$N$4:$N5092,D$4)</f>
        <v>0</v>
      </c>
      <c r="E98" s="102">
        <f>COUNTIFS('Analisis de Riesgos'!$M$4:$M5092,$B98,'Analisis de Riesgos'!$N$4:$N5092,E$4)</f>
        <v>0</v>
      </c>
      <c r="F98" s="102">
        <f t="shared" si="5"/>
        <v>0</v>
      </c>
      <c r="G98" s="99"/>
      <c r="H98" s="100" t="str">
        <f t="shared" si="6"/>
        <v xml:space="preserve"> </v>
      </c>
      <c r="I98" s="100" t="str">
        <f t="shared" si="7"/>
        <v xml:space="preserve"> </v>
      </c>
      <c r="J98" s="92"/>
      <c r="K98" s="73" t="str">
        <f t="shared" si="8"/>
        <v>A.10.10.1.Párr.2</v>
      </c>
      <c r="L98" s="76" t="str">
        <f t="shared" si="9"/>
        <v/>
      </c>
      <c r="M98" s="92"/>
    </row>
    <row r="99" spans="1:13" x14ac:dyDescent="0.2">
      <c r="A99" s="92" t="s">
        <v>401</v>
      </c>
      <c r="B99" s="73" t="s">
        <v>286</v>
      </c>
      <c r="C99" s="102">
        <f>COUNTIFS('Analisis de Riesgos'!$M$4:$M5093,$B99,'Analisis de Riesgos'!$N$4:$N5093,C$4)</f>
        <v>0</v>
      </c>
      <c r="D99" s="102">
        <f>COUNTIFS('Analisis de Riesgos'!$M$4:$M5093,$B99,'Analisis de Riesgos'!$N$4:$N5093,D$4)</f>
        <v>0</v>
      </c>
      <c r="E99" s="102">
        <f>COUNTIFS('Analisis de Riesgos'!$M$4:$M5093,$B99,'Analisis de Riesgos'!$N$4:$N5093,E$4)</f>
        <v>0</v>
      </c>
      <c r="F99" s="102">
        <f t="shared" si="5"/>
        <v>0</v>
      </c>
      <c r="G99" s="99"/>
      <c r="H99" s="100" t="str">
        <f t="shared" si="6"/>
        <v xml:space="preserve"> </v>
      </c>
      <c r="I99" s="100" t="str">
        <f t="shared" si="7"/>
        <v xml:space="preserve"> </v>
      </c>
      <c r="J99" s="92"/>
      <c r="K99" s="73" t="str">
        <f t="shared" si="8"/>
        <v>A.10.10.2.Párr.1</v>
      </c>
      <c r="L99" s="76" t="str">
        <f t="shared" si="9"/>
        <v/>
      </c>
      <c r="M99" s="92"/>
    </row>
    <row r="100" spans="1:13" x14ac:dyDescent="0.2">
      <c r="A100" s="92" t="s">
        <v>401</v>
      </c>
      <c r="B100" s="73" t="s">
        <v>287</v>
      </c>
      <c r="C100" s="102">
        <f>COUNTIFS('Analisis de Riesgos'!$M$4:$M5094,$B100,'Analisis de Riesgos'!$N$4:$N5094,C$4)</f>
        <v>0</v>
      </c>
      <c r="D100" s="102">
        <f>COUNTIFS('Analisis de Riesgos'!$M$4:$M5094,$B100,'Analisis de Riesgos'!$N$4:$N5094,D$4)</f>
        <v>0</v>
      </c>
      <c r="E100" s="102">
        <f>COUNTIFS('Analisis de Riesgos'!$M$4:$M5094,$B100,'Analisis de Riesgos'!$N$4:$N5094,E$4)</f>
        <v>0</v>
      </c>
      <c r="F100" s="102">
        <f t="shared" si="5"/>
        <v>0</v>
      </c>
      <c r="G100" s="99"/>
      <c r="H100" s="100" t="str">
        <f t="shared" si="6"/>
        <v xml:space="preserve"> </v>
      </c>
      <c r="I100" s="100" t="str">
        <f t="shared" si="7"/>
        <v xml:space="preserve"> </v>
      </c>
      <c r="J100" s="92"/>
      <c r="K100" s="73" t="str">
        <f t="shared" si="8"/>
        <v>A.10.10.2.Párr.2</v>
      </c>
      <c r="L100" s="76" t="str">
        <f t="shared" si="9"/>
        <v/>
      </c>
      <c r="M100" s="92"/>
    </row>
    <row r="101" spans="1:13" x14ac:dyDescent="0.2">
      <c r="A101" s="92" t="s">
        <v>401</v>
      </c>
      <c r="B101" s="73" t="s">
        <v>131</v>
      </c>
      <c r="C101" s="102">
        <f>COUNTIFS('Analisis de Riesgos'!$M$4:$M5095,$B101,'Analisis de Riesgos'!$N$4:$N5095,C$4)</f>
        <v>0</v>
      </c>
      <c r="D101" s="102">
        <f>COUNTIFS('Analisis de Riesgos'!$M$4:$M5095,$B101,'Analisis de Riesgos'!$N$4:$N5095,D$4)</f>
        <v>0</v>
      </c>
      <c r="E101" s="102">
        <f>COUNTIFS('Analisis de Riesgos'!$M$4:$M5095,$B101,'Analisis de Riesgos'!$N$4:$N5095,E$4)</f>
        <v>0</v>
      </c>
      <c r="F101" s="102">
        <f t="shared" si="5"/>
        <v>0</v>
      </c>
      <c r="G101" s="99"/>
      <c r="H101" s="100" t="str">
        <f t="shared" si="6"/>
        <v xml:space="preserve"> </v>
      </c>
      <c r="I101" s="100" t="str">
        <f t="shared" si="7"/>
        <v xml:space="preserve"> </v>
      </c>
      <c r="J101" s="92"/>
      <c r="K101" s="73" t="str">
        <f t="shared" si="8"/>
        <v>A.10.10.3</v>
      </c>
      <c r="L101" s="76" t="str">
        <f t="shared" si="9"/>
        <v/>
      </c>
      <c r="M101" s="92"/>
    </row>
    <row r="102" spans="1:13" x14ac:dyDescent="0.2">
      <c r="A102" s="92" t="s">
        <v>401</v>
      </c>
      <c r="B102" s="73" t="s">
        <v>288</v>
      </c>
      <c r="C102" s="102">
        <f>COUNTIFS('Analisis de Riesgos'!$M$4:$M5096,$B102,'Analisis de Riesgos'!$N$4:$N5096,C$4)</f>
        <v>0</v>
      </c>
      <c r="D102" s="102">
        <f>COUNTIFS('Analisis de Riesgos'!$M$4:$M5096,$B102,'Analisis de Riesgos'!$N$4:$N5096,D$4)</f>
        <v>0</v>
      </c>
      <c r="E102" s="102">
        <f>COUNTIFS('Analisis de Riesgos'!$M$4:$M5096,$B102,'Analisis de Riesgos'!$N$4:$N5096,E$4)</f>
        <v>0</v>
      </c>
      <c r="F102" s="102">
        <f t="shared" si="5"/>
        <v>0</v>
      </c>
      <c r="G102" s="99"/>
      <c r="H102" s="100" t="str">
        <f t="shared" si="6"/>
        <v xml:space="preserve"> </v>
      </c>
      <c r="I102" s="100" t="str">
        <f t="shared" si="7"/>
        <v xml:space="preserve"> </v>
      </c>
      <c r="J102" s="92"/>
      <c r="K102" s="73" t="str">
        <f t="shared" si="8"/>
        <v>A.10.10.4.Párr.1</v>
      </c>
      <c r="L102" s="76" t="str">
        <f t="shared" si="9"/>
        <v/>
      </c>
      <c r="M102" s="92"/>
    </row>
    <row r="103" spans="1:13" x14ac:dyDescent="0.2">
      <c r="A103" s="92" t="s">
        <v>401</v>
      </c>
      <c r="B103" s="73" t="s">
        <v>289</v>
      </c>
      <c r="C103" s="102">
        <f>COUNTIFS('Analisis de Riesgos'!$M$4:$M5097,$B103,'Analisis de Riesgos'!$N$4:$N5097,C$4)</f>
        <v>0</v>
      </c>
      <c r="D103" s="102">
        <f>COUNTIFS('Analisis de Riesgos'!$M$4:$M5097,$B103,'Analisis de Riesgos'!$N$4:$N5097,D$4)</f>
        <v>0</v>
      </c>
      <c r="E103" s="102">
        <f>COUNTIFS('Analisis de Riesgos'!$M$4:$M5097,$B103,'Analisis de Riesgos'!$N$4:$N5097,E$4)</f>
        <v>0</v>
      </c>
      <c r="F103" s="102">
        <f t="shared" si="5"/>
        <v>0</v>
      </c>
      <c r="G103" s="99"/>
      <c r="H103" s="100" t="str">
        <f t="shared" si="6"/>
        <v xml:space="preserve"> </v>
      </c>
      <c r="I103" s="100" t="str">
        <f t="shared" si="7"/>
        <v xml:space="preserve"> </v>
      </c>
      <c r="J103" s="92"/>
      <c r="K103" s="73" t="str">
        <f t="shared" si="8"/>
        <v>A.10.10.4.Párr.2</v>
      </c>
      <c r="L103" s="76" t="str">
        <f t="shared" si="9"/>
        <v/>
      </c>
      <c r="M103" s="92"/>
    </row>
    <row r="104" spans="1:13" x14ac:dyDescent="0.2">
      <c r="A104" s="92" t="s">
        <v>401</v>
      </c>
      <c r="B104" s="73" t="s">
        <v>290</v>
      </c>
      <c r="C104" s="102">
        <f>COUNTIFS('Analisis de Riesgos'!$M$4:$M5098,$B104,'Analisis de Riesgos'!$N$4:$N5098,C$4)</f>
        <v>0</v>
      </c>
      <c r="D104" s="102">
        <f>COUNTIFS('Analisis de Riesgos'!$M$4:$M5098,$B104,'Analisis de Riesgos'!$N$4:$N5098,D$4)</f>
        <v>0</v>
      </c>
      <c r="E104" s="102">
        <f>COUNTIFS('Analisis de Riesgos'!$M$4:$M5098,$B104,'Analisis de Riesgos'!$N$4:$N5098,E$4)</f>
        <v>0</v>
      </c>
      <c r="F104" s="102">
        <f t="shared" si="5"/>
        <v>0</v>
      </c>
      <c r="G104" s="99"/>
      <c r="H104" s="100" t="str">
        <f t="shared" si="6"/>
        <v xml:space="preserve"> </v>
      </c>
      <c r="I104" s="100" t="str">
        <f t="shared" si="7"/>
        <v xml:space="preserve"> </v>
      </c>
      <c r="J104" s="92"/>
      <c r="K104" s="73" t="str">
        <f t="shared" si="8"/>
        <v>A.10.10.5.Párr.1</v>
      </c>
      <c r="L104" s="76" t="str">
        <f t="shared" si="9"/>
        <v/>
      </c>
      <c r="M104" s="92"/>
    </row>
    <row r="105" spans="1:13" x14ac:dyDescent="0.2">
      <c r="A105" s="92" t="s">
        <v>401</v>
      </c>
      <c r="B105" s="73" t="s">
        <v>291</v>
      </c>
      <c r="C105" s="102">
        <f>COUNTIFS('Analisis de Riesgos'!$M$4:$M5099,$B105,'Analisis de Riesgos'!$N$4:$N5099,C$4)</f>
        <v>0</v>
      </c>
      <c r="D105" s="102">
        <f>COUNTIFS('Analisis de Riesgos'!$M$4:$M5099,$B105,'Analisis de Riesgos'!$N$4:$N5099,D$4)</f>
        <v>0</v>
      </c>
      <c r="E105" s="102">
        <f>COUNTIFS('Analisis de Riesgos'!$M$4:$M5099,$B105,'Analisis de Riesgos'!$N$4:$N5099,E$4)</f>
        <v>0</v>
      </c>
      <c r="F105" s="102">
        <f t="shared" si="5"/>
        <v>0</v>
      </c>
      <c r="G105" s="99"/>
      <c r="H105" s="100" t="str">
        <f t="shared" si="6"/>
        <v xml:space="preserve"> </v>
      </c>
      <c r="I105" s="100" t="str">
        <f t="shared" si="7"/>
        <v xml:space="preserve"> </v>
      </c>
      <c r="J105" s="92"/>
      <c r="K105" s="73" t="str">
        <f t="shared" si="8"/>
        <v>A.10.10.5.Párr.2</v>
      </c>
      <c r="L105" s="76" t="str">
        <f t="shared" si="9"/>
        <v/>
      </c>
      <c r="M105" s="92"/>
    </row>
    <row r="106" spans="1:13" x14ac:dyDescent="0.2">
      <c r="A106" s="92" t="s">
        <v>401</v>
      </c>
      <c r="B106" s="73" t="s">
        <v>133</v>
      </c>
      <c r="C106" s="102">
        <f>COUNTIFS('Analisis de Riesgos'!$M$4:$M5100,$B106,'Analisis de Riesgos'!$N$4:$N5100,C$4)</f>
        <v>0</v>
      </c>
      <c r="D106" s="102">
        <f>COUNTIFS('Analisis de Riesgos'!$M$4:$M5100,$B106,'Analisis de Riesgos'!$N$4:$N5100,D$4)</f>
        <v>0</v>
      </c>
      <c r="E106" s="102">
        <f>COUNTIFS('Analisis de Riesgos'!$M$4:$M5100,$B106,'Analisis de Riesgos'!$N$4:$N5100,E$4)</f>
        <v>0</v>
      </c>
      <c r="F106" s="102">
        <f t="shared" si="5"/>
        <v>0</v>
      </c>
      <c r="G106" s="99"/>
      <c r="H106" s="100" t="str">
        <f t="shared" si="6"/>
        <v xml:space="preserve"> </v>
      </c>
      <c r="I106" s="100" t="str">
        <f t="shared" si="7"/>
        <v xml:space="preserve"> </v>
      </c>
      <c r="J106" s="92"/>
      <c r="K106" s="73" t="str">
        <f t="shared" si="8"/>
        <v>A.10.10.6</v>
      </c>
      <c r="L106" s="76" t="str">
        <f t="shared" si="9"/>
        <v/>
      </c>
      <c r="M106" s="92"/>
    </row>
    <row r="107" spans="1:13" x14ac:dyDescent="0.2">
      <c r="A107" s="92" t="s">
        <v>401</v>
      </c>
      <c r="B107" s="73" t="s">
        <v>135</v>
      </c>
      <c r="C107" s="102">
        <f>COUNTIFS('Analisis de Riesgos'!$M$4:$M5101,$B107,'Analisis de Riesgos'!$N$4:$N5101,C$4)</f>
        <v>0</v>
      </c>
      <c r="D107" s="102">
        <f>COUNTIFS('Analisis de Riesgos'!$M$4:$M5101,$B107,'Analisis de Riesgos'!$N$4:$N5101,D$4)</f>
        <v>0</v>
      </c>
      <c r="E107" s="102">
        <f>COUNTIFS('Analisis de Riesgos'!$M$4:$M5101,$B107,'Analisis de Riesgos'!$N$4:$N5101,E$4)</f>
        <v>0</v>
      </c>
      <c r="F107" s="102">
        <f t="shared" si="5"/>
        <v>0</v>
      </c>
      <c r="G107" s="99"/>
      <c r="H107" s="100" t="str">
        <f t="shared" si="6"/>
        <v xml:space="preserve"> </v>
      </c>
      <c r="I107" s="100" t="str">
        <f t="shared" si="7"/>
        <v xml:space="preserve"> </v>
      </c>
      <c r="J107" s="92"/>
      <c r="K107" s="73" t="str">
        <f t="shared" si="8"/>
        <v>A.11.1.1</v>
      </c>
      <c r="L107" s="76" t="str">
        <f t="shared" si="9"/>
        <v/>
      </c>
      <c r="M107" s="92"/>
    </row>
    <row r="108" spans="1:13" x14ac:dyDescent="0.2">
      <c r="A108" s="92" t="s">
        <v>401</v>
      </c>
      <c r="B108" s="73" t="s">
        <v>138</v>
      </c>
      <c r="C108" s="102">
        <f>COUNTIFS('Analisis de Riesgos'!$M$4:$M5102,$B108,'Analisis de Riesgos'!$N$4:$N5102,C$4)</f>
        <v>0</v>
      </c>
      <c r="D108" s="102">
        <f>COUNTIFS('Analisis de Riesgos'!$M$4:$M5102,$B108,'Analisis de Riesgos'!$N$4:$N5102,D$4)</f>
        <v>0</v>
      </c>
      <c r="E108" s="102">
        <f>COUNTIFS('Analisis de Riesgos'!$M$4:$M5102,$B108,'Analisis de Riesgos'!$N$4:$N5102,E$4)</f>
        <v>0</v>
      </c>
      <c r="F108" s="102">
        <f t="shared" si="5"/>
        <v>0</v>
      </c>
      <c r="G108" s="99"/>
      <c r="H108" s="100" t="str">
        <f t="shared" si="6"/>
        <v xml:space="preserve"> </v>
      </c>
      <c r="I108" s="100" t="str">
        <f t="shared" si="7"/>
        <v xml:space="preserve"> </v>
      </c>
      <c r="J108" s="92"/>
      <c r="K108" s="73" t="str">
        <f t="shared" si="8"/>
        <v>A.11.2.1</v>
      </c>
      <c r="L108" s="76" t="str">
        <f t="shared" si="9"/>
        <v/>
      </c>
      <c r="M108" s="92"/>
    </row>
    <row r="109" spans="1:13" x14ac:dyDescent="0.2">
      <c r="A109" s="92" t="s">
        <v>401</v>
      </c>
      <c r="B109" s="73" t="s">
        <v>139</v>
      </c>
      <c r="C109" s="102">
        <f>COUNTIFS('Analisis de Riesgos'!$M$4:$M5103,$B109,'Analisis de Riesgos'!$N$4:$N5103,C$4)</f>
        <v>0</v>
      </c>
      <c r="D109" s="102">
        <f>COUNTIFS('Analisis de Riesgos'!$M$4:$M5103,$B109,'Analisis de Riesgos'!$N$4:$N5103,D$4)</f>
        <v>0</v>
      </c>
      <c r="E109" s="102">
        <f>COUNTIFS('Analisis de Riesgos'!$M$4:$M5103,$B109,'Analisis de Riesgos'!$N$4:$N5103,E$4)</f>
        <v>0</v>
      </c>
      <c r="F109" s="102">
        <f t="shared" si="5"/>
        <v>0</v>
      </c>
      <c r="G109" s="99"/>
      <c r="H109" s="100" t="str">
        <f t="shared" si="6"/>
        <v xml:space="preserve"> </v>
      </c>
      <c r="I109" s="100" t="str">
        <f t="shared" si="7"/>
        <v xml:space="preserve"> </v>
      </c>
      <c r="J109" s="92"/>
      <c r="K109" s="73" t="str">
        <f t="shared" si="8"/>
        <v>A.11.2.2</v>
      </c>
      <c r="L109" s="76" t="str">
        <f t="shared" si="9"/>
        <v/>
      </c>
      <c r="M109" s="92"/>
    </row>
    <row r="110" spans="1:13" x14ac:dyDescent="0.2">
      <c r="A110" s="92" t="s">
        <v>401</v>
      </c>
      <c r="B110" s="73" t="s">
        <v>140</v>
      </c>
      <c r="C110" s="102">
        <f>COUNTIFS('Analisis de Riesgos'!$M$4:$M5104,$B110,'Analisis de Riesgos'!$N$4:$N5104,C$4)</f>
        <v>0</v>
      </c>
      <c r="D110" s="102">
        <f>COUNTIFS('Analisis de Riesgos'!$M$4:$M5104,$B110,'Analisis de Riesgos'!$N$4:$N5104,D$4)</f>
        <v>0</v>
      </c>
      <c r="E110" s="102">
        <f>COUNTIFS('Analisis de Riesgos'!$M$4:$M5104,$B110,'Analisis de Riesgos'!$N$4:$N5104,E$4)</f>
        <v>0</v>
      </c>
      <c r="F110" s="102">
        <f t="shared" si="5"/>
        <v>0</v>
      </c>
      <c r="G110" s="99"/>
      <c r="H110" s="100" t="str">
        <f t="shared" si="6"/>
        <v xml:space="preserve"> </v>
      </c>
      <c r="I110" s="100" t="str">
        <f t="shared" si="7"/>
        <v xml:space="preserve"> </v>
      </c>
      <c r="J110" s="92"/>
      <c r="K110" s="73" t="str">
        <f t="shared" si="8"/>
        <v>A.11.2.3</v>
      </c>
      <c r="L110" s="76" t="str">
        <f t="shared" si="9"/>
        <v/>
      </c>
      <c r="M110" s="92"/>
    </row>
    <row r="111" spans="1:13" x14ac:dyDescent="0.2">
      <c r="A111" s="92" t="s">
        <v>401</v>
      </c>
      <c r="B111" s="73" t="s">
        <v>141</v>
      </c>
      <c r="C111" s="102">
        <f>COUNTIFS('Analisis de Riesgos'!$M$4:$M5105,$B111,'Analisis de Riesgos'!$N$4:$N5105,C$4)</f>
        <v>0</v>
      </c>
      <c r="D111" s="102">
        <f>COUNTIFS('Analisis de Riesgos'!$M$4:$M5105,$B111,'Analisis de Riesgos'!$N$4:$N5105,D$4)</f>
        <v>0</v>
      </c>
      <c r="E111" s="102">
        <f>COUNTIFS('Analisis de Riesgos'!$M$4:$M5105,$B111,'Analisis de Riesgos'!$N$4:$N5105,E$4)</f>
        <v>0</v>
      </c>
      <c r="F111" s="102">
        <f t="shared" si="5"/>
        <v>0</v>
      </c>
      <c r="G111" s="99"/>
      <c r="H111" s="100" t="str">
        <f t="shared" si="6"/>
        <v xml:space="preserve"> </v>
      </c>
      <c r="I111" s="100" t="str">
        <f t="shared" si="7"/>
        <v xml:space="preserve"> </v>
      </c>
      <c r="J111" s="92"/>
      <c r="K111" s="73" t="str">
        <f t="shared" si="8"/>
        <v>A.11.2.4</v>
      </c>
      <c r="L111" s="76" t="str">
        <f t="shared" si="9"/>
        <v/>
      </c>
      <c r="M111" s="92"/>
    </row>
    <row r="112" spans="1:13" x14ac:dyDescent="0.2">
      <c r="A112" s="92" t="s">
        <v>401</v>
      </c>
      <c r="B112" s="73" t="s">
        <v>145</v>
      </c>
      <c r="C112" s="102">
        <f>COUNTIFS('Analisis de Riesgos'!$M$4:$M5106,$B112,'Analisis de Riesgos'!$N$4:$N5106,C$4)</f>
        <v>0</v>
      </c>
      <c r="D112" s="102">
        <f>COUNTIFS('Analisis de Riesgos'!$M$4:$M5106,$B112,'Analisis de Riesgos'!$N$4:$N5106,D$4)</f>
        <v>0</v>
      </c>
      <c r="E112" s="102">
        <f>COUNTIFS('Analisis de Riesgos'!$M$4:$M5106,$B112,'Analisis de Riesgos'!$N$4:$N5106,E$4)</f>
        <v>0</v>
      </c>
      <c r="F112" s="102">
        <f t="shared" si="5"/>
        <v>0</v>
      </c>
      <c r="G112" s="99"/>
      <c r="H112" s="100" t="str">
        <f t="shared" si="6"/>
        <v xml:space="preserve"> </v>
      </c>
      <c r="I112" s="100" t="str">
        <f t="shared" si="7"/>
        <v xml:space="preserve"> </v>
      </c>
      <c r="J112" s="92"/>
      <c r="K112" s="73" t="str">
        <f t="shared" si="8"/>
        <v>A.11.3.1</v>
      </c>
      <c r="L112" s="76" t="str">
        <f t="shared" si="9"/>
        <v/>
      </c>
      <c r="M112" s="92"/>
    </row>
    <row r="113" spans="1:13" x14ac:dyDescent="0.2">
      <c r="A113" s="92" t="s">
        <v>401</v>
      </c>
      <c r="B113" s="73" t="s">
        <v>147</v>
      </c>
      <c r="C113" s="102">
        <f>COUNTIFS('Analisis de Riesgos'!$M$4:$M5107,$B113,'Analisis de Riesgos'!$N$4:$N5107,C$4)</f>
        <v>0</v>
      </c>
      <c r="D113" s="102">
        <f>COUNTIFS('Analisis de Riesgos'!$M$4:$M5107,$B113,'Analisis de Riesgos'!$N$4:$N5107,D$4)</f>
        <v>0</v>
      </c>
      <c r="E113" s="102">
        <f>COUNTIFS('Analisis de Riesgos'!$M$4:$M5107,$B113,'Analisis de Riesgos'!$N$4:$N5107,E$4)</f>
        <v>0</v>
      </c>
      <c r="F113" s="102">
        <f t="shared" si="5"/>
        <v>0</v>
      </c>
      <c r="G113" s="99"/>
      <c r="H113" s="100" t="str">
        <f t="shared" si="6"/>
        <v xml:space="preserve"> </v>
      </c>
      <c r="I113" s="100" t="str">
        <f t="shared" si="7"/>
        <v xml:space="preserve"> </v>
      </c>
      <c r="J113" s="92"/>
      <c r="K113" s="73" t="str">
        <f t="shared" si="8"/>
        <v>A.11.3.2</v>
      </c>
      <c r="L113" s="76" t="str">
        <f t="shared" si="9"/>
        <v/>
      </c>
      <c r="M113" s="92"/>
    </row>
    <row r="114" spans="1:13" x14ac:dyDescent="0.2">
      <c r="A114" s="92" t="s">
        <v>401</v>
      </c>
      <c r="B114" s="73" t="s">
        <v>292</v>
      </c>
      <c r="C114" s="102">
        <f>COUNTIFS('Analisis de Riesgos'!$M$4:$M5108,$B114,'Analisis de Riesgos'!$N$4:$N5108,C$4)</f>
        <v>0</v>
      </c>
      <c r="D114" s="102">
        <f>COUNTIFS('Analisis de Riesgos'!$M$4:$M5108,$B114,'Analisis de Riesgos'!$N$4:$N5108,D$4)</f>
        <v>0</v>
      </c>
      <c r="E114" s="102">
        <f>COUNTIFS('Analisis de Riesgos'!$M$4:$M5108,$B114,'Analisis de Riesgos'!$N$4:$N5108,E$4)</f>
        <v>0</v>
      </c>
      <c r="F114" s="102">
        <f t="shared" si="5"/>
        <v>0</v>
      </c>
      <c r="G114" s="99"/>
      <c r="H114" s="100" t="str">
        <f t="shared" si="6"/>
        <v xml:space="preserve"> </v>
      </c>
      <c r="I114" s="100" t="str">
        <f t="shared" si="7"/>
        <v xml:space="preserve"> </v>
      </c>
      <c r="J114" s="92"/>
      <c r="K114" s="73" t="str">
        <f t="shared" si="8"/>
        <v>A.11.3.3.Párr.1</v>
      </c>
      <c r="L114" s="76" t="str">
        <f t="shared" si="9"/>
        <v/>
      </c>
      <c r="M114" s="92"/>
    </row>
    <row r="115" spans="1:13" x14ac:dyDescent="0.2">
      <c r="A115" s="92" t="s">
        <v>401</v>
      </c>
      <c r="B115" s="73" t="s">
        <v>293</v>
      </c>
      <c r="C115" s="102">
        <f>COUNTIFS('Analisis de Riesgos'!$M$4:$M5109,$B115,'Analisis de Riesgos'!$N$4:$N5109,C$4)</f>
        <v>0</v>
      </c>
      <c r="D115" s="102">
        <f>COUNTIFS('Analisis de Riesgos'!$M$4:$M5109,$B115,'Analisis de Riesgos'!$N$4:$N5109,D$4)</f>
        <v>0</v>
      </c>
      <c r="E115" s="102">
        <f>COUNTIFS('Analisis de Riesgos'!$M$4:$M5109,$B115,'Analisis de Riesgos'!$N$4:$N5109,E$4)</f>
        <v>0</v>
      </c>
      <c r="F115" s="102">
        <f t="shared" si="5"/>
        <v>0</v>
      </c>
      <c r="G115" s="99"/>
      <c r="H115" s="100" t="str">
        <f t="shared" si="6"/>
        <v xml:space="preserve"> </v>
      </c>
      <c r="I115" s="100" t="str">
        <f t="shared" si="7"/>
        <v xml:space="preserve"> </v>
      </c>
      <c r="J115" s="92"/>
      <c r="K115" s="73" t="str">
        <f t="shared" si="8"/>
        <v>A.11.3.3.Párr.2</v>
      </c>
      <c r="L115" s="76" t="str">
        <f t="shared" si="9"/>
        <v/>
      </c>
      <c r="M115" s="92"/>
    </row>
    <row r="116" spans="1:13" x14ac:dyDescent="0.2">
      <c r="A116" s="92" t="s">
        <v>401</v>
      </c>
      <c r="B116" s="73" t="s">
        <v>151</v>
      </c>
      <c r="C116" s="102">
        <f>COUNTIFS('Analisis de Riesgos'!$M$4:$M5110,$B116,'Analisis de Riesgos'!$N$4:$N5110,C$4)</f>
        <v>0</v>
      </c>
      <c r="D116" s="102">
        <f>COUNTIFS('Analisis de Riesgos'!$M$4:$M5110,$B116,'Analisis de Riesgos'!$N$4:$N5110,D$4)</f>
        <v>0</v>
      </c>
      <c r="E116" s="102">
        <f>COUNTIFS('Analisis de Riesgos'!$M$4:$M5110,$B116,'Analisis de Riesgos'!$N$4:$N5110,E$4)</f>
        <v>0</v>
      </c>
      <c r="F116" s="102">
        <f t="shared" si="5"/>
        <v>0</v>
      </c>
      <c r="G116" s="99"/>
      <c r="H116" s="100" t="str">
        <f t="shared" si="6"/>
        <v xml:space="preserve"> </v>
      </c>
      <c r="I116" s="100" t="str">
        <f t="shared" si="7"/>
        <v xml:space="preserve"> </v>
      </c>
      <c r="J116" s="92"/>
      <c r="K116" s="73" t="str">
        <f t="shared" si="8"/>
        <v>A.11.4.1</v>
      </c>
      <c r="L116" s="76" t="str">
        <f t="shared" si="9"/>
        <v/>
      </c>
      <c r="M116" s="92"/>
    </row>
    <row r="117" spans="1:13" x14ac:dyDescent="0.2">
      <c r="A117" s="92" t="s">
        <v>401</v>
      </c>
      <c r="B117" s="73" t="s">
        <v>152</v>
      </c>
      <c r="C117" s="102">
        <f>COUNTIFS('Analisis de Riesgos'!$M$4:$M5111,$B117,'Analisis de Riesgos'!$N$4:$N5111,C$4)</f>
        <v>0</v>
      </c>
      <c r="D117" s="102">
        <f>COUNTIFS('Analisis de Riesgos'!$M$4:$M5111,$B117,'Analisis de Riesgos'!$N$4:$N5111,D$4)</f>
        <v>0</v>
      </c>
      <c r="E117" s="102">
        <f>COUNTIFS('Analisis de Riesgos'!$M$4:$M5111,$B117,'Analisis de Riesgos'!$N$4:$N5111,E$4)</f>
        <v>0</v>
      </c>
      <c r="F117" s="102">
        <f t="shared" si="5"/>
        <v>0</v>
      </c>
      <c r="G117" s="99"/>
      <c r="H117" s="100" t="str">
        <f t="shared" si="6"/>
        <v xml:space="preserve"> </v>
      </c>
      <c r="I117" s="100" t="str">
        <f t="shared" si="7"/>
        <v xml:space="preserve"> </v>
      </c>
      <c r="J117" s="92"/>
      <c r="K117" s="73" t="str">
        <f t="shared" si="8"/>
        <v>A.11.4.2</v>
      </c>
      <c r="L117" s="76" t="str">
        <f t="shared" si="9"/>
        <v/>
      </c>
      <c r="M117" s="92"/>
    </row>
    <row r="118" spans="1:13" x14ac:dyDescent="0.2">
      <c r="A118" s="92" t="s">
        <v>401</v>
      </c>
      <c r="B118" s="73" t="s">
        <v>153</v>
      </c>
      <c r="C118" s="102">
        <f>COUNTIFS('Analisis de Riesgos'!$M$4:$M5112,$B118,'Analisis de Riesgos'!$N$4:$N5112,C$4)</f>
        <v>0</v>
      </c>
      <c r="D118" s="102">
        <f>COUNTIFS('Analisis de Riesgos'!$M$4:$M5112,$B118,'Analisis de Riesgos'!$N$4:$N5112,D$4)</f>
        <v>0</v>
      </c>
      <c r="E118" s="102">
        <f>COUNTIFS('Analisis de Riesgos'!$M$4:$M5112,$B118,'Analisis de Riesgos'!$N$4:$N5112,E$4)</f>
        <v>0</v>
      </c>
      <c r="F118" s="102">
        <f t="shared" si="5"/>
        <v>0</v>
      </c>
      <c r="G118" s="99"/>
      <c r="H118" s="100" t="str">
        <f t="shared" si="6"/>
        <v xml:space="preserve"> </v>
      </c>
      <c r="I118" s="100" t="str">
        <f t="shared" si="7"/>
        <v xml:space="preserve"> </v>
      </c>
      <c r="J118" s="92"/>
      <c r="K118" s="73" t="str">
        <f t="shared" si="8"/>
        <v>A.11.4.3</v>
      </c>
      <c r="L118" s="76" t="str">
        <f t="shared" si="9"/>
        <v/>
      </c>
      <c r="M118" s="92"/>
    </row>
    <row r="119" spans="1:13" x14ac:dyDescent="0.2">
      <c r="A119" s="92" t="s">
        <v>401</v>
      </c>
      <c r="B119" s="73" t="s">
        <v>154</v>
      </c>
      <c r="C119" s="102">
        <f>COUNTIFS('Analisis de Riesgos'!$M$4:$M5113,$B119,'Analisis de Riesgos'!$N$4:$N5113,C$4)</f>
        <v>0</v>
      </c>
      <c r="D119" s="102">
        <f>COUNTIFS('Analisis de Riesgos'!$M$4:$M5113,$B119,'Analisis de Riesgos'!$N$4:$N5113,D$4)</f>
        <v>0</v>
      </c>
      <c r="E119" s="102">
        <f>COUNTIFS('Analisis de Riesgos'!$M$4:$M5113,$B119,'Analisis de Riesgos'!$N$4:$N5113,E$4)</f>
        <v>0</v>
      </c>
      <c r="F119" s="102">
        <f t="shared" si="5"/>
        <v>0</v>
      </c>
      <c r="G119" s="99"/>
      <c r="H119" s="100" t="str">
        <f t="shared" si="6"/>
        <v xml:space="preserve"> </v>
      </c>
      <c r="I119" s="100" t="str">
        <f t="shared" si="7"/>
        <v xml:space="preserve"> </v>
      </c>
      <c r="J119" s="92"/>
      <c r="K119" s="73" t="str">
        <f t="shared" si="8"/>
        <v>A.11.4.4</v>
      </c>
      <c r="L119" s="76" t="str">
        <f t="shared" si="9"/>
        <v/>
      </c>
      <c r="M119" s="92"/>
    </row>
    <row r="120" spans="1:13" x14ac:dyDescent="0.2">
      <c r="A120" s="92" t="s">
        <v>401</v>
      </c>
      <c r="B120" s="73" t="s">
        <v>155</v>
      </c>
      <c r="C120" s="102">
        <f>COUNTIFS('Analisis de Riesgos'!$M$4:$M5114,$B120,'Analisis de Riesgos'!$N$4:$N5114,C$4)</f>
        <v>0</v>
      </c>
      <c r="D120" s="102">
        <f>COUNTIFS('Analisis de Riesgos'!$M$4:$M5114,$B120,'Analisis de Riesgos'!$N$4:$N5114,D$4)</f>
        <v>0</v>
      </c>
      <c r="E120" s="102">
        <f>COUNTIFS('Analisis de Riesgos'!$M$4:$M5114,$B120,'Analisis de Riesgos'!$N$4:$N5114,E$4)</f>
        <v>0</v>
      </c>
      <c r="F120" s="102">
        <f t="shared" si="5"/>
        <v>0</v>
      </c>
      <c r="G120" s="99"/>
      <c r="H120" s="100" t="str">
        <f t="shared" si="6"/>
        <v xml:space="preserve"> </v>
      </c>
      <c r="I120" s="100" t="str">
        <f t="shared" si="7"/>
        <v xml:space="preserve"> </v>
      </c>
      <c r="J120" s="92"/>
      <c r="K120" s="73" t="str">
        <f t="shared" si="8"/>
        <v>A.11.4.5</v>
      </c>
      <c r="L120" s="76" t="str">
        <f t="shared" si="9"/>
        <v/>
      </c>
      <c r="M120" s="92"/>
    </row>
    <row r="121" spans="1:13" x14ac:dyDescent="0.2">
      <c r="A121" s="92" t="s">
        <v>401</v>
      </c>
      <c r="B121" s="73" t="s">
        <v>156</v>
      </c>
      <c r="C121" s="102">
        <f>COUNTIFS('Analisis de Riesgos'!$M$4:$M5115,$B121,'Analisis de Riesgos'!$N$4:$N5115,C$4)</f>
        <v>0</v>
      </c>
      <c r="D121" s="102">
        <f>COUNTIFS('Analisis de Riesgos'!$M$4:$M5115,$B121,'Analisis de Riesgos'!$N$4:$N5115,D$4)</f>
        <v>0</v>
      </c>
      <c r="E121" s="102">
        <f>COUNTIFS('Analisis de Riesgos'!$M$4:$M5115,$B121,'Analisis de Riesgos'!$N$4:$N5115,E$4)</f>
        <v>0</v>
      </c>
      <c r="F121" s="102">
        <f t="shared" si="5"/>
        <v>0</v>
      </c>
      <c r="G121" s="99"/>
      <c r="H121" s="100" t="str">
        <f t="shared" si="6"/>
        <v xml:space="preserve"> </v>
      </c>
      <c r="I121" s="100" t="str">
        <f t="shared" si="7"/>
        <v xml:space="preserve"> </v>
      </c>
      <c r="J121" s="92"/>
      <c r="K121" s="73" t="str">
        <f t="shared" si="8"/>
        <v>A.11.4.6</v>
      </c>
      <c r="L121" s="76" t="str">
        <f t="shared" si="9"/>
        <v/>
      </c>
      <c r="M121" s="92"/>
    </row>
    <row r="122" spans="1:13" x14ac:dyDescent="0.2">
      <c r="A122" s="92" t="s">
        <v>401</v>
      </c>
      <c r="B122" s="73" t="s">
        <v>157</v>
      </c>
      <c r="C122" s="102">
        <f>COUNTIFS('Analisis de Riesgos'!$M$4:$M5116,$B122,'Analisis de Riesgos'!$N$4:$N5116,C$4)</f>
        <v>0</v>
      </c>
      <c r="D122" s="102">
        <f>COUNTIFS('Analisis de Riesgos'!$M$4:$M5116,$B122,'Analisis de Riesgos'!$N$4:$N5116,D$4)</f>
        <v>0</v>
      </c>
      <c r="E122" s="102">
        <f>COUNTIFS('Analisis de Riesgos'!$M$4:$M5116,$B122,'Analisis de Riesgos'!$N$4:$N5116,E$4)</f>
        <v>0</v>
      </c>
      <c r="F122" s="102">
        <f t="shared" si="5"/>
        <v>0</v>
      </c>
      <c r="G122" s="99"/>
      <c r="H122" s="100" t="str">
        <f t="shared" si="6"/>
        <v xml:space="preserve"> </v>
      </c>
      <c r="I122" s="100" t="str">
        <f t="shared" si="7"/>
        <v xml:space="preserve"> </v>
      </c>
      <c r="J122" s="92"/>
      <c r="K122" s="73" t="str">
        <f t="shared" si="8"/>
        <v>A.11.4.7</v>
      </c>
      <c r="L122" s="76" t="str">
        <f t="shared" si="9"/>
        <v/>
      </c>
      <c r="M122" s="92"/>
    </row>
    <row r="123" spans="1:13" x14ac:dyDescent="0.2">
      <c r="A123" s="92" t="s">
        <v>401</v>
      </c>
      <c r="B123" s="73" t="s">
        <v>158</v>
      </c>
      <c r="C123" s="102">
        <f>COUNTIFS('Analisis de Riesgos'!$M$4:$M5117,$B123,'Analisis de Riesgos'!$N$4:$N5117,C$4)</f>
        <v>0</v>
      </c>
      <c r="D123" s="102">
        <f>COUNTIFS('Analisis de Riesgos'!$M$4:$M5117,$B123,'Analisis de Riesgos'!$N$4:$N5117,D$4)</f>
        <v>0</v>
      </c>
      <c r="E123" s="102">
        <f>COUNTIFS('Analisis de Riesgos'!$M$4:$M5117,$B123,'Analisis de Riesgos'!$N$4:$N5117,E$4)</f>
        <v>0</v>
      </c>
      <c r="F123" s="102">
        <f t="shared" si="5"/>
        <v>0</v>
      </c>
      <c r="G123" s="99"/>
      <c r="H123" s="100" t="str">
        <f t="shared" si="6"/>
        <v xml:space="preserve"> </v>
      </c>
      <c r="I123" s="100" t="str">
        <f t="shared" si="7"/>
        <v xml:space="preserve"> </v>
      </c>
      <c r="J123" s="92"/>
      <c r="K123" s="73" t="str">
        <f t="shared" si="8"/>
        <v>A.11.5.1</v>
      </c>
      <c r="L123" s="76" t="str">
        <f t="shared" si="9"/>
        <v/>
      </c>
      <c r="M123" s="92"/>
    </row>
    <row r="124" spans="1:13" x14ac:dyDescent="0.2">
      <c r="A124" s="92" t="s">
        <v>401</v>
      </c>
      <c r="B124" s="73" t="s">
        <v>294</v>
      </c>
      <c r="C124" s="102">
        <f>COUNTIFS('Analisis de Riesgos'!$M$4:$M5118,$B124,'Analisis de Riesgos'!$N$4:$N5118,C$4)</f>
        <v>0</v>
      </c>
      <c r="D124" s="102">
        <f>COUNTIFS('Analisis de Riesgos'!$M$4:$M5118,$B124,'Analisis de Riesgos'!$N$4:$N5118,D$4)</f>
        <v>0</v>
      </c>
      <c r="E124" s="102">
        <f>COUNTIFS('Analisis de Riesgos'!$M$4:$M5118,$B124,'Analisis de Riesgos'!$N$4:$N5118,E$4)</f>
        <v>0</v>
      </c>
      <c r="F124" s="102">
        <f t="shared" si="5"/>
        <v>0</v>
      </c>
      <c r="G124" s="99"/>
      <c r="H124" s="100" t="str">
        <f t="shared" si="6"/>
        <v xml:space="preserve"> </v>
      </c>
      <c r="I124" s="100" t="str">
        <f t="shared" si="7"/>
        <v xml:space="preserve"> </v>
      </c>
      <c r="J124" s="92"/>
      <c r="K124" s="73" t="str">
        <f t="shared" si="8"/>
        <v>A.11.5.2.Párr.1</v>
      </c>
      <c r="L124" s="76" t="str">
        <f t="shared" si="9"/>
        <v/>
      </c>
      <c r="M124" s="92"/>
    </row>
    <row r="125" spans="1:13" x14ac:dyDescent="0.2">
      <c r="A125" s="92" t="s">
        <v>401</v>
      </c>
      <c r="B125" s="73" t="s">
        <v>295</v>
      </c>
      <c r="C125" s="102">
        <f>COUNTIFS('Analisis de Riesgos'!$M$4:$M5119,$B125,'Analisis de Riesgos'!$N$4:$N5119,C$4)</f>
        <v>0</v>
      </c>
      <c r="D125" s="102">
        <f>COUNTIFS('Analisis de Riesgos'!$M$4:$M5119,$B125,'Analisis de Riesgos'!$N$4:$N5119,D$4)</f>
        <v>0</v>
      </c>
      <c r="E125" s="102">
        <f>COUNTIFS('Analisis de Riesgos'!$M$4:$M5119,$B125,'Analisis de Riesgos'!$N$4:$N5119,E$4)</f>
        <v>0</v>
      </c>
      <c r="F125" s="102">
        <f t="shared" si="5"/>
        <v>0</v>
      </c>
      <c r="G125" s="99"/>
      <c r="H125" s="100" t="str">
        <f t="shared" si="6"/>
        <v xml:space="preserve"> </v>
      </c>
      <c r="I125" s="100" t="str">
        <f t="shared" si="7"/>
        <v xml:space="preserve"> </v>
      </c>
      <c r="J125" s="92"/>
      <c r="K125" s="73" t="str">
        <f t="shared" si="8"/>
        <v>A.11.5.2.Párr.2</v>
      </c>
      <c r="L125" s="76" t="str">
        <f t="shared" si="9"/>
        <v/>
      </c>
      <c r="M125" s="92"/>
    </row>
    <row r="126" spans="1:13" x14ac:dyDescent="0.2">
      <c r="A126" s="92" t="s">
        <v>401</v>
      </c>
      <c r="B126" s="73" t="s">
        <v>296</v>
      </c>
      <c r="C126" s="102">
        <f>COUNTIFS('Analisis de Riesgos'!$M$4:$M5120,$B126,'Analisis de Riesgos'!$N$4:$N5120,C$4)</f>
        <v>0</v>
      </c>
      <c r="D126" s="102">
        <f>COUNTIFS('Analisis de Riesgos'!$M$4:$M5120,$B126,'Analisis de Riesgos'!$N$4:$N5120,D$4)</f>
        <v>0</v>
      </c>
      <c r="E126" s="102">
        <f>COUNTIFS('Analisis de Riesgos'!$M$4:$M5120,$B126,'Analisis de Riesgos'!$N$4:$N5120,E$4)</f>
        <v>0</v>
      </c>
      <c r="F126" s="102">
        <f t="shared" si="5"/>
        <v>0</v>
      </c>
      <c r="G126" s="99"/>
      <c r="H126" s="100" t="str">
        <f t="shared" si="6"/>
        <v xml:space="preserve"> </v>
      </c>
      <c r="I126" s="100" t="str">
        <f t="shared" si="7"/>
        <v xml:space="preserve"> </v>
      </c>
      <c r="J126" s="92"/>
      <c r="K126" s="73" t="str">
        <f t="shared" si="8"/>
        <v>A.11.5.3.Párr.1</v>
      </c>
      <c r="L126" s="76" t="str">
        <f t="shared" si="9"/>
        <v/>
      </c>
      <c r="M126" s="92"/>
    </row>
    <row r="127" spans="1:13" x14ac:dyDescent="0.2">
      <c r="A127" s="92" t="s">
        <v>401</v>
      </c>
      <c r="B127" s="73" t="s">
        <v>297</v>
      </c>
      <c r="C127" s="102">
        <f>COUNTIFS('Analisis de Riesgos'!$M$4:$M5121,$B127,'Analisis de Riesgos'!$N$4:$N5121,C$4)</f>
        <v>0</v>
      </c>
      <c r="D127" s="102">
        <f>COUNTIFS('Analisis de Riesgos'!$M$4:$M5121,$B127,'Analisis de Riesgos'!$N$4:$N5121,D$4)</f>
        <v>0</v>
      </c>
      <c r="E127" s="102">
        <f>COUNTIFS('Analisis de Riesgos'!$M$4:$M5121,$B127,'Analisis de Riesgos'!$N$4:$N5121,E$4)</f>
        <v>0</v>
      </c>
      <c r="F127" s="102">
        <f t="shared" si="5"/>
        <v>0</v>
      </c>
      <c r="G127" s="99"/>
      <c r="H127" s="100" t="str">
        <f t="shared" si="6"/>
        <v xml:space="preserve"> </v>
      </c>
      <c r="I127" s="100" t="str">
        <f t="shared" si="7"/>
        <v xml:space="preserve"> </v>
      </c>
      <c r="J127" s="92"/>
      <c r="K127" s="73" t="str">
        <f t="shared" si="8"/>
        <v>A.11.5.3.Párr.2</v>
      </c>
      <c r="L127" s="76" t="str">
        <f t="shared" si="9"/>
        <v/>
      </c>
      <c r="M127" s="92"/>
    </row>
    <row r="128" spans="1:13" x14ac:dyDescent="0.2">
      <c r="A128" s="92" t="s">
        <v>401</v>
      </c>
      <c r="B128" s="73" t="s">
        <v>160</v>
      </c>
      <c r="C128" s="102">
        <f>COUNTIFS('Analisis de Riesgos'!$M$4:$M5122,$B128,'Analisis de Riesgos'!$N$4:$N5122,C$4)</f>
        <v>0</v>
      </c>
      <c r="D128" s="102">
        <f>COUNTIFS('Analisis de Riesgos'!$M$4:$M5122,$B128,'Analisis de Riesgos'!$N$4:$N5122,D$4)</f>
        <v>0</v>
      </c>
      <c r="E128" s="102">
        <f>COUNTIFS('Analisis de Riesgos'!$M$4:$M5122,$B128,'Analisis de Riesgos'!$N$4:$N5122,E$4)</f>
        <v>0</v>
      </c>
      <c r="F128" s="102">
        <f t="shared" si="5"/>
        <v>0</v>
      </c>
      <c r="G128" s="99"/>
      <c r="H128" s="100" t="str">
        <f t="shared" si="6"/>
        <v xml:space="preserve"> </v>
      </c>
      <c r="I128" s="100" t="str">
        <f t="shared" si="7"/>
        <v xml:space="preserve"> </v>
      </c>
      <c r="J128" s="92"/>
      <c r="K128" s="73" t="str">
        <f t="shared" si="8"/>
        <v>A.11.5.4</v>
      </c>
      <c r="L128" s="76" t="str">
        <f t="shared" si="9"/>
        <v/>
      </c>
      <c r="M128" s="92"/>
    </row>
    <row r="129" spans="1:13" x14ac:dyDescent="0.2">
      <c r="A129" s="92" t="s">
        <v>401</v>
      </c>
      <c r="B129" s="73" t="s">
        <v>161</v>
      </c>
      <c r="C129" s="102">
        <f>COUNTIFS('Analisis de Riesgos'!$M$4:$M5123,$B129,'Analisis de Riesgos'!$N$4:$N5123,C$4)</f>
        <v>0</v>
      </c>
      <c r="D129" s="102">
        <f>COUNTIFS('Analisis de Riesgos'!$M$4:$M5123,$B129,'Analisis de Riesgos'!$N$4:$N5123,D$4)</f>
        <v>0</v>
      </c>
      <c r="E129" s="102">
        <f>COUNTIFS('Analisis de Riesgos'!$M$4:$M5123,$B129,'Analisis de Riesgos'!$N$4:$N5123,E$4)</f>
        <v>0</v>
      </c>
      <c r="F129" s="102">
        <f t="shared" si="5"/>
        <v>0</v>
      </c>
      <c r="G129" s="99"/>
      <c r="H129" s="100" t="str">
        <f t="shared" si="6"/>
        <v xml:space="preserve"> </v>
      </c>
      <c r="I129" s="100" t="str">
        <f t="shared" si="7"/>
        <v xml:space="preserve"> </v>
      </c>
      <c r="J129" s="92"/>
      <c r="K129" s="73" t="str">
        <f t="shared" si="8"/>
        <v>A.11.5.5</v>
      </c>
      <c r="L129" s="76" t="str">
        <f t="shared" si="9"/>
        <v/>
      </c>
      <c r="M129" s="92"/>
    </row>
    <row r="130" spans="1:13" x14ac:dyDescent="0.2">
      <c r="A130" s="92" t="s">
        <v>401</v>
      </c>
      <c r="B130" s="73" t="s">
        <v>163</v>
      </c>
      <c r="C130" s="102">
        <f>COUNTIFS('Analisis de Riesgos'!$M$4:$M5124,$B130,'Analisis de Riesgos'!$N$4:$N5124,C$4)</f>
        <v>0</v>
      </c>
      <c r="D130" s="102">
        <f>COUNTIFS('Analisis de Riesgos'!$M$4:$M5124,$B130,'Analisis de Riesgos'!$N$4:$N5124,D$4)</f>
        <v>0</v>
      </c>
      <c r="E130" s="102">
        <f>COUNTIFS('Analisis de Riesgos'!$M$4:$M5124,$B130,'Analisis de Riesgos'!$N$4:$N5124,E$4)</f>
        <v>0</v>
      </c>
      <c r="F130" s="102">
        <f t="shared" si="5"/>
        <v>0</v>
      </c>
      <c r="G130" s="99"/>
      <c r="H130" s="100" t="str">
        <f t="shared" si="6"/>
        <v xml:space="preserve"> </v>
      </c>
      <c r="I130" s="100" t="str">
        <f t="shared" si="7"/>
        <v xml:space="preserve"> </v>
      </c>
      <c r="J130" s="92"/>
      <c r="K130" s="73" t="str">
        <f t="shared" si="8"/>
        <v>A.11.5.6</v>
      </c>
      <c r="L130" s="76" t="str">
        <f t="shared" si="9"/>
        <v/>
      </c>
      <c r="M130" s="92"/>
    </row>
    <row r="131" spans="1:13" x14ac:dyDescent="0.2">
      <c r="A131" s="92" t="s">
        <v>401</v>
      </c>
      <c r="B131" s="73" t="s">
        <v>164</v>
      </c>
      <c r="C131" s="102">
        <f>COUNTIFS('Analisis de Riesgos'!$M$4:$M5125,$B131,'Analisis de Riesgos'!$N$4:$N5125,C$4)</f>
        <v>0</v>
      </c>
      <c r="D131" s="102">
        <f>COUNTIFS('Analisis de Riesgos'!$M$4:$M5125,$B131,'Analisis de Riesgos'!$N$4:$N5125,D$4)</f>
        <v>0</v>
      </c>
      <c r="E131" s="102">
        <f>COUNTIFS('Analisis de Riesgos'!$M$4:$M5125,$B131,'Analisis de Riesgos'!$N$4:$N5125,E$4)</f>
        <v>0</v>
      </c>
      <c r="F131" s="102">
        <f t="shared" si="5"/>
        <v>0</v>
      </c>
      <c r="G131" s="99"/>
      <c r="H131" s="100" t="str">
        <f t="shared" si="6"/>
        <v xml:space="preserve"> </v>
      </c>
      <c r="I131" s="100" t="str">
        <f t="shared" si="7"/>
        <v xml:space="preserve"> </v>
      </c>
      <c r="J131" s="92"/>
      <c r="K131" s="73" t="str">
        <f t="shared" si="8"/>
        <v>A.11.6.1</v>
      </c>
      <c r="L131" s="76" t="str">
        <f t="shared" si="9"/>
        <v/>
      </c>
      <c r="M131" s="92"/>
    </row>
    <row r="132" spans="1:13" x14ac:dyDescent="0.2">
      <c r="A132" s="92" t="s">
        <v>401</v>
      </c>
      <c r="B132" s="73" t="s">
        <v>166</v>
      </c>
      <c r="C132" s="102">
        <f>COUNTIFS('Analisis de Riesgos'!$M$4:$M5126,$B132,'Analisis de Riesgos'!$N$4:$N5126,C$4)</f>
        <v>0</v>
      </c>
      <c r="D132" s="102">
        <f>COUNTIFS('Analisis de Riesgos'!$M$4:$M5126,$B132,'Analisis de Riesgos'!$N$4:$N5126,D$4)</f>
        <v>0</v>
      </c>
      <c r="E132" s="102">
        <f>COUNTIFS('Analisis de Riesgos'!$M$4:$M5126,$B132,'Analisis de Riesgos'!$N$4:$N5126,E$4)</f>
        <v>0</v>
      </c>
      <c r="F132" s="102">
        <f t="shared" si="5"/>
        <v>0</v>
      </c>
      <c r="G132" s="99"/>
      <c r="H132" s="100" t="str">
        <f t="shared" si="6"/>
        <v xml:space="preserve"> </v>
      </c>
      <c r="I132" s="100" t="str">
        <f t="shared" si="7"/>
        <v xml:space="preserve"> </v>
      </c>
      <c r="J132" s="92"/>
      <c r="K132" s="73" t="str">
        <f t="shared" si="8"/>
        <v>A.11.6.2</v>
      </c>
      <c r="L132" s="76" t="str">
        <f t="shared" si="9"/>
        <v/>
      </c>
      <c r="M132" s="92"/>
    </row>
    <row r="133" spans="1:13" x14ac:dyDescent="0.2">
      <c r="A133" s="92" t="s">
        <v>401</v>
      </c>
      <c r="B133" s="73" t="s">
        <v>167</v>
      </c>
      <c r="C133" s="102">
        <f>COUNTIFS('Analisis de Riesgos'!$M$4:$M5127,$B133,'Analisis de Riesgos'!$N$4:$N5127,C$4)</f>
        <v>0</v>
      </c>
      <c r="D133" s="102">
        <f>COUNTIFS('Analisis de Riesgos'!$M$4:$M5127,$B133,'Analisis de Riesgos'!$N$4:$N5127,D$4)</f>
        <v>0</v>
      </c>
      <c r="E133" s="102">
        <f>COUNTIFS('Analisis de Riesgos'!$M$4:$M5127,$B133,'Analisis de Riesgos'!$N$4:$N5127,E$4)</f>
        <v>0</v>
      </c>
      <c r="F133" s="102">
        <f t="shared" ref="F133:F174" si="10">SUM(C133:E133)</f>
        <v>0</v>
      </c>
      <c r="G133" s="99"/>
      <c r="H133" s="100" t="str">
        <f t="shared" si="6"/>
        <v xml:space="preserve"> </v>
      </c>
      <c r="I133" s="100" t="str">
        <f t="shared" si="7"/>
        <v xml:space="preserve"> </v>
      </c>
      <c r="J133" s="92"/>
      <c r="K133" s="73" t="str">
        <f t="shared" si="8"/>
        <v>A.11.7.1</v>
      </c>
      <c r="L133" s="76" t="str">
        <f t="shared" si="9"/>
        <v/>
      </c>
      <c r="M133" s="92"/>
    </row>
    <row r="134" spans="1:13" x14ac:dyDescent="0.2">
      <c r="A134" s="92" t="s">
        <v>401</v>
      </c>
      <c r="B134" s="73" t="s">
        <v>168</v>
      </c>
      <c r="C134" s="102">
        <f>COUNTIFS('Analisis de Riesgos'!$M$4:$M5128,$B134,'Analisis de Riesgos'!$N$4:$N5128,C$4)</f>
        <v>0</v>
      </c>
      <c r="D134" s="102">
        <f>COUNTIFS('Analisis de Riesgos'!$M$4:$M5128,$B134,'Analisis de Riesgos'!$N$4:$N5128,D$4)</f>
        <v>0</v>
      </c>
      <c r="E134" s="102">
        <f>COUNTIFS('Analisis de Riesgos'!$M$4:$M5128,$B134,'Analisis de Riesgos'!$N$4:$N5128,E$4)</f>
        <v>0</v>
      </c>
      <c r="F134" s="102">
        <f t="shared" si="10"/>
        <v>0</v>
      </c>
      <c r="G134" s="99"/>
      <c r="H134" s="100" t="str">
        <f t="shared" ref="H134:H174" si="11">IF(C134&lt;&gt;0,IF(D134&lt;&gt;0,"ERROR"," ")," ")</f>
        <v xml:space="preserve"> </v>
      </c>
      <c r="I134" s="100" t="str">
        <f t="shared" ref="I134:I174" si="12">IF($E134&lt;&gt;0,"ERROR"," ")</f>
        <v xml:space="preserve"> </v>
      </c>
      <c r="J134" s="92"/>
      <c r="K134" s="73" t="str">
        <f t="shared" ref="K134:K174" si="13">$B134</f>
        <v>A.11.7.2</v>
      </c>
      <c r="L134" s="76" t="str">
        <f t="shared" ref="L134:L174" si="14">IF($D134&gt;0,"NO",IF($C134&gt;0,"SI",""))</f>
        <v/>
      </c>
      <c r="M134" s="92"/>
    </row>
    <row r="135" spans="1:13" x14ac:dyDescent="0.2">
      <c r="A135" s="92" t="s">
        <v>401</v>
      </c>
      <c r="B135" s="73" t="s">
        <v>4</v>
      </c>
      <c r="C135" s="102">
        <f>COUNTIFS('Analisis de Riesgos'!$M$4:$M5129,$B135,'Analisis de Riesgos'!$N$4:$N5129,C$4)</f>
        <v>0</v>
      </c>
      <c r="D135" s="102">
        <f>COUNTIFS('Analisis de Riesgos'!$M$4:$M5129,$B135,'Analisis de Riesgos'!$N$4:$N5129,D$4)</f>
        <v>0</v>
      </c>
      <c r="E135" s="102">
        <f>COUNTIFS('Analisis de Riesgos'!$M$4:$M5129,$B135,'Analisis de Riesgos'!$N$4:$N5129,E$4)</f>
        <v>0</v>
      </c>
      <c r="F135" s="102">
        <f t="shared" si="10"/>
        <v>0</v>
      </c>
      <c r="G135" s="99"/>
      <c r="H135" s="100" t="str">
        <f t="shared" si="11"/>
        <v xml:space="preserve"> </v>
      </c>
      <c r="I135" s="100" t="str">
        <f t="shared" si="12"/>
        <v xml:space="preserve"> </v>
      </c>
      <c r="J135" s="92"/>
      <c r="K135" s="73" t="str">
        <f t="shared" si="13"/>
        <v>A.12.1.1</v>
      </c>
      <c r="L135" s="76" t="str">
        <f t="shared" si="14"/>
        <v/>
      </c>
      <c r="M135" s="92"/>
    </row>
    <row r="136" spans="1:13" x14ac:dyDescent="0.2">
      <c r="A136" s="92" t="s">
        <v>401</v>
      </c>
      <c r="B136" s="73" t="s">
        <v>5</v>
      </c>
      <c r="C136" s="102">
        <f>COUNTIFS('Analisis de Riesgos'!$M$4:$M5130,$B136,'Analisis de Riesgos'!$N$4:$N5130,C$4)</f>
        <v>0</v>
      </c>
      <c r="D136" s="102">
        <f>COUNTIFS('Analisis de Riesgos'!$M$4:$M5130,$B136,'Analisis de Riesgos'!$N$4:$N5130,D$4)</f>
        <v>0</v>
      </c>
      <c r="E136" s="102">
        <f>COUNTIFS('Analisis de Riesgos'!$M$4:$M5130,$B136,'Analisis de Riesgos'!$N$4:$N5130,E$4)</f>
        <v>0</v>
      </c>
      <c r="F136" s="102">
        <f t="shared" si="10"/>
        <v>0</v>
      </c>
      <c r="G136" s="99"/>
      <c r="H136" s="100" t="str">
        <f t="shared" si="11"/>
        <v xml:space="preserve"> </v>
      </c>
      <c r="I136" s="100" t="str">
        <f t="shared" si="12"/>
        <v xml:space="preserve"> </v>
      </c>
      <c r="J136" s="92"/>
      <c r="K136" s="73" t="str">
        <f t="shared" si="13"/>
        <v>A.12.2.1</v>
      </c>
      <c r="L136" s="76" t="str">
        <f t="shared" si="14"/>
        <v/>
      </c>
      <c r="M136" s="92"/>
    </row>
    <row r="137" spans="1:13" x14ac:dyDescent="0.2">
      <c r="A137" s="92" t="s">
        <v>401</v>
      </c>
      <c r="B137" s="73" t="s">
        <v>6</v>
      </c>
      <c r="C137" s="102">
        <f>COUNTIFS('Analisis de Riesgos'!$M$4:$M5131,$B137,'Analisis de Riesgos'!$N$4:$N5131,C$4)</f>
        <v>0</v>
      </c>
      <c r="D137" s="102">
        <f>COUNTIFS('Analisis de Riesgos'!$M$4:$M5131,$B137,'Analisis de Riesgos'!$N$4:$N5131,D$4)</f>
        <v>0</v>
      </c>
      <c r="E137" s="102">
        <f>COUNTIFS('Analisis de Riesgos'!$M$4:$M5131,$B137,'Analisis de Riesgos'!$N$4:$N5131,E$4)</f>
        <v>0</v>
      </c>
      <c r="F137" s="102">
        <f t="shared" si="10"/>
        <v>0</v>
      </c>
      <c r="G137" s="99"/>
      <c r="H137" s="100" t="str">
        <f t="shared" si="11"/>
        <v xml:space="preserve"> </v>
      </c>
      <c r="I137" s="100" t="str">
        <f t="shared" si="12"/>
        <v xml:space="preserve"> </v>
      </c>
      <c r="J137" s="92"/>
      <c r="K137" s="73" t="str">
        <f t="shared" si="13"/>
        <v>A.12.2.2</v>
      </c>
      <c r="L137" s="76" t="str">
        <f t="shared" si="14"/>
        <v/>
      </c>
      <c r="M137" s="92"/>
    </row>
    <row r="138" spans="1:13" x14ac:dyDescent="0.2">
      <c r="A138" s="92" t="s">
        <v>401</v>
      </c>
      <c r="B138" s="73" t="s">
        <v>298</v>
      </c>
      <c r="C138" s="102">
        <f>COUNTIFS('Analisis de Riesgos'!$M$4:$M5132,$B138,'Analisis de Riesgos'!$N$4:$N5132,C$4)</f>
        <v>0</v>
      </c>
      <c r="D138" s="102">
        <f>COUNTIFS('Analisis de Riesgos'!$M$4:$M5132,$B138,'Analisis de Riesgos'!$N$4:$N5132,D$4)</f>
        <v>0</v>
      </c>
      <c r="E138" s="102">
        <f>COUNTIFS('Analisis de Riesgos'!$M$4:$M5132,$B138,'Analisis de Riesgos'!$N$4:$N5132,E$4)</f>
        <v>0</v>
      </c>
      <c r="F138" s="102">
        <f t="shared" si="10"/>
        <v>0</v>
      </c>
      <c r="G138" s="99"/>
      <c r="H138" s="100" t="str">
        <f t="shared" si="11"/>
        <v xml:space="preserve"> </v>
      </c>
      <c r="I138" s="100" t="str">
        <f t="shared" si="12"/>
        <v xml:space="preserve"> </v>
      </c>
      <c r="J138" s="92"/>
      <c r="K138" s="73" t="str">
        <f t="shared" si="13"/>
        <v>A.12.2.3.Párr.1</v>
      </c>
      <c r="L138" s="76" t="str">
        <f t="shared" si="14"/>
        <v/>
      </c>
      <c r="M138" s="92"/>
    </row>
    <row r="139" spans="1:13" x14ac:dyDescent="0.2">
      <c r="A139" s="92" t="s">
        <v>401</v>
      </c>
      <c r="B139" s="73" t="s">
        <v>299</v>
      </c>
      <c r="C139" s="102">
        <f>COUNTIFS('Analisis de Riesgos'!$M$4:$M5133,$B139,'Analisis de Riesgos'!$N$4:$N5133,C$4)</f>
        <v>0</v>
      </c>
      <c r="D139" s="102">
        <f>COUNTIFS('Analisis de Riesgos'!$M$4:$M5133,$B139,'Analisis de Riesgos'!$N$4:$N5133,D$4)</f>
        <v>0</v>
      </c>
      <c r="E139" s="102">
        <f>COUNTIFS('Analisis de Riesgos'!$M$4:$M5133,$B139,'Analisis de Riesgos'!$N$4:$N5133,E$4)</f>
        <v>0</v>
      </c>
      <c r="F139" s="102">
        <f t="shared" si="10"/>
        <v>0</v>
      </c>
      <c r="G139" s="99"/>
      <c r="H139" s="100" t="str">
        <f t="shared" si="11"/>
        <v xml:space="preserve"> </v>
      </c>
      <c r="I139" s="100" t="str">
        <f t="shared" si="12"/>
        <v xml:space="preserve"> </v>
      </c>
      <c r="J139" s="92"/>
      <c r="K139" s="73" t="str">
        <f t="shared" si="13"/>
        <v>A.12.2.3.Párr.2</v>
      </c>
      <c r="L139" s="76" t="str">
        <f t="shared" si="14"/>
        <v/>
      </c>
      <c r="M139" s="92"/>
    </row>
    <row r="140" spans="1:13" x14ac:dyDescent="0.2">
      <c r="A140" s="92" t="s">
        <v>401</v>
      </c>
      <c r="B140" s="73" t="s">
        <v>7</v>
      </c>
      <c r="C140" s="102">
        <f>COUNTIFS('Analisis de Riesgos'!$M$4:$M5134,$B140,'Analisis de Riesgos'!$N$4:$N5134,C$4)</f>
        <v>0</v>
      </c>
      <c r="D140" s="102">
        <f>COUNTIFS('Analisis de Riesgos'!$M$4:$M5134,$B140,'Analisis de Riesgos'!$N$4:$N5134,D$4)</f>
        <v>0</v>
      </c>
      <c r="E140" s="102">
        <f>COUNTIFS('Analisis de Riesgos'!$M$4:$M5134,$B140,'Analisis de Riesgos'!$N$4:$N5134,E$4)</f>
        <v>0</v>
      </c>
      <c r="F140" s="102">
        <f t="shared" si="10"/>
        <v>0</v>
      </c>
      <c r="G140" s="99"/>
      <c r="H140" s="100" t="str">
        <f t="shared" si="11"/>
        <v xml:space="preserve"> </v>
      </c>
      <c r="I140" s="100" t="str">
        <f t="shared" si="12"/>
        <v xml:space="preserve"> </v>
      </c>
      <c r="J140" s="92"/>
      <c r="K140" s="73" t="str">
        <f t="shared" si="13"/>
        <v>A.12.2.4</v>
      </c>
      <c r="L140" s="76" t="str">
        <f t="shared" si="14"/>
        <v/>
      </c>
      <c r="M140" s="92"/>
    </row>
    <row r="141" spans="1:13" x14ac:dyDescent="0.2">
      <c r="A141" s="92" t="s">
        <v>401</v>
      </c>
      <c r="B141" s="73" t="s">
        <v>8</v>
      </c>
      <c r="C141" s="102">
        <f>COUNTIFS('Analisis de Riesgos'!$M$4:$M5135,$B141,'Analisis de Riesgos'!$N$4:$N5135,C$4)</f>
        <v>0</v>
      </c>
      <c r="D141" s="102">
        <f>COUNTIFS('Analisis de Riesgos'!$M$4:$M5135,$B141,'Analisis de Riesgos'!$N$4:$N5135,D$4)</f>
        <v>0</v>
      </c>
      <c r="E141" s="102">
        <f>COUNTIFS('Analisis de Riesgos'!$M$4:$M5135,$B141,'Analisis de Riesgos'!$N$4:$N5135,E$4)</f>
        <v>0</v>
      </c>
      <c r="F141" s="102">
        <f t="shared" si="10"/>
        <v>0</v>
      </c>
      <c r="G141" s="99"/>
      <c r="H141" s="100" t="str">
        <f t="shared" si="11"/>
        <v xml:space="preserve"> </v>
      </c>
      <c r="I141" s="100" t="str">
        <f t="shared" si="12"/>
        <v xml:space="preserve"> </v>
      </c>
      <c r="J141" s="92"/>
      <c r="K141" s="73" t="str">
        <f t="shared" si="13"/>
        <v>A.12.3.1</v>
      </c>
      <c r="L141" s="76" t="str">
        <f t="shared" si="14"/>
        <v/>
      </c>
      <c r="M141" s="92"/>
    </row>
    <row r="142" spans="1:13" x14ac:dyDescent="0.2">
      <c r="A142" s="92" t="s">
        <v>401</v>
      </c>
      <c r="B142" s="73" t="s">
        <v>9</v>
      </c>
      <c r="C142" s="102">
        <f>COUNTIFS('Analisis de Riesgos'!$M$4:$M5136,$B142,'Analisis de Riesgos'!$N$4:$N5136,C$4)</f>
        <v>0</v>
      </c>
      <c r="D142" s="102">
        <f>COUNTIFS('Analisis de Riesgos'!$M$4:$M5136,$B142,'Analisis de Riesgos'!$N$4:$N5136,D$4)</f>
        <v>0</v>
      </c>
      <c r="E142" s="102">
        <f>COUNTIFS('Analisis de Riesgos'!$M$4:$M5136,$B142,'Analisis de Riesgos'!$N$4:$N5136,E$4)</f>
        <v>0</v>
      </c>
      <c r="F142" s="102">
        <f t="shared" si="10"/>
        <v>0</v>
      </c>
      <c r="G142" s="99"/>
      <c r="H142" s="100" t="str">
        <f t="shared" si="11"/>
        <v xml:space="preserve"> </v>
      </c>
      <c r="I142" s="100" t="str">
        <f t="shared" si="12"/>
        <v xml:space="preserve"> </v>
      </c>
      <c r="J142" s="92"/>
      <c r="K142" s="73" t="str">
        <f t="shared" si="13"/>
        <v>A.12.3.2</v>
      </c>
      <c r="L142" s="76" t="str">
        <f t="shared" si="14"/>
        <v/>
      </c>
      <c r="M142" s="92"/>
    </row>
    <row r="143" spans="1:13" x14ac:dyDescent="0.2">
      <c r="A143" s="92" t="s">
        <v>401</v>
      </c>
      <c r="B143" s="73" t="s">
        <v>12</v>
      </c>
      <c r="C143" s="102">
        <f>COUNTIFS('Analisis de Riesgos'!$M$4:$M5137,$B143,'Analisis de Riesgos'!$N$4:$N5137,C$4)</f>
        <v>0</v>
      </c>
      <c r="D143" s="102">
        <f>COUNTIFS('Analisis de Riesgos'!$M$4:$M5137,$B143,'Analisis de Riesgos'!$N$4:$N5137,D$4)</f>
        <v>0</v>
      </c>
      <c r="E143" s="102">
        <f>COUNTIFS('Analisis de Riesgos'!$M$4:$M5137,$B143,'Analisis de Riesgos'!$N$4:$N5137,E$4)</f>
        <v>0</v>
      </c>
      <c r="F143" s="102">
        <f t="shared" si="10"/>
        <v>0</v>
      </c>
      <c r="G143" s="99"/>
      <c r="H143" s="100" t="str">
        <f t="shared" si="11"/>
        <v xml:space="preserve"> </v>
      </c>
      <c r="I143" s="100" t="str">
        <f t="shared" si="12"/>
        <v xml:space="preserve"> </v>
      </c>
      <c r="J143" s="92"/>
      <c r="K143" s="73" t="str">
        <f t="shared" si="13"/>
        <v>A.12.4.1</v>
      </c>
      <c r="L143" s="76" t="str">
        <f t="shared" si="14"/>
        <v/>
      </c>
      <c r="M143" s="92"/>
    </row>
    <row r="144" spans="1:13" x14ac:dyDescent="0.2">
      <c r="A144" s="92" t="s">
        <v>401</v>
      </c>
      <c r="B144" s="73" t="s">
        <v>309</v>
      </c>
      <c r="C144" s="102">
        <f>COUNTIFS('Analisis de Riesgos'!$M$4:$M5138,$B144,'Analisis de Riesgos'!$N$4:$N5138,C$4)</f>
        <v>0</v>
      </c>
      <c r="D144" s="102">
        <f>COUNTIFS('Analisis de Riesgos'!$M$4:$M5138,$B144,'Analisis de Riesgos'!$N$4:$N5138,D$4)</f>
        <v>0</v>
      </c>
      <c r="E144" s="102">
        <f>COUNTIFS('Analisis de Riesgos'!$M$4:$M5138,$B144,'Analisis de Riesgos'!$N$4:$N5138,E$4)</f>
        <v>0</v>
      </c>
      <c r="F144" s="102">
        <f t="shared" si="10"/>
        <v>0</v>
      </c>
      <c r="G144" s="99"/>
      <c r="H144" s="100" t="str">
        <f t="shared" si="11"/>
        <v xml:space="preserve"> </v>
      </c>
      <c r="I144" s="100" t="str">
        <f t="shared" si="12"/>
        <v xml:space="preserve"> </v>
      </c>
      <c r="J144" s="92"/>
      <c r="K144" s="73" t="str">
        <f t="shared" si="13"/>
        <v>A.12.4.2.Párr.1</v>
      </c>
      <c r="L144" s="76" t="str">
        <f t="shared" si="14"/>
        <v/>
      </c>
      <c r="M144" s="92"/>
    </row>
    <row r="145" spans="1:13" x14ac:dyDescent="0.2">
      <c r="A145" s="92" t="s">
        <v>401</v>
      </c>
      <c r="B145" s="73" t="s">
        <v>310</v>
      </c>
      <c r="C145" s="102">
        <f>COUNTIFS('Analisis de Riesgos'!$M$4:$M5139,$B145,'Analisis de Riesgos'!$N$4:$N5139,C$4)</f>
        <v>0</v>
      </c>
      <c r="D145" s="102">
        <f>COUNTIFS('Analisis de Riesgos'!$M$4:$M5139,$B145,'Analisis de Riesgos'!$N$4:$N5139,D$4)</f>
        <v>0</v>
      </c>
      <c r="E145" s="102">
        <f>COUNTIFS('Analisis de Riesgos'!$M$4:$M5139,$B145,'Analisis de Riesgos'!$N$4:$N5139,E$4)</f>
        <v>0</v>
      </c>
      <c r="F145" s="102">
        <f t="shared" si="10"/>
        <v>0</v>
      </c>
      <c r="G145" s="99"/>
      <c r="H145" s="100" t="str">
        <f t="shared" si="11"/>
        <v xml:space="preserve"> </v>
      </c>
      <c r="I145" s="100" t="str">
        <f t="shared" si="12"/>
        <v xml:space="preserve"> </v>
      </c>
      <c r="J145" s="92"/>
      <c r="K145" s="73" t="str">
        <f t="shared" si="13"/>
        <v>A.12.4.2.Párr.2</v>
      </c>
      <c r="L145" s="76" t="str">
        <f t="shared" si="14"/>
        <v/>
      </c>
      <c r="M145" s="92"/>
    </row>
    <row r="146" spans="1:13" x14ac:dyDescent="0.2">
      <c r="A146" s="92" t="s">
        <v>401</v>
      </c>
      <c r="B146" s="73" t="s">
        <v>13</v>
      </c>
      <c r="C146" s="102">
        <f>COUNTIFS('Analisis de Riesgos'!$M$4:$M5140,$B146,'Analisis de Riesgos'!$N$4:$N5140,C$4)</f>
        <v>0</v>
      </c>
      <c r="D146" s="102">
        <f>COUNTIFS('Analisis de Riesgos'!$M$4:$M5140,$B146,'Analisis de Riesgos'!$N$4:$N5140,D$4)</f>
        <v>0</v>
      </c>
      <c r="E146" s="102">
        <f>COUNTIFS('Analisis de Riesgos'!$M$4:$M5140,$B146,'Analisis de Riesgos'!$N$4:$N5140,E$4)</f>
        <v>0</v>
      </c>
      <c r="F146" s="102">
        <f t="shared" si="10"/>
        <v>0</v>
      </c>
      <c r="G146" s="99"/>
      <c r="H146" s="100" t="str">
        <f t="shared" si="11"/>
        <v xml:space="preserve"> </v>
      </c>
      <c r="I146" s="100" t="str">
        <f t="shared" si="12"/>
        <v xml:space="preserve"> </v>
      </c>
      <c r="J146" s="92"/>
      <c r="K146" s="73" t="str">
        <f t="shared" si="13"/>
        <v>A.12.4.3</v>
      </c>
      <c r="L146" s="76" t="str">
        <f t="shared" si="14"/>
        <v/>
      </c>
      <c r="M146" s="92"/>
    </row>
    <row r="147" spans="1:13" x14ac:dyDescent="0.2">
      <c r="A147" s="92" t="s">
        <v>401</v>
      </c>
      <c r="B147" s="73" t="s">
        <v>14</v>
      </c>
      <c r="C147" s="102">
        <f>COUNTIFS('Analisis de Riesgos'!$M$4:$M5141,$B147,'Analisis de Riesgos'!$N$4:$N5141,C$4)</f>
        <v>0</v>
      </c>
      <c r="D147" s="102">
        <f>COUNTIFS('Analisis de Riesgos'!$M$4:$M5141,$B147,'Analisis de Riesgos'!$N$4:$N5141,D$4)</f>
        <v>0</v>
      </c>
      <c r="E147" s="102">
        <f>COUNTIFS('Analisis de Riesgos'!$M$4:$M5141,$B147,'Analisis de Riesgos'!$N$4:$N5141,E$4)</f>
        <v>0</v>
      </c>
      <c r="F147" s="102">
        <f t="shared" si="10"/>
        <v>0</v>
      </c>
      <c r="G147" s="99"/>
      <c r="H147" s="100" t="str">
        <f t="shared" si="11"/>
        <v xml:space="preserve"> </v>
      </c>
      <c r="I147" s="100" t="str">
        <f t="shared" si="12"/>
        <v xml:space="preserve"> </v>
      </c>
      <c r="J147" s="92"/>
      <c r="K147" s="73" t="str">
        <f t="shared" si="13"/>
        <v>A.12.5.1</v>
      </c>
      <c r="L147" s="76" t="str">
        <f t="shared" si="14"/>
        <v/>
      </c>
      <c r="M147" s="92"/>
    </row>
    <row r="148" spans="1:13" x14ac:dyDescent="0.2">
      <c r="A148" s="92" t="s">
        <v>401</v>
      </c>
      <c r="B148" s="73" t="s">
        <v>15</v>
      </c>
      <c r="C148" s="102">
        <f>COUNTIFS('Analisis de Riesgos'!$M$4:$M5142,$B148,'Analisis de Riesgos'!$N$4:$N5142,C$4)</f>
        <v>0</v>
      </c>
      <c r="D148" s="102">
        <f>COUNTIFS('Analisis de Riesgos'!$M$4:$M5142,$B148,'Analisis de Riesgos'!$N$4:$N5142,D$4)</f>
        <v>0</v>
      </c>
      <c r="E148" s="102">
        <f>COUNTIFS('Analisis de Riesgos'!$M$4:$M5142,$B148,'Analisis de Riesgos'!$N$4:$N5142,E$4)</f>
        <v>0</v>
      </c>
      <c r="F148" s="102">
        <f t="shared" si="10"/>
        <v>0</v>
      </c>
      <c r="G148" s="99"/>
      <c r="H148" s="100" t="str">
        <f t="shared" si="11"/>
        <v xml:space="preserve"> </v>
      </c>
      <c r="I148" s="100" t="str">
        <f t="shared" si="12"/>
        <v xml:space="preserve"> </v>
      </c>
      <c r="J148" s="92"/>
      <c r="K148" s="73" t="str">
        <f t="shared" si="13"/>
        <v>A.12.5.2</v>
      </c>
      <c r="L148" s="76" t="str">
        <f t="shared" si="14"/>
        <v/>
      </c>
      <c r="M148" s="92"/>
    </row>
    <row r="149" spans="1:13" x14ac:dyDescent="0.2">
      <c r="A149" s="92" t="s">
        <v>401</v>
      </c>
      <c r="B149" s="73" t="s">
        <v>300</v>
      </c>
      <c r="C149" s="102">
        <f>COUNTIFS('Analisis de Riesgos'!$M$4:$M5143,$B149,'Analisis de Riesgos'!$N$4:$N5143,C$4)</f>
        <v>0</v>
      </c>
      <c r="D149" s="102">
        <f>COUNTIFS('Analisis de Riesgos'!$M$4:$M5143,$B149,'Analisis de Riesgos'!$N$4:$N5143,D$4)</f>
        <v>0</v>
      </c>
      <c r="E149" s="102">
        <f>COUNTIFS('Analisis de Riesgos'!$M$4:$M5143,$B149,'Analisis de Riesgos'!$N$4:$N5143,E$4)</f>
        <v>0</v>
      </c>
      <c r="F149" s="102">
        <f t="shared" si="10"/>
        <v>0</v>
      </c>
      <c r="G149" s="99"/>
      <c r="H149" s="100" t="str">
        <f t="shared" si="11"/>
        <v xml:space="preserve"> </v>
      </c>
      <c r="I149" s="100" t="str">
        <f t="shared" si="12"/>
        <v xml:space="preserve"> </v>
      </c>
      <c r="J149" s="92"/>
      <c r="K149" s="73" t="str">
        <f t="shared" si="13"/>
        <v>A.12.5.3.Párr.1</v>
      </c>
      <c r="L149" s="76" t="str">
        <f t="shared" si="14"/>
        <v/>
      </c>
      <c r="M149" s="92"/>
    </row>
    <row r="150" spans="1:13" x14ac:dyDescent="0.2">
      <c r="A150" s="92" t="s">
        <v>401</v>
      </c>
      <c r="B150" s="73" t="s">
        <v>301</v>
      </c>
      <c r="C150" s="102">
        <f>COUNTIFS('Analisis de Riesgos'!$M$4:$M5144,$B150,'Analisis de Riesgos'!$N$4:$N5144,C$4)</f>
        <v>0</v>
      </c>
      <c r="D150" s="102">
        <f>COUNTIFS('Analisis de Riesgos'!$M$4:$M5144,$B150,'Analisis de Riesgos'!$N$4:$N5144,D$4)</f>
        <v>0</v>
      </c>
      <c r="E150" s="102">
        <f>COUNTIFS('Analisis de Riesgos'!$M$4:$M5144,$B150,'Analisis de Riesgos'!$N$4:$N5144,E$4)</f>
        <v>0</v>
      </c>
      <c r="F150" s="102">
        <f t="shared" si="10"/>
        <v>0</v>
      </c>
      <c r="G150" s="99"/>
      <c r="H150" s="100" t="str">
        <f t="shared" si="11"/>
        <v xml:space="preserve"> </v>
      </c>
      <c r="I150" s="100" t="str">
        <f t="shared" si="12"/>
        <v xml:space="preserve"> </v>
      </c>
      <c r="J150" s="92"/>
      <c r="K150" s="73" t="str">
        <f t="shared" si="13"/>
        <v>A.12.5.3.Párr.2</v>
      </c>
      <c r="L150" s="76" t="str">
        <f t="shared" si="14"/>
        <v/>
      </c>
      <c r="M150" s="92"/>
    </row>
    <row r="151" spans="1:13" x14ac:dyDescent="0.2">
      <c r="A151" s="92" t="s">
        <v>401</v>
      </c>
      <c r="B151" s="73" t="s">
        <v>16</v>
      </c>
      <c r="C151" s="102">
        <f>COUNTIFS('Analisis de Riesgos'!$M$4:$M5145,$B151,'Analisis de Riesgos'!$N$4:$N5145,C$4)</f>
        <v>0</v>
      </c>
      <c r="D151" s="102">
        <f>COUNTIFS('Analisis de Riesgos'!$M$4:$M5145,$B151,'Analisis de Riesgos'!$N$4:$N5145,D$4)</f>
        <v>0</v>
      </c>
      <c r="E151" s="102">
        <f>COUNTIFS('Analisis de Riesgos'!$M$4:$M5145,$B151,'Analisis de Riesgos'!$N$4:$N5145,E$4)</f>
        <v>0</v>
      </c>
      <c r="F151" s="102">
        <f t="shared" si="10"/>
        <v>0</v>
      </c>
      <c r="G151" s="99"/>
      <c r="H151" s="100" t="str">
        <f t="shared" si="11"/>
        <v xml:space="preserve"> </v>
      </c>
      <c r="I151" s="100" t="str">
        <f t="shared" si="12"/>
        <v xml:space="preserve"> </v>
      </c>
      <c r="J151" s="92"/>
      <c r="K151" s="73" t="str">
        <f t="shared" si="13"/>
        <v>A.12.5.4</v>
      </c>
      <c r="L151" s="76" t="str">
        <f t="shared" si="14"/>
        <v/>
      </c>
      <c r="M151" s="92"/>
    </row>
    <row r="152" spans="1:13" x14ac:dyDescent="0.2">
      <c r="A152" s="92" t="s">
        <v>401</v>
      </c>
      <c r="B152" s="73" t="s">
        <v>17</v>
      </c>
      <c r="C152" s="102">
        <f>COUNTIFS('Analisis de Riesgos'!$M$4:$M5146,$B152,'Analisis de Riesgos'!$N$4:$N5146,C$4)</f>
        <v>0</v>
      </c>
      <c r="D152" s="102">
        <f>COUNTIFS('Analisis de Riesgos'!$M$4:$M5146,$B152,'Analisis de Riesgos'!$N$4:$N5146,D$4)</f>
        <v>0</v>
      </c>
      <c r="E152" s="102">
        <f>COUNTIFS('Analisis de Riesgos'!$M$4:$M5146,$B152,'Analisis de Riesgos'!$N$4:$N5146,E$4)</f>
        <v>0</v>
      </c>
      <c r="F152" s="102">
        <f t="shared" si="10"/>
        <v>0</v>
      </c>
      <c r="G152" s="99"/>
      <c r="H152" s="100" t="str">
        <f t="shared" si="11"/>
        <v xml:space="preserve"> </v>
      </c>
      <c r="I152" s="100" t="str">
        <f t="shared" si="12"/>
        <v xml:space="preserve"> </v>
      </c>
      <c r="J152" s="92"/>
      <c r="K152" s="73" t="str">
        <f t="shared" si="13"/>
        <v>A.12.5.5</v>
      </c>
      <c r="L152" s="76" t="str">
        <f t="shared" si="14"/>
        <v/>
      </c>
      <c r="M152" s="92"/>
    </row>
    <row r="153" spans="1:13" x14ac:dyDescent="0.2">
      <c r="A153" s="92" t="s">
        <v>401</v>
      </c>
      <c r="B153" s="73" t="s">
        <v>19</v>
      </c>
      <c r="C153" s="102">
        <f>COUNTIFS('Analisis de Riesgos'!$M$4:$M5147,$B153,'Analisis de Riesgos'!$N$4:$N5147,C$4)</f>
        <v>0</v>
      </c>
      <c r="D153" s="102">
        <f>COUNTIFS('Analisis de Riesgos'!$M$4:$M5147,$B153,'Analisis de Riesgos'!$N$4:$N5147,D$4)</f>
        <v>0</v>
      </c>
      <c r="E153" s="102">
        <f>COUNTIFS('Analisis de Riesgos'!$M$4:$M5147,$B153,'Analisis de Riesgos'!$N$4:$N5147,E$4)</f>
        <v>0</v>
      </c>
      <c r="F153" s="102">
        <f t="shared" si="10"/>
        <v>0</v>
      </c>
      <c r="G153" s="99"/>
      <c r="H153" s="100" t="str">
        <f t="shared" si="11"/>
        <v xml:space="preserve"> </v>
      </c>
      <c r="I153" s="100" t="str">
        <f t="shared" si="12"/>
        <v xml:space="preserve"> </v>
      </c>
      <c r="J153" s="92"/>
      <c r="K153" s="73" t="str">
        <f t="shared" si="13"/>
        <v>A.12.6.1</v>
      </c>
      <c r="L153" s="76" t="str">
        <f t="shared" si="14"/>
        <v/>
      </c>
      <c r="M153" s="92"/>
    </row>
    <row r="154" spans="1:13" x14ac:dyDescent="0.2">
      <c r="A154" s="92" t="s">
        <v>401</v>
      </c>
      <c r="B154" s="73" t="s">
        <v>169</v>
      </c>
      <c r="C154" s="102">
        <f>COUNTIFS('Analisis de Riesgos'!$M$4:$M5148,$B154,'Analisis de Riesgos'!$N$4:$N5148,C$4)</f>
        <v>0</v>
      </c>
      <c r="D154" s="102">
        <f>COUNTIFS('Analisis de Riesgos'!$M$4:$M5148,$B154,'Analisis de Riesgos'!$N$4:$N5148,D$4)</f>
        <v>0</v>
      </c>
      <c r="E154" s="102">
        <f>COUNTIFS('Analisis de Riesgos'!$M$4:$M5148,$B154,'Analisis de Riesgos'!$N$4:$N5148,E$4)</f>
        <v>0</v>
      </c>
      <c r="F154" s="102">
        <f t="shared" si="10"/>
        <v>0</v>
      </c>
      <c r="G154" s="99"/>
      <c r="H154" s="100" t="str">
        <f t="shared" si="11"/>
        <v xml:space="preserve"> </v>
      </c>
      <c r="I154" s="100" t="str">
        <f t="shared" si="12"/>
        <v xml:space="preserve"> </v>
      </c>
      <c r="J154" s="92"/>
      <c r="K154" s="73" t="str">
        <f t="shared" si="13"/>
        <v>A.13.1.1</v>
      </c>
      <c r="L154" s="76" t="str">
        <f t="shared" si="14"/>
        <v/>
      </c>
      <c r="M154" s="92"/>
    </row>
    <row r="155" spans="1:13" x14ac:dyDescent="0.2">
      <c r="A155" s="92" t="s">
        <v>401</v>
      </c>
      <c r="B155" s="73" t="s">
        <v>171</v>
      </c>
      <c r="C155" s="102">
        <f>COUNTIFS('Analisis de Riesgos'!$M$4:$M5149,$B155,'Analisis de Riesgos'!$N$4:$N5149,C$4)</f>
        <v>0</v>
      </c>
      <c r="D155" s="102">
        <f>COUNTIFS('Analisis de Riesgos'!$M$4:$M5149,$B155,'Analisis de Riesgos'!$N$4:$N5149,D$4)</f>
        <v>0</v>
      </c>
      <c r="E155" s="102">
        <f>COUNTIFS('Analisis de Riesgos'!$M$4:$M5149,$B155,'Analisis de Riesgos'!$N$4:$N5149,E$4)</f>
        <v>0</v>
      </c>
      <c r="F155" s="102">
        <f t="shared" si="10"/>
        <v>0</v>
      </c>
      <c r="G155" s="99"/>
      <c r="H155" s="100" t="str">
        <f t="shared" si="11"/>
        <v xml:space="preserve"> </v>
      </c>
      <c r="I155" s="100" t="str">
        <f t="shared" si="12"/>
        <v xml:space="preserve"> </v>
      </c>
      <c r="J155" s="92"/>
      <c r="K155" s="73" t="str">
        <f t="shared" si="13"/>
        <v>A.13.1.2</v>
      </c>
      <c r="L155" s="76" t="str">
        <f t="shared" si="14"/>
        <v/>
      </c>
      <c r="M155" s="92"/>
    </row>
    <row r="156" spans="1:13" x14ac:dyDescent="0.2">
      <c r="A156" s="92" t="s">
        <v>401</v>
      </c>
      <c r="B156" s="73" t="s">
        <v>172</v>
      </c>
      <c r="C156" s="102">
        <f>COUNTIFS('Analisis de Riesgos'!$M$4:$M5150,$B156,'Analisis de Riesgos'!$N$4:$N5150,C$4)</f>
        <v>0</v>
      </c>
      <c r="D156" s="102">
        <f>COUNTIFS('Analisis de Riesgos'!$M$4:$M5150,$B156,'Analisis de Riesgos'!$N$4:$N5150,D$4)</f>
        <v>0</v>
      </c>
      <c r="E156" s="102">
        <f>COUNTIFS('Analisis de Riesgos'!$M$4:$M5150,$B156,'Analisis de Riesgos'!$N$4:$N5150,E$4)</f>
        <v>0</v>
      </c>
      <c r="F156" s="102">
        <f t="shared" si="10"/>
        <v>0</v>
      </c>
      <c r="G156" s="99"/>
      <c r="H156" s="100" t="str">
        <f t="shared" si="11"/>
        <v xml:space="preserve"> </v>
      </c>
      <c r="I156" s="100" t="str">
        <f t="shared" si="12"/>
        <v xml:space="preserve"> </v>
      </c>
      <c r="J156" s="92"/>
      <c r="K156" s="73" t="str">
        <f t="shared" si="13"/>
        <v>A.13.2.1</v>
      </c>
      <c r="L156" s="76" t="str">
        <f t="shared" si="14"/>
        <v/>
      </c>
      <c r="M156" s="92"/>
    </row>
    <row r="157" spans="1:13" x14ac:dyDescent="0.2">
      <c r="A157" s="92" t="s">
        <v>401</v>
      </c>
      <c r="B157" s="73" t="s">
        <v>173</v>
      </c>
      <c r="C157" s="102">
        <f>COUNTIFS('Analisis de Riesgos'!$M$4:$M5151,$B157,'Analisis de Riesgos'!$N$4:$N5151,C$4)</f>
        <v>0</v>
      </c>
      <c r="D157" s="102">
        <f>COUNTIFS('Analisis de Riesgos'!$M$4:$M5151,$B157,'Analisis de Riesgos'!$N$4:$N5151,D$4)</f>
        <v>0</v>
      </c>
      <c r="E157" s="102">
        <f>COUNTIFS('Analisis de Riesgos'!$M$4:$M5151,$B157,'Analisis de Riesgos'!$N$4:$N5151,E$4)</f>
        <v>0</v>
      </c>
      <c r="F157" s="102">
        <f t="shared" si="10"/>
        <v>0</v>
      </c>
      <c r="G157" s="99"/>
      <c r="H157" s="100" t="str">
        <f t="shared" si="11"/>
        <v xml:space="preserve"> </v>
      </c>
      <c r="I157" s="100" t="str">
        <f t="shared" si="12"/>
        <v xml:space="preserve"> </v>
      </c>
      <c r="J157" s="92"/>
      <c r="K157" s="73" t="str">
        <f t="shared" si="13"/>
        <v>A.13.2.2</v>
      </c>
      <c r="L157" s="76" t="str">
        <f t="shared" si="14"/>
        <v/>
      </c>
      <c r="M157" s="92"/>
    </row>
    <row r="158" spans="1:13" x14ac:dyDescent="0.2">
      <c r="A158" s="92" t="s">
        <v>401</v>
      </c>
      <c r="B158" s="73" t="s">
        <v>174</v>
      </c>
      <c r="C158" s="102">
        <f>COUNTIFS('Analisis de Riesgos'!$M$4:$M5152,$B158,'Analisis de Riesgos'!$N$4:$N5152,C$4)</f>
        <v>0</v>
      </c>
      <c r="D158" s="102">
        <f>COUNTIFS('Analisis de Riesgos'!$M$4:$M5152,$B158,'Analisis de Riesgos'!$N$4:$N5152,D$4)</f>
        <v>0</v>
      </c>
      <c r="E158" s="102">
        <f>COUNTIFS('Analisis de Riesgos'!$M$4:$M5152,$B158,'Analisis de Riesgos'!$N$4:$N5152,E$4)</f>
        <v>0</v>
      </c>
      <c r="F158" s="102">
        <f t="shared" si="10"/>
        <v>0</v>
      </c>
      <c r="G158" s="99"/>
      <c r="H158" s="100" t="str">
        <f t="shared" si="11"/>
        <v xml:space="preserve"> </v>
      </c>
      <c r="I158" s="100" t="str">
        <f t="shared" si="12"/>
        <v xml:space="preserve"> </v>
      </c>
      <c r="J158" s="92"/>
      <c r="K158" s="73" t="str">
        <f t="shared" si="13"/>
        <v>A.13.2.3</v>
      </c>
      <c r="L158" s="76" t="str">
        <f t="shared" si="14"/>
        <v/>
      </c>
      <c r="M158" s="92"/>
    </row>
    <row r="159" spans="1:13" x14ac:dyDescent="0.2">
      <c r="A159" s="92" t="s">
        <v>401</v>
      </c>
      <c r="B159" s="73" t="s">
        <v>175</v>
      </c>
      <c r="C159" s="102">
        <f>COUNTIFS('Analisis de Riesgos'!$M$4:$M5153,$B159,'Analisis de Riesgos'!$N$4:$N5153,C$4)</f>
        <v>0</v>
      </c>
      <c r="D159" s="102">
        <f>COUNTIFS('Analisis de Riesgos'!$M$4:$M5153,$B159,'Analisis de Riesgos'!$N$4:$N5153,D$4)</f>
        <v>0</v>
      </c>
      <c r="E159" s="102">
        <f>COUNTIFS('Analisis de Riesgos'!$M$4:$M5153,$B159,'Analisis de Riesgos'!$N$4:$N5153,E$4)</f>
        <v>0</v>
      </c>
      <c r="F159" s="102">
        <f t="shared" si="10"/>
        <v>0</v>
      </c>
      <c r="G159" s="99"/>
      <c r="H159" s="100" t="str">
        <f t="shared" si="11"/>
        <v xml:space="preserve"> </v>
      </c>
      <c r="I159" s="100" t="str">
        <f t="shared" si="12"/>
        <v xml:space="preserve"> </v>
      </c>
      <c r="J159" s="92"/>
      <c r="K159" s="73" t="str">
        <f t="shared" si="13"/>
        <v>A.14.1.1</v>
      </c>
      <c r="L159" s="76" t="str">
        <f t="shared" si="14"/>
        <v/>
      </c>
      <c r="M159" s="92"/>
    </row>
    <row r="160" spans="1:13" x14ac:dyDescent="0.2">
      <c r="A160" s="92" t="s">
        <v>401</v>
      </c>
      <c r="B160" s="73" t="s">
        <v>311</v>
      </c>
      <c r="C160" s="102">
        <f>COUNTIFS('Analisis de Riesgos'!$M$4:$M5154,$B160,'Analisis de Riesgos'!$N$4:$N5154,C$4)</f>
        <v>0</v>
      </c>
      <c r="D160" s="102">
        <f>COUNTIFS('Analisis de Riesgos'!$M$4:$M5154,$B160,'Analisis de Riesgos'!$N$4:$N5154,D$4)</f>
        <v>0</v>
      </c>
      <c r="E160" s="102">
        <f>COUNTIFS('Analisis de Riesgos'!$M$4:$M5154,$B160,'Analisis de Riesgos'!$N$4:$N5154,E$4)</f>
        <v>0</v>
      </c>
      <c r="F160" s="102">
        <f t="shared" si="10"/>
        <v>0</v>
      </c>
      <c r="G160" s="99"/>
      <c r="H160" s="100" t="str">
        <f t="shared" si="11"/>
        <v xml:space="preserve"> </v>
      </c>
      <c r="I160" s="100" t="str">
        <f t="shared" si="12"/>
        <v xml:space="preserve"> </v>
      </c>
      <c r="J160" s="92"/>
      <c r="K160" s="73" t="str">
        <f t="shared" si="13"/>
        <v>A.14.1.2.Párr.1</v>
      </c>
      <c r="L160" s="76" t="str">
        <f t="shared" si="14"/>
        <v/>
      </c>
      <c r="M160" s="92"/>
    </row>
    <row r="161" spans="1:13" x14ac:dyDescent="0.2">
      <c r="A161" s="92" t="s">
        <v>401</v>
      </c>
      <c r="B161" s="73" t="s">
        <v>312</v>
      </c>
      <c r="C161" s="102">
        <f>COUNTIFS('Analisis de Riesgos'!$M$4:$M5155,$B161,'Analisis de Riesgos'!$N$4:$N5155,C$4)</f>
        <v>0</v>
      </c>
      <c r="D161" s="102">
        <f>COUNTIFS('Analisis de Riesgos'!$M$4:$M5155,$B161,'Analisis de Riesgos'!$N$4:$N5155,D$4)</f>
        <v>0</v>
      </c>
      <c r="E161" s="102">
        <f>COUNTIFS('Analisis de Riesgos'!$M$4:$M5155,$B161,'Analisis de Riesgos'!$N$4:$N5155,E$4)</f>
        <v>0</v>
      </c>
      <c r="F161" s="102">
        <f t="shared" si="10"/>
        <v>0</v>
      </c>
      <c r="G161" s="99"/>
      <c r="H161" s="100" t="str">
        <f t="shared" si="11"/>
        <v xml:space="preserve"> </v>
      </c>
      <c r="I161" s="100" t="str">
        <f t="shared" si="12"/>
        <v xml:space="preserve"> </v>
      </c>
      <c r="J161" s="92"/>
      <c r="K161" s="73" t="str">
        <f t="shared" si="13"/>
        <v>A.14.1.2.Párr.2</v>
      </c>
      <c r="L161" s="76" t="str">
        <f t="shared" si="14"/>
        <v/>
      </c>
      <c r="M161" s="92"/>
    </row>
    <row r="162" spans="1:13" x14ac:dyDescent="0.2">
      <c r="A162" s="92" t="s">
        <v>401</v>
      </c>
      <c r="B162" s="73" t="s">
        <v>176</v>
      </c>
      <c r="C162" s="102">
        <f>COUNTIFS('Analisis de Riesgos'!$M$4:$M5156,$B162,'Analisis de Riesgos'!$N$4:$N5156,C$4)</f>
        <v>0</v>
      </c>
      <c r="D162" s="102">
        <f>COUNTIFS('Analisis de Riesgos'!$M$4:$M5156,$B162,'Analisis de Riesgos'!$N$4:$N5156,D$4)</f>
        <v>0</v>
      </c>
      <c r="E162" s="102">
        <f>COUNTIFS('Analisis de Riesgos'!$M$4:$M5156,$B162,'Analisis de Riesgos'!$N$4:$N5156,E$4)</f>
        <v>0</v>
      </c>
      <c r="F162" s="102">
        <f t="shared" si="10"/>
        <v>0</v>
      </c>
      <c r="G162" s="99"/>
      <c r="H162" s="100" t="str">
        <f t="shared" si="11"/>
        <v xml:space="preserve"> </v>
      </c>
      <c r="I162" s="100" t="str">
        <f t="shared" si="12"/>
        <v xml:space="preserve"> </v>
      </c>
      <c r="J162" s="92"/>
      <c r="K162" s="73" t="str">
        <f t="shared" si="13"/>
        <v>A.14.1.3</v>
      </c>
      <c r="L162" s="76" t="str">
        <f t="shared" si="14"/>
        <v/>
      </c>
      <c r="M162" s="92"/>
    </row>
    <row r="163" spans="1:13" x14ac:dyDescent="0.2">
      <c r="A163" s="92" t="s">
        <v>401</v>
      </c>
      <c r="B163" s="73" t="s">
        <v>177</v>
      </c>
      <c r="C163" s="102">
        <f>COUNTIFS('Analisis de Riesgos'!$M$4:$M5157,$B163,'Analisis de Riesgos'!$N$4:$N5157,C$4)</f>
        <v>0</v>
      </c>
      <c r="D163" s="102">
        <f>COUNTIFS('Analisis de Riesgos'!$M$4:$M5157,$B163,'Analisis de Riesgos'!$N$4:$N5157,D$4)</f>
        <v>0</v>
      </c>
      <c r="E163" s="102">
        <f>COUNTIFS('Analisis de Riesgos'!$M$4:$M5157,$B163,'Analisis de Riesgos'!$N$4:$N5157,E$4)</f>
        <v>0</v>
      </c>
      <c r="F163" s="102">
        <f t="shared" si="10"/>
        <v>0</v>
      </c>
      <c r="G163" s="99"/>
      <c r="H163" s="100" t="str">
        <f t="shared" si="11"/>
        <v xml:space="preserve"> </v>
      </c>
      <c r="I163" s="100" t="str">
        <f t="shared" si="12"/>
        <v xml:space="preserve"> </v>
      </c>
      <c r="J163" s="92"/>
      <c r="K163" s="73" t="str">
        <f t="shared" si="13"/>
        <v>A.14.1.4</v>
      </c>
      <c r="L163" s="76" t="str">
        <f t="shared" si="14"/>
        <v/>
      </c>
      <c r="M163" s="92"/>
    </row>
    <row r="164" spans="1:13" x14ac:dyDescent="0.2">
      <c r="A164" s="92" t="s">
        <v>401</v>
      </c>
      <c r="B164" s="73" t="s">
        <v>178</v>
      </c>
      <c r="C164" s="102">
        <f>COUNTIFS('Analisis de Riesgos'!$M$4:$M5158,$B164,'Analisis de Riesgos'!$N$4:$N5158,C$4)</f>
        <v>0</v>
      </c>
      <c r="D164" s="102">
        <f>COUNTIFS('Analisis de Riesgos'!$M$4:$M5158,$B164,'Analisis de Riesgos'!$N$4:$N5158,D$4)</f>
        <v>0</v>
      </c>
      <c r="E164" s="102">
        <f>COUNTIFS('Analisis de Riesgos'!$M$4:$M5158,$B164,'Analisis de Riesgos'!$N$4:$N5158,E$4)</f>
        <v>0</v>
      </c>
      <c r="F164" s="102">
        <f t="shared" si="10"/>
        <v>0</v>
      </c>
      <c r="G164" s="99"/>
      <c r="H164" s="100" t="str">
        <f t="shared" si="11"/>
        <v xml:space="preserve"> </v>
      </c>
      <c r="I164" s="100" t="str">
        <f t="shared" si="12"/>
        <v xml:space="preserve"> </v>
      </c>
      <c r="J164" s="92"/>
      <c r="K164" s="73" t="str">
        <f t="shared" si="13"/>
        <v>A.14.1.5</v>
      </c>
      <c r="L164" s="76" t="str">
        <f t="shared" si="14"/>
        <v/>
      </c>
      <c r="M164" s="92"/>
    </row>
    <row r="165" spans="1:13" x14ac:dyDescent="0.2">
      <c r="A165" s="92" t="s">
        <v>401</v>
      </c>
      <c r="B165" s="73" t="s">
        <v>180</v>
      </c>
      <c r="C165" s="102">
        <f>COUNTIFS('Analisis de Riesgos'!$M$4:$M5159,$B165,'Analisis de Riesgos'!$N$4:$N5159,C$4)</f>
        <v>0</v>
      </c>
      <c r="D165" s="102">
        <f>COUNTIFS('Analisis de Riesgos'!$M$4:$M5159,$B165,'Analisis de Riesgos'!$N$4:$N5159,D$4)</f>
        <v>0</v>
      </c>
      <c r="E165" s="102">
        <f>COUNTIFS('Analisis de Riesgos'!$M$4:$M5159,$B165,'Analisis de Riesgos'!$N$4:$N5159,E$4)</f>
        <v>0</v>
      </c>
      <c r="F165" s="102">
        <f t="shared" si="10"/>
        <v>0</v>
      </c>
      <c r="G165" s="99"/>
      <c r="H165" s="100" t="str">
        <f t="shared" si="11"/>
        <v xml:space="preserve"> </v>
      </c>
      <c r="I165" s="100" t="str">
        <f t="shared" si="12"/>
        <v xml:space="preserve"> </v>
      </c>
      <c r="J165" s="92"/>
      <c r="K165" s="73" t="str">
        <f t="shared" si="13"/>
        <v>A.15.1.1</v>
      </c>
      <c r="L165" s="76" t="str">
        <f t="shared" si="14"/>
        <v/>
      </c>
      <c r="M165" s="92"/>
    </row>
    <row r="166" spans="1:13" x14ac:dyDescent="0.2">
      <c r="A166" s="92" t="s">
        <v>401</v>
      </c>
      <c r="B166" s="73" t="s">
        <v>181</v>
      </c>
      <c r="C166" s="102">
        <f>COUNTIFS('Analisis de Riesgos'!$M$4:$M5160,$B166,'Analisis de Riesgos'!$N$4:$N5160,C$4)</f>
        <v>0</v>
      </c>
      <c r="D166" s="102">
        <f>COUNTIFS('Analisis de Riesgos'!$M$4:$M5160,$B166,'Analisis de Riesgos'!$N$4:$N5160,D$4)</f>
        <v>0</v>
      </c>
      <c r="E166" s="102">
        <f>COUNTIFS('Analisis de Riesgos'!$M$4:$M5160,$B166,'Analisis de Riesgos'!$N$4:$N5160,E$4)</f>
        <v>0</v>
      </c>
      <c r="F166" s="102">
        <f t="shared" si="10"/>
        <v>0</v>
      </c>
      <c r="G166" s="99"/>
      <c r="H166" s="100" t="str">
        <f t="shared" si="11"/>
        <v xml:space="preserve"> </v>
      </c>
      <c r="I166" s="100" t="str">
        <f t="shared" si="12"/>
        <v xml:space="preserve"> </v>
      </c>
      <c r="J166" s="92"/>
      <c r="K166" s="73" t="str">
        <f t="shared" si="13"/>
        <v>A.15.1.2</v>
      </c>
      <c r="L166" s="76" t="str">
        <f t="shared" si="14"/>
        <v/>
      </c>
      <c r="M166" s="92"/>
    </row>
    <row r="167" spans="1:13" x14ac:dyDescent="0.2">
      <c r="A167" s="92" t="s">
        <v>401</v>
      </c>
      <c r="B167" s="73" t="s">
        <v>183</v>
      </c>
      <c r="C167" s="102">
        <f>COUNTIFS('Analisis de Riesgos'!$M$4:$M5161,$B167,'Analisis de Riesgos'!$N$4:$N5161,C$4)</f>
        <v>0</v>
      </c>
      <c r="D167" s="102">
        <f>COUNTIFS('Analisis de Riesgos'!$M$4:$M5161,$B167,'Analisis de Riesgos'!$N$4:$N5161,D$4)</f>
        <v>0</v>
      </c>
      <c r="E167" s="102">
        <f>COUNTIFS('Analisis de Riesgos'!$M$4:$M5161,$B167,'Analisis de Riesgos'!$N$4:$N5161,E$4)</f>
        <v>0</v>
      </c>
      <c r="F167" s="102">
        <f t="shared" si="10"/>
        <v>0</v>
      </c>
      <c r="G167" s="99"/>
      <c r="H167" s="100" t="str">
        <f t="shared" si="11"/>
        <v xml:space="preserve"> </v>
      </c>
      <c r="I167" s="100" t="str">
        <f t="shared" si="12"/>
        <v xml:space="preserve"> </v>
      </c>
      <c r="J167" s="92"/>
      <c r="K167" s="73" t="str">
        <f t="shared" si="13"/>
        <v>A.15.1.3</v>
      </c>
      <c r="L167" s="76" t="str">
        <f t="shared" si="14"/>
        <v/>
      </c>
      <c r="M167" s="92"/>
    </row>
    <row r="168" spans="1:13" x14ac:dyDescent="0.2">
      <c r="A168" s="92" t="s">
        <v>401</v>
      </c>
      <c r="B168" s="73" t="s">
        <v>184</v>
      </c>
      <c r="C168" s="102">
        <f>COUNTIFS('Analisis de Riesgos'!$M$4:$M5162,$B168,'Analisis de Riesgos'!$N$4:$N5162,C$4)</f>
        <v>0</v>
      </c>
      <c r="D168" s="102">
        <f>COUNTIFS('Analisis de Riesgos'!$M$4:$M5162,$B168,'Analisis de Riesgos'!$N$4:$N5162,D$4)</f>
        <v>0</v>
      </c>
      <c r="E168" s="102">
        <f>COUNTIFS('Analisis de Riesgos'!$M$4:$M5162,$B168,'Analisis de Riesgos'!$N$4:$N5162,E$4)</f>
        <v>0</v>
      </c>
      <c r="F168" s="102">
        <f t="shared" si="10"/>
        <v>0</v>
      </c>
      <c r="G168" s="99"/>
      <c r="H168" s="100" t="str">
        <f t="shared" si="11"/>
        <v xml:space="preserve"> </v>
      </c>
      <c r="I168" s="100" t="str">
        <f t="shared" si="12"/>
        <v xml:space="preserve"> </v>
      </c>
      <c r="J168" s="92"/>
      <c r="K168" s="73" t="str">
        <f t="shared" si="13"/>
        <v>A.15.1.4</v>
      </c>
      <c r="L168" s="76" t="str">
        <f t="shared" si="14"/>
        <v/>
      </c>
      <c r="M168" s="92"/>
    </row>
    <row r="169" spans="1:13" x14ac:dyDescent="0.2">
      <c r="A169" s="92" t="s">
        <v>401</v>
      </c>
      <c r="B169" s="73" t="s">
        <v>185</v>
      </c>
      <c r="C169" s="102">
        <f>COUNTIFS('Analisis de Riesgos'!$M$4:$M5163,$B169,'Analisis de Riesgos'!$N$4:$N5163,C$4)</f>
        <v>0</v>
      </c>
      <c r="D169" s="102">
        <f>COUNTIFS('Analisis de Riesgos'!$M$4:$M5163,$B169,'Analisis de Riesgos'!$N$4:$N5163,D$4)</f>
        <v>0</v>
      </c>
      <c r="E169" s="102">
        <f>COUNTIFS('Analisis de Riesgos'!$M$4:$M5163,$B169,'Analisis de Riesgos'!$N$4:$N5163,E$4)</f>
        <v>0</v>
      </c>
      <c r="F169" s="102">
        <f t="shared" si="10"/>
        <v>0</v>
      </c>
      <c r="G169" s="99"/>
      <c r="H169" s="100" t="str">
        <f t="shared" si="11"/>
        <v xml:space="preserve"> </v>
      </c>
      <c r="I169" s="100" t="str">
        <f t="shared" si="12"/>
        <v xml:space="preserve"> </v>
      </c>
      <c r="J169" s="92"/>
      <c r="K169" s="73" t="str">
        <f t="shared" si="13"/>
        <v>A.15.1.5</v>
      </c>
      <c r="L169" s="76" t="str">
        <f t="shared" si="14"/>
        <v/>
      </c>
      <c r="M169" s="92"/>
    </row>
    <row r="170" spans="1:13" x14ac:dyDescent="0.2">
      <c r="A170" s="92" t="s">
        <v>401</v>
      </c>
      <c r="B170" s="73" t="s">
        <v>186</v>
      </c>
      <c r="C170" s="102">
        <f>COUNTIFS('Analisis de Riesgos'!$M$4:$M5164,$B170,'Analisis de Riesgos'!$N$4:$N5164,C$4)</f>
        <v>0</v>
      </c>
      <c r="D170" s="102">
        <f>COUNTIFS('Analisis de Riesgos'!$M$4:$M5164,$B170,'Analisis de Riesgos'!$N$4:$N5164,D$4)</f>
        <v>0</v>
      </c>
      <c r="E170" s="102">
        <f>COUNTIFS('Analisis de Riesgos'!$M$4:$M5164,$B170,'Analisis de Riesgos'!$N$4:$N5164,E$4)</f>
        <v>0</v>
      </c>
      <c r="F170" s="102">
        <f t="shared" si="10"/>
        <v>0</v>
      </c>
      <c r="G170" s="99"/>
      <c r="H170" s="100" t="str">
        <f t="shared" si="11"/>
        <v xml:space="preserve"> </v>
      </c>
      <c r="I170" s="100" t="str">
        <f t="shared" si="12"/>
        <v xml:space="preserve"> </v>
      </c>
      <c r="J170" s="92"/>
      <c r="K170" s="73" t="str">
        <f t="shared" si="13"/>
        <v>A.15.1.6</v>
      </c>
      <c r="L170" s="76" t="str">
        <f t="shared" si="14"/>
        <v/>
      </c>
      <c r="M170" s="92"/>
    </row>
    <row r="171" spans="1:13" x14ac:dyDescent="0.2">
      <c r="A171" s="92" t="s">
        <v>401</v>
      </c>
      <c r="B171" s="73" t="s">
        <v>187</v>
      </c>
      <c r="C171" s="102">
        <f>COUNTIFS('Analisis de Riesgos'!$M$4:$M5165,$B171,'Analisis de Riesgos'!$N$4:$N5165,C$4)</f>
        <v>0</v>
      </c>
      <c r="D171" s="102">
        <f>COUNTIFS('Analisis de Riesgos'!$M$4:$M5165,$B171,'Analisis de Riesgos'!$N$4:$N5165,D$4)</f>
        <v>0</v>
      </c>
      <c r="E171" s="102">
        <f>COUNTIFS('Analisis de Riesgos'!$M$4:$M5165,$B171,'Analisis de Riesgos'!$N$4:$N5165,E$4)</f>
        <v>0</v>
      </c>
      <c r="F171" s="102">
        <f t="shared" si="10"/>
        <v>0</v>
      </c>
      <c r="G171" s="99"/>
      <c r="H171" s="100" t="str">
        <f t="shared" si="11"/>
        <v xml:space="preserve"> </v>
      </c>
      <c r="I171" s="100" t="str">
        <f t="shared" si="12"/>
        <v xml:space="preserve"> </v>
      </c>
      <c r="J171" s="92"/>
      <c r="K171" s="73" t="str">
        <f t="shared" si="13"/>
        <v>A.15.2.1</v>
      </c>
      <c r="L171" s="76" t="str">
        <f t="shared" si="14"/>
        <v/>
      </c>
      <c r="M171" s="92"/>
    </row>
    <row r="172" spans="1:13" x14ac:dyDescent="0.2">
      <c r="A172" s="92" t="s">
        <v>401</v>
      </c>
      <c r="B172" s="73" t="s">
        <v>188</v>
      </c>
      <c r="C172" s="102">
        <f>COUNTIFS('Analisis de Riesgos'!$M$4:$M5166,$B172,'Analisis de Riesgos'!$N$4:$N5166,C$4)</f>
        <v>0</v>
      </c>
      <c r="D172" s="102">
        <f>COUNTIFS('Analisis de Riesgos'!$M$4:$M5166,$B172,'Analisis de Riesgos'!$N$4:$N5166,D$4)</f>
        <v>0</v>
      </c>
      <c r="E172" s="102">
        <f>COUNTIFS('Analisis de Riesgos'!$M$4:$M5166,$B172,'Analisis de Riesgos'!$N$4:$N5166,E$4)</f>
        <v>0</v>
      </c>
      <c r="F172" s="102">
        <f t="shared" si="10"/>
        <v>0</v>
      </c>
      <c r="G172" s="99"/>
      <c r="H172" s="100" t="str">
        <f t="shared" si="11"/>
        <v xml:space="preserve"> </v>
      </c>
      <c r="I172" s="100" t="str">
        <f t="shared" si="12"/>
        <v xml:space="preserve"> </v>
      </c>
      <c r="J172" s="92"/>
      <c r="K172" s="73" t="str">
        <f t="shared" si="13"/>
        <v>A.15.2.2</v>
      </c>
      <c r="L172" s="76" t="str">
        <f t="shared" si="14"/>
        <v/>
      </c>
      <c r="M172" s="92"/>
    </row>
    <row r="173" spans="1:13" x14ac:dyDescent="0.2">
      <c r="A173" s="92" t="s">
        <v>401</v>
      </c>
      <c r="B173" s="73" t="s">
        <v>0</v>
      </c>
      <c r="C173" s="102">
        <f>COUNTIFS('Analisis de Riesgos'!$M$4:$M5167,$B173,'Analisis de Riesgos'!$N$4:$N5167,C$4)</f>
        <v>0</v>
      </c>
      <c r="D173" s="102">
        <f>COUNTIFS('Analisis de Riesgos'!$M$4:$M5167,$B173,'Analisis de Riesgos'!$N$4:$N5167,D$4)</f>
        <v>0</v>
      </c>
      <c r="E173" s="102">
        <f>COUNTIFS('Analisis de Riesgos'!$M$4:$M5167,$B173,'Analisis de Riesgos'!$N$4:$N5167,E$4)</f>
        <v>0</v>
      </c>
      <c r="F173" s="102">
        <f t="shared" si="10"/>
        <v>0</v>
      </c>
      <c r="G173" s="99"/>
      <c r="H173" s="100" t="str">
        <f t="shared" si="11"/>
        <v xml:space="preserve"> </v>
      </c>
      <c r="I173" s="100" t="str">
        <f t="shared" si="12"/>
        <v xml:space="preserve"> </v>
      </c>
      <c r="J173" s="92"/>
      <c r="K173" s="73" t="str">
        <f t="shared" si="13"/>
        <v>A.15.3.1</v>
      </c>
      <c r="L173" s="76" t="str">
        <f t="shared" si="14"/>
        <v/>
      </c>
      <c r="M173" s="92"/>
    </row>
    <row r="174" spans="1:13" ht="13.5" thickBot="1" x14ac:dyDescent="0.25">
      <c r="A174" s="92" t="s">
        <v>401</v>
      </c>
      <c r="B174" s="86" t="s">
        <v>1</v>
      </c>
      <c r="C174" s="103">
        <f>COUNTIFS('Analisis de Riesgos'!$M$4:$M5168,$B174,'Analisis de Riesgos'!$N$4:$N5168,C$4)</f>
        <v>0</v>
      </c>
      <c r="D174" s="103">
        <f>COUNTIFS('Analisis de Riesgos'!$M$4:$M5168,$B174,'Analisis de Riesgos'!$N$4:$N5168,D$4)</f>
        <v>0</v>
      </c>
      <c r="E174" s="103">
        <f>COUNTIFS('Analisis de Riesgos'!$M$4:$M5168,$B174,'Analisis de Riesgos'!$N$4:$N5168,E$4)</f>
        <v>0</v>
      </c>
      <c r="F174" s="103">
        <f t="shared" si="10"/>
        <v>0</v>
      </c>
      <c r="G174" s="99"/>
      <c r="H174" s="100" t="str">
        <f t="shared" si="11"/>
        <v xml:space="preserve"> </v>
      </c>
      <c r="I174" s="100" t="str">
        <f t="shared" si="12"/>
        <v xml:space="preserve"> </v>
      </c>
      <c r="J174" s="92"/>
      <c r="K174" s="86" t="str">
        <f t="shared" si="13"/>
        <v>A.15.3.2</v>
      </c>
      <c r="L174" s="87" t="str">
        <f t="shared" si="14"/>
        <v/>
      </c>
      <c r="M174" s="92"/>
    </row>
    <row r="175" spans="1:13" ht="13.5" thickBot="1" x14ac:dyDescent="0.25">
      <c r="A175" s="92" t="s">
        <v>401</v>
      </c>
      <c r="B175" s="92"/>
      <c r="C175" s="92"/>
      <c r="D175" s="92"/>
      <c r="E175" s="92"/>
      <c r="F175" s="92"/>
      <c r="G175" s="92"/>
      <c r="H175" s="104"/>
      <c r="I175" s="105"/>
      <c r="J175" s="92"/>
      <c r="K175" s="106"/>
      <c r="L175" s="107"/>
      <c r="M175" s="92"/>
    </row>
    <row r="176" spans="1:13" x14ac:dyDescent="0.2">
      <c r="A176" s="92" t="s">
        <v>401</v>
      </c>
      <c r="B176" s="92"/>
      <c r="C176" s="108"/>
      <c r="D176" s="108"/>
      <c r="E176" s="108"/>
      <c r="F176" s="108"/>
      <c r="G176" s="108"/>
      <c r="H176" s="92"/>
      <c r="J176" s="92"/>
      <c r="M176" s="92"/>
    </row>
    <row r="177" spans="1:13" x14ac:dyDescent="0.2">
      <c r="A177" s="92" t="s">
        <v>401</v>
      </c>
      <c r="B177" s="92"/>
      <c r="C177" s="92"/>
      <c r="D177" s="92"/>
      <c r="E177" s="92"/>
      <c r="F177" s="92"/>
      <c r="G177" s="92"/>
      <c r="H177" s="92"/>
      <c r="J177" s="92"/>
      <c r="M177" s="92"/>
    </row>
    <row r="178" spans="1:13" x14ac:dyDescent="0.2">
      <c r="A178" s="92" t="s">
        <v>401</v>
      </c>
      <c r="B178" s="92"/>
      <c r="C178" s="92"/>
      <c r="D178" s="92"/>
      <c r="E178" s="92"/>
      <c r="F178" s="92"/>
      <c r="G178" s="92"/>
      <c r="H178" s="92"/>
      <c r="J178" s="92"/>
      <c r="M178" s="92"/>
    </row>
    <row r="179" spans="1:13" x14ac:dyDescent="0.2">
      <c r="A179" s="92" t="s">
        <v>401</v>
      </c>
      <c r="B179" s="92"/>
      <c r="C179" s="92"/>
      <c r="D179" s="92"/>
      <c r="E179" s="92"/>
      <c r="F179" s="92"/>
      <c r="G179" s="92"/>
      <c r="H179" s="92"/>
      <c r="J179" s="92"/>
      <c r="M179" s="92"/>
    </row>
    <row r="180" spans="1:13" x14ac:dyDescent="0.2">
      <c r="A180" s="92" t="s">
        <v>401</v>
      </c>
      <c r="B180" s="92"/>
      <c r="C180" s="92"/>
      <c r="D180" s="92"/>
      <c r="E180" s="92"/>
      <c r="F180" s="92"/>
      <c r="G180" s="92"/>
      <c r="H180" s="92"/>
      <c r="J180" s="92"/>
      <c r="M180" s="92"/>
    </row>
    <row r="181" spans="1:13" x14ac:dyDescent="0.2">
      <c r="A181" s="92" t="s">
        <v>401</v>
      </c>
      <c r="B181" s="92"/>
      <c r="C181" s="92"/>
      <c r="D181" s="92"/>
      <c r="E181" s="92"/>
      <c r="F181" s="92"/>
      <c r="G181" s="92"/>
      <c r="H181" s="92"/>
      <c r="J181" s="92"/>
      <c r="M181" s="92"/>
    </row>
    <row r="182" spans="1:13" x14ac:dyDescent="0.2">
      <c r="A182" s="92" t="s">
        <v>401</v>
      </c>
      <c r="B182" s="92"/>
      <c r="C182" s="92"/>
      <c r="D182" s="92"/>
      <c r="E182" s="92"/>
      <c r="F182" s="92"/>
      <c r="G182" s="92"/>
      <c r="H182" s="92"/>
      <c r="J182" s="92"/>
      <c r="M182" s="92"/>
    </row>
    <row r="183" spans="1:13" x14ac:dyDescent="0.2">
      <c r="A183" s="92" t="s">
        <v>401</v>
      </c>
      <c r="B183" s="92"/>
      <c r="C183" s="92"/>
      <c r="D183" s="92"/>
      <c r="E183" s="92"/>
      <c r="F183" s="92"/>
      <c r="G183" s="92"/>
      <c r="H183" s="92"/>
      <c r="J183" s="92"/>
      <c r="M183" s="92"/>
    </row>
    <row r="184" spans="1:13" x14ac:dyDescent="0.2">
      <c r="A184" s="92" t="s">
        <v>401</v>
      </c>
      <c r="B184" s="92"/>
      <c r="C184" s="92"/>
      <c r="D184" s="92"/>
      <c r="E184" s="92"/>
      <c r="F184" s="92"/>
      <c r="G184" s="92"/>
      <c r="H184" s="92"/>
      <c r="J184" s="92"/>
      <c r="M184" s="92"/>
    </row>
    <row r="185" spans="1:13" x14ac:dyDescent="0.2">
      <c r="A185" s="92" t="s">
        <v>401</v>
      </c>
      <c r="B185" s="92"/>
      <c r="C185" s="92"/>
      <c r="D185" s="92"/>
      <c r="E185" s="92"/>
      <c r="F185" s="92"/>
      <c r="G185" s="92"/>
      <c r="H185" s="92"/>
      <c r="J185" s="92"/>
      <c r="M185" s="92"/>
    </row>
    <row r="186" spans="1:13" x14ac:dyDescent="0.2">
      <c r="A186" s="92" t="s">
        <v>401</v>
      </c>
      <c r="B186" s="92"/>
      <c r="C186" s="92"/>
      <c r="D186" s="92"/>
      <c r="E186" s="92"/>
      <c r="F186" s="92"/>
      <c r="G186" s="92"/>
      <c r="H186" s="92"/>
      <c r="J186" s="92"/>
      <c r="M186" s="92"/>
    </row>
    <row r="187" spans="1:13" x14ac:dyDescent="0.2">
      <c r="A187" s="92" t="s">
        <v>401</v>
      </c>
      <c r="B187" s="92"/>
      <c r="C187" s="92"/>
      <c r="D187" s="92"/>
      <c r="E187" s="92"/>
      <c r="F187" s="92"/>
      <c r="G187" s="92"/>
      <c r="H187" s="92"/>
      <c r="J187" s="92"/>
      <c r="M187" s="92"/>
    </row>
    <row r="188" spans="1:13" x14ac:dyDescent="0.2">
      <c r="A188" s="92" t="s">
        <v>401</v>
      </c>
      <c r="B188" s="92"/>
      <c r="C188" s="92"/>
      <c r="D188" s="92"/>
      <c r="E188" s="92"/>
      <c r="F188" s="92"/>
      <c r="G188" s="92"/>
      <c r="H188" s="92"/>
      <c r="J188" s="92"/>
      <c r="M188" s="92"/>
    </row>
    <row r="189" spans="1:13" x14ac:dyDescent="0.2">
      <c r="A189" s="92" t="s">
        <v>401</v>
      </c>
      <c r="B189" s="92"/>
      <c r="C189" s="92"/>
      <c r="D189" s="92"/>
      <c r="E189" s="92"/>
      <c r="F189" s="92"/>
      <c r="G189" s="92"/>
      <c r="H189" s="92"/>
      <c r="J189" s="92"/>
      <c r="M189" s="92"/>
    </row>
    <row r="190" spans="1:13" x14ac:dyDescent="0.2">
      <c r="A190" s="92" t="s">
        <v>401</v>
      </c>
      <c r="B190" s="92"/>
      <c r="C190" s="92"/>
      <c r="D190" s="92"/>
      <c r="E190" s="92"/>
      <c r="F190" s="92"/>
      <c r="G190" s="92"/>
      <c r="H190" s="92"/>
      <c r="J190" s="92"/>
      <c r="M190" s="92"/>
    </row>
    <row r="191" spans="1:13" x14ac:dyDescent="0.2">
      <c r="A191" s="92" t="s">
        <v>401</v>
      </c>
      <c r="B191" s="92"/>
      <c r="C191" s="92"/>
      <c r="D191" s="92"/>
      <c r="E191" s="92"/>
      <c r="F191" s="92"/>
      <c r="G191" s="92"/>
      <c r="H191" s="92"/>
      <c r="J191" s="92"/>
      <c r="M191" s="92"/>
    </row>
    <row r="192" spans="1:13" x14ac:dyDescent="0.2">
      <c r="A192" s="92" t="s">
        <v>401</v>
      </c>
      <c r="B192" s="92"/>
      <c r="C192" s="92"/>
      <c r="D192" s="92"/>
      <c r="E192" s="92"/>
      <c r="F192" s="92"/>
      <c r="G192" s="92"/>
      <c r="H192" s="92"/>
      <c r="J192" s="92"/>
      <c r="M192" s="92"/>
    </row>
    <row r="193" spans="1:13" x14ac:dyDescent="0.2">
      <c r="A193" s="92" t="s">
        <v>401</v>
      </c>
      <c r="B193" s="92"/>
      <c r="C193" s="92"/>
      <c r="D193" s="92"/>
      <c r="E193" s="92"/>
      <c r="F193" s="92"/>
      <c r="G193" s="92"/>
      <c r="H193" s="92"/>
      <c r="J193" s="92"/>
      <c r="M193" s="92"/>
    </row>
    <row r="194" spans="1:13" x14ac:dyDescent="0.2">
      <c r="A194" s="92" t="s">
        <v>401</v>
      </c>
      <c r="B194" s="92"/>
      <c r="C194" s="92"/>
      <c r="D194" s="92"/>
      <c r="E194" s="92"/>
      <c r="F194" s="92"/>
      <c r="G194" s="92"/>
      <c r="H194" s="92"/>
      <c r="J194" s="92"/>
      <c r="M194" s="92"/>
    </row>
    <row r="195" spans="1:13" x14ac:dyDescent="0.2">
      <c r="A195" s="92" t="s">
        <v>401</v>
      </c>
      <c r="B195" s="92"/>
      <c r="C195" s="92"/>
      <c r="D195" s="92"/>
      <c r="E195" s="92"/>
      <c r="F195" s="92"/>
      <c r="G195" s="92"/>
      <c r="H195" s="92"/>
      <c r="J195" s="92"/>
      <c r="M195" s="92"/>
    </row>
    <row r="196" spans="1:13" x14ac:dyDescent="0.2">
      <c r="A196" s="92" t="s">
        <v>401</v>
      </c>
      <c r="B196" s="92"/>
      <c r="C196" s="92"/>
      <c r="D196" s="92"/>
      <c r="E196" s="92"/>
      <c r="F196" s="92"/>
      <c r="G196" s="92"/>
      <c r="H196" s="92"/>
      <c r="J196" s="92"/>
      <c r="M196" s="92"/>
    </row>
    <row r="197" spans="1:13" x14ac:dyDescent="0.2">
      <c r="A197" s="92" t="s">
        <v>401</v>
      </c>
      <c r="B197" s="92"/>
      <c r="C197" s="92"/>
      <c r="D197" s="92"/>
      <c r="E197" s="92"/>
      <c r="F197" s="92"/>
      <c r="G197" s="92"/>
      <c r="H197" s="92"/>
      <c r="J197" s="92"/>
      <c r="M197" s="92"/>
    </row>
    <row r="198" spans="1:13" x14ac:dyDescent="0.2">
      <c r="A198" s="92" t="s">
        <v>401</v>
      </c>
      <c r="B198" s="92"/>
      <c r="C198" s="92"/>
      <c r="D198" s="92"/>
      <c r="E198" s="92"/>
      <c r="F198" s="92"/>
      <c r="G198" s="92"/>
      <c r="H198" s="92"/>
      <c r="J198" s="92"/>
      <c r="M198" s="92"/>
    </row>
    <row r="199" spans="1:13" x14ac:dyDescent="0.2">
      <c r="A199" s="92" t="s">
        <v>401</v>
      </c>
      <c r="B199" s="92"/>
      <c r="C199" s="92"/>
      <c r="D199" s="92"/>
      <c r="E199" s="92"/>
      <c r="F199" s="92"/>
      <c r="G199" s="92"/>
      <c r="H199" s="92"/>
      <c r="J199" s="92"/>
      <c r="M199" s="92"/>
    </row>
    <row r="200" spans="1:13" x14ac:dyDescent="0.2">
      <c r="A200" s="92" t="s">
        <v>401</v>
      </c>
      <c r="B200" s="92"/>
      <c r="C200" s="92"/>
      <c r="D200" s="92"/>
      <c r="E200" s="92"/>
      <c r="F200" s="92"/>
      <c r="G200" s="92"/>
      <c r="H200" s="92"/>
      <c r="J200" s="92"/>
      <c r="M200" s="92"/>
    </row>
    <row r="201" spans="1:13" x14ac:dyDescent="0.2">
      <c r="A201" s="92" t="s">
        <v>401</v>
      </c>
      <c r="B201" s="92"/>
      <c r="C201" s="92"/>
      <c r="D201" s="92"/>
      <c r="E201" s="92"/>
      <c r="F201" s="92"/>
      <c r="G201" s="92"/>
      <c r="H201" s="92"/>
      <c r="J201" s="92"/>
      <c r="M201" s="92"/>
    </row>
    <row r="202" spans="1:13" x14ac:dyDescent="0.2">
      <c r="A202" s="92" t="s">
        <v>401</v>
      </c>
      <c r="B202" s="92"/>
      <c r="C202" s="92"/>
      <c r="D202" s="92"/>
      <c r="E202" s="92"/>
      <c r="F202" s="92"/>
      <c r="G202" s="92"/>
      <c r="H202" s="92"/>
      <c r="J202" s="92"/>
      <c r="M202" s="92"/>
    </row>
    <row r="203" spans="1:13" x14ac:dyDescent="0.2">
      <c r="A203" s="92" t="s">
        <v>401</v>
      </c>
      <c r="B203" s="92"/>
      <c r="C203" s="92"/>
      <c r="D203" s="92"/>
      <c r="E203" s="92"/>
      <c r="F203" s="92"/>
      <c r="G203" s="92"/>
      <c r="H203" s="92"/>
      <c r="J203" s="92"/>
      <c r="M203" s="92"/>
    </row>
    <row r="204" spans="1:13" x14ac:dyDescent="0.2">
      <c r="A204" s="92" t="s">
        <v>401</v>
      </c>
      <c r="B204" s="92"/>
      <c r="C204" s="92"/>
      <c r="D204" s="92"/>
      <c r="E204" s="92"/>
      <c r="F204" s="92"/>
      <c r="G204" s="92"/>
      <c r="H204" s="92"/>
      <c r="J204" s="92"/>
      <c r="M204" s="92"/>
    </row>
    <row r="205" spans="1:13" x14ac:dyDescent="0.2">
      <c r="A205" s="92" t="s">
        <v>401</v>
      </c>
      <c r="B205" s="92"/>
      <c r="C205" s="92"/>
      <c r="D205" s="92"/>
      <c r="E205" s="92"/>
      <c r="F205" s="92"/>
      <c r="G205" s="92"/>
      <c r="H205" s="92"/>
      <c r="J205" s="92"/>
      <c r="M205" s="92"/>
    </row>
    <row r="206" spans="1:13" x14ac:dyDescent="0.2">
      <c r="A206" s="92" t="s">
        <v>401</v>
      </c>
      <c r="B206" s="92"/>
      <c r="C206" s="92"/>
      <c r="D206" s="92"/>
      <c r="E206" s="92"/>
      <c r="F206" s="92"/>
      <c r="G206" s="92"/>
      <c r="H206" s="92"/>
      <c r="J206" s="92"/>
      <c r="M206" s="92"/>
    </row>
    <row r="207" spans="1:13" x14ac:dyDescent="0.2">
      <c r="A207" s="92" t="s">
        <v>401</v>
      </c>
      <c r="B207" s="92"/>
      <c r="C207" s="92"/>
      <c r="D207" s="92"/>
      <c r="E207" s="92"/>
      <c r="F207" s="92"/>
      <c r="G207" s="92"/>
      <c r="H207" s="92"/>
      <c r="J207" s="92"/>
      <c r="M207" s="92"/>
    </row>
    <row r="208" spans="1:13" x14ac:dyDescent="0.2">
      <c r="A208" s="92" t="s">
        <v>401</v>
      </c>
      <c r="B208" s="92"/>
      <c r="C208" s="92"/>
      <c r="D208" s="92"/>
      <c r="E208" s="92"/>
      <c r="F208" s="92"/>
      <c r="G208" s="92"/>
      <c r="H208" s="92"/>
      <c r="J208" s="92"/>
      <c r="M208" s="92"/>
    </row>
    <row r="209" spans="1:13" x14ac:dyDescent="0.2">
      <c r="A209" s="92" t="s">
        <v>401</v>
      </c>
      <c r="B209" s="92"/>
      <c r="C209" s="92"/>
      <c r="D209" s="92"/>
      <c r="E209" s="92"/>
      <c r="F209" s="92"/>
      <c r="G209" s="92"/>
      <c r="H209" s="92"/>
      <c r="J209" s="92"/>
      <c r="M209" s="92"/>
    </row>
    <row r="210" spans="1:13" x14ac:dyDescent="0.2">
      <c r="A210" s="92" t="s">
        <v>401</v>
      </c>
      <c r="B210" s="92"/>
      <c r="C210" s="92"/>
      <c r="D210" s="92"/>
      <c r="E210" s="92"/>
      <c r="F210" s="92"/>
      <c r="G210" s="92"/>
      <c r="H210" s="92"/>
      <c r="J210" s="92"/>
      <c r="M210" s="92"/>
    </row>
    <row r="211" spans="1:13" x14ac:dyDescent="0.2">
      <c r="A211" s="92" t="s">
        <v>401</v>
      </c>
      <c r="B211" s="92"/>
      <c r="C211" s="92"/>
      <c r="D211" s="92"/>
      <c r="E211" s="92"/>
      <c r="F211" s="92"/>
      <c r="G211" s="92"/>
      <c r="H211" s="92"/>
      <c r="J211" s="92"/>
      <c r="M211" s="92"/>
    </row>
    <row r="212" spans="1:13" x14ac:dyDescent="0.2">
      <c r="A212" s="92" t="s">
        <v>401</v>
      </c>
      <c r="B212" s="92"/>
      <c r="C212" s="92"/>
      <c r="D212" s="92"/>
      <c r="E212" s="92"/>
      <c r="F212" s="92"/>
      <c r="G212" s="92"/>
      <c r="H212" s="92"/>
      <c r="J212" s="92"/>
      <c r="M212" s="92"/>
    </row>
    <row r="213" spans="1:13" x14ac:dyDescent="0.2">
      <c r="A213" s="92" t="s">
        <v>401</v>
      </c>
      <c r="B213" s="92"/>
      <c r="C213" s="92"/>
      <c r="D213" s="92"/>
      <c r="E213" s="92"/>
      <c r="F213" s="92"/>
      <c r="G213" s="92"/>
      <c r="H213" s="92"/>
      <c r="J213" s="92"/>
      <c r="M213" s="92"/>
    </row>
    <row r="214" spans="1:13" x14ac:dyDescent="0.2">
      <c r="A214" s="92" t="s">
        <v>401</v>
      </c>
      <c r="B214" s="92"/>
      <c r="C214" s="92"/>
      <c r="D214" s="92"/>
      <c r="E214" s="92"/>
      <c r="F214" s="92"/>
      <c r="G214" s="92"/>
      <c r="H214" s="92"/>
      <c r="J214" s="92"/>
      <c r="M214" s="92"/>
    </row>
    <row r="215" spans="1:13" x14ac:dyDescent="0.2">
      <c r="A215" s="92" t="s">
        <v>401</v>
      </c>
      <c r="B215" s="92"/>
      <c r="C215" s="92"/>
      <c r="D215" s="92"/>
      <c r="E215" s="92"/>
      <c r="F215" s="92"/>
      <c r="G215" s="92"/>
      <c r="H215" s="92"/>
      <c r="J215" s="92"/>
      <c r="M215" s="92"/>
    </row>
    <row r="216" spans="1:13" x14ac:dyDescent="0.2">
      <c r="A216" s="92" t="s">
        <v>401</v>
      </c>
      <c r="B216" s="92"/>
      <c r="C216" s="92"/>
      <c r="D216" s="92"/>
      <c r="E216" s="92"/>
      <c r="F216" s="92"/>
      <c r="G216" s="92"/>
      <c r="H216" s="92"/>
      <c r="J216" s="92"/>
      <c r="M216" s="92"/>
    </row>
    <row r="217" spans="1:13" x14ac:dyDescent="0.2">
      <c r="A217" s="92" t="s">
        <v>401</v>
      </c>
      <c r="B217" s="92"/>
      <c r="C217" s="92"/>
      <c r="D217" s="92"/>
      <c r="E217" s="92"/>
      <c r="F217" s="92"/>
      <c r="G217" s="92"/>
      <c r="H217" s="92"/>
      <c r="J217" s="92"/>
      <c r="M217" s="92"/>
    </row>
    <row r="218" spans="1:13" x14ac:dyDescent="0.2">
      <c r="A218" s="92" t="s">
        <v>401</v>
      </c>
      <c r="B218" s="92"/>
      <c r="C218" s="92"/>
      <c r="D218" s="92"/>
      <c r="E218" s="92"/>
      <c r="F218" s="92"/>
      <c r="G218" s="92"/>
      <c r="H218" s="92"/>
      <c r="J218" s="92"/>
      <c r="M218" s="92"/>
    </row>
    <row r="219" spans="1:13" x14ac:dyDescent="0.2">
      <c r="A219" s="92" t="s">
        <v>401</v>
      </c>
      <c r="B219" s="92"/>
      <c r="C219" s="92"/>
      <c r="D219" s="92"/>
      <c r="E219" s="92"/>
      <c r="F219" s="92"/>
      <c r="G219" s="92"/>
      <c r="H219" s="92"/>
      <c r="J219" s="92"/>
      <c r="M219" s="92"/>
    </row>
    <row r="220" spans="1:13" x14ac:dyDescent="0.2">
      <c r="A220" s="92" t="s">
        <v>401</v>
      </c>
      <c r="B220" s="92"/>
      <c r="C220" s="92"/>
      <c r="D220" s="92"/>
      <c r="E220" s="92"/>
      <c r="F220" s="92"/>
      <c r="G220" s="92"/>
      <c r="H220" s="92"/>
      <c r="J220" s="92"/>
      <c r="M220" s="92"/>
    </row>
    <row r="221" spans="1:13" x14ac:dyDescent="0.2">
      <c r="A221" s="92" t="s">
        <v>401</v>
      </c>
      <c r="B221" s="92"/>
      <c r="C221" s="92"/>
      <c r="D221" s="92"/>
      <c r="E221" s="92"/>
      <c r="F221" s="92"/>
      <c r="G221" s="92"/>
      <c r="H221" s="92"/>
      <c r="J221" s="92"/>
      <c r="M221" s="92"/>
    </row>
    <row r="222" spans="1:13" x14ac:dyDescent="0.2">
      <c r="A222" s="92" t="s">
        <v>401</v>
      </c>
      <c r="B222" s="92"/>
      <c r="C222" s="92"/>
      <c r="D222" s="92"/>
      <c r="E222" s="92"/>
      <c r="F222" s="92"/>
      <c r="G222" s="92"/>
      <c r="H222" s="92"/>
      <c r="J222" s="92"/>
      <c r="M222" s="92"/>
    </row>
    <row r="223" spans="1:13" x14ac:dyDescent="0.2">
      <c r="A223" s="92" t="s">
        <v>401</v>
      </c>
      <c r="B223" s="92"/>
      <c r="C223" s="92"/>
      <c r="D223" s="92"/>
      <c r="E223" s="92"/>
      <c r="F223" s="92"/>
      <c r="G223" s="92"/>
      <c r="H223" s="92"/>
      <c r="J223" s="92"/>
      <c r="M223" s="92"/>
    </row>
    <row r="224" spans="1:13" x14ac:dyDescent="0.2">
      <c r="A224" s="92" t="s">
        <v>401</v>
      </c>
      <c r="B224" s="92"/>
      <c r="C224" s="92"/>
      <c r="D224" s="92"/>
      <c r="E224" s="92"/>
      <c r="F224" s="92"/>
      <c r="G224" s="92"/>
      <c r="H224" s="92"/>
      <c r="J224" s="92"/>
      <c r="M224" s="92"/>
    </row>
    <row r="225" spans="1:13" x14ac:dyDescent="0.2">
      <c r="A225" s="92" t="s">
        <v>401</v>
      </c>
      <c r="B225" s="92"/>
      <c r="C225" s="92"/>
      <c r="D225" s="92"/>
      <c r="E225" s="92"/>
      <c r="F225" s="92"/>
      <c r="G225" s="92"/>
      <c r="H225" s="92"/>
      <c r="J225" s="92"/>
      <c r="M225" s="92"/>
    </row>
    <row r="226" spans="1:13" x14ac:dyDescent="0.2">
      <c r="A226" s="92" t="s">
        <v>401</v>
      </c>
      <c r="B226" s="92"/>
      <c r="C226" s="92"/>
      <c r="D226" s="92"/>
      <c r="E226" s="92"/>
      <c r="F226" s="92"/>
      <c r="G226" s="92"/>
      <c r="H226" s="92"/>
      <c r="J226" s="92"/>
      <c r="M226" s="92"/>
    </row>
    <row r="227" spans="1:13" x14ac:dyDescent="0.2">
      <c r="A227" s="92" t="s">
        <v>401</v>
      </c>
      <c r="B227" s="92"/>
      <c r="C227" s="92"/>
      <c r="D227" s="92"/>
      <c r="E227" s="92"/>
      <c r="F227" s="92"/>
      <c r="G227" s="92"/>
      <c r="H227" s="92"/>
      <c r="J227" s="92"/>
      <c r="M227" s="92"/>
    </row>
    <row r="228" spans="1:13" x14ac:dyDescent="0.2">
      <c r="A228" s="92" t="s">
        <v>401</v>
      </c>
      <c r="B228" s="92"/>
      <c r="C228" s="92"/>
      <c r="D228" s="92"/>
      <c r="E228" s="92"/>
      <c r="F228" s="92"/>
      <c r="G228" s="92"/>
      <c r="H228" s="92"/>
      <c r="J228" s="92"/>
      <c r="M228" s="92"/>
    </row>
    <row r="229" spans="1:13" x14ac:dyDescent="0.2">
      <c r="A229" s="92" t="s">
        <v>401</v>
      </c>
      <c r="B229" s="92"/>
      <c r="C229" s="92"/>
      <c r="D229" s="92"/>
      <c r="E229" s="92"/>
      <c r="F229" s="92"/>
      <c r="G229" s="92"/>
      <c r="H229" s="92"/>
      <c r="J229" s="92"/>
      <c r="M229" s="92"/>
    </row>
    <row r="230" spans="1:13" x14ac:dyDescent="0.2">
      <c r="A230" s="92" t="s">
        <v>401</v>
      </c>
      <c r="B230" s="92"/>
      <c r="C230" s="92"/>
      <c r="D230" s="92"/>
      <c r="E230" s="92"/>
      <c r="F230" s="92"/>
      <c r="G230" s="92"/>
      <c r="H230" s="92"/>
      <c r="J230" s="92"/>
      <c r="M230" s="92"/>
    </row>
    <row r="231" spans="1:13" x14ac:dyDescent="0.2">
      <c r="A231" s="92" t="s">
        <v>401</v>
      </c>
      <c r="B231" s="92"/>
      <c r="C231" s="92"/>
      <c r="D231" s="92"/>
      <c r="E231" s="92"/>
      <c r="F231" s="92"/>
      <c r="G231" s="92"/>
      <c r="H231" s="92"/>
      <c r="J231" s="92"/>
      <c r="M231" s="92"/>
    </row>
    <row r="232" spans="1:13" x14ac:dyDescent="0.2">
      <c r="A232" s="92" t="s">
        <v>401</v>
      </c>
      <c r="B232" s="92"/>
      <c r="C232" s="92"/>
      <c r="D232" s="92"/>
      <c r="E232" s="92"/>
      <c r="F232" s="92"/>
      <c r="G232" s="92"/>
      <c r="H232" s="92"/>
      <c r="J232" s="92"/>
      <c r="M232" s="92"/>
    </row>
    <row r="233" spans="1:13" x14ac:dyDescent="0.2">
      <c r="A233" s="92" t="s">
        <v>401</v>
      </c>
      <c r="B233" s="92"/>
      <c r="C233" s="92"/>
      <c r="D233" s="92"/>
      <c r="E233" s="92"/>
      <c r="F233" s="92"/>
      <c r="G233" s="92"/>
      <c r="H233" s="92"/>
      <c r="J233" s="92"/>
      <c r="M233" s="92"/>
    </row>
    <row r="234" spans="1:13" x14ac:dyDescent="0.2">
      <c r="A234" s="92" t="s">
        <v>401</v>
      </c>
      <c r="B234" s="92"/>
      <c r="C234" s="92"/>
      <c r="D234" s="92"/>
      <c r="E234" s="92"/>
      <c r="F234" s="92"/>
      <c r="G234" s="92"/>
      <c r="H234" s="92"/>
      <c r="J234" s="92"/>
      <c r="M234" s="92"/>
    </row>
    <row r="235" spans="1:13" x14ac:dyDescent="0.2">
      <c r="A235" s="92" t="s">
        <v>401</v>
      </c>
      <c r="B235" s="92"/>
      <c r="C235" s="92"/>
      <c r="D235" s="92"/>
      <c r="E235" s="92"/>
      <c r="F235" s="92"/>
      <c r="G235" s="92"/>
      <c r="H235" s="92"/>
      <c r="J235" s="92"/>
      <c r="M235" s="92"/>
    </row>
    <row r="236" spans="1:13" x14ac:dyDescent="0.2">
      <c r="A236" s="92" t="s">
        <v>401</v>
      </c>
      <c r="B236" s="92"/>
      <c r="C236" s="92"/>
      <c r="D236" s="92"/>
      <c r="E236" s="92"/>
      <c r="F236" s="92"/>
      <c r="G236" s="92"/>
      <c r="H236" s="92"/>
      <c r="J236" s="92"/>
      <c r="M236" s="92"/>
    </row>
    <row r="237" spans="1:13" x14ac:dyDescent="0.2">
      <c r="A237" s="92" t="s">
        <v>401</v>
      </c>
      <c r="B237" s="92"/>
      <c r="C237" s="92"/>
      <c r="D237" s="92"/>
      <c r="E237" s="92"/>
      <c r="F237" s="92"/>
      <c r="G237" s="92"/>
      <c r="H237" s="92"/>
      <c r="J237" s="92"/>
      <c r="M237" s="92"/>
    </row>
    <row r="238" spans="1:13" x14ac:dyDescent="0.2">
      <c r="A238" s="92" t="s">
        <v>401</v>
      </c>
      <c r="B238" s="92"/>
      <c r="C238" s="92"/>
      <c r="D238" s="92"/>
      <c r="E238" s="92"/>
      <c r="F238" s="92"/>
      <c r="G238" s="92"/>
      <c r="H238" s="92"/>
      <c r="J238" s="92"/>
      <c r="M238" s="92"/>
    </row>
    <row r="239" spans="1:13" x14ac:dyDescent="0.2">
      <c r="A239" s="92" t="s">
        <v>401</v>
      </c>
      <c r="B239" s="92"/>
      <c r="C239" s="92"/>
      <c r="D239" s="92"/>
      <c r="E239" s="92"/>
      <c r="F239" s="92"/>
      <c r="G239" s="92"/>
      <c r="H239" s="92"/>
      <c r="J239" s="92"/>
      <c r="M239" s="92"/>
    </row>
    <row r="240" spans="1:13" x14ac:dyDescent="0.2">
      <c r="A240" s="92" t="s">
        <v>401</v>
      </c>
      <c r="B240" s="92"/>
      <c r="C240" s="92"/>
      <c r="D240" s="92"/>
      <c r="E240" s="92"/>
      <c r="F240" s="92"/>
      <c r="G240" s="92"/>
      <c r="H240" s="92"/>
      <c r="J240" s="92"/>
      <c r="M240" s="92"/>
    </row>
    <row r="241" spans="1:13" x14ac:dyDescent="0.2">
      <c r="A241" s="92" t="s">
        <v>401</v>
      </c>
      <c r="B241" s="92"/>
      <c r="C241" s="92"/>
      <c r="D241" s="92"/>
      <c r="E241" s="92"/>
      <c r="F241" s="92"/>
      <c r="G241" s="92"/>
      <c r="H241" s="92"/>
      <c r="J241" s="92"/>
      <c r="M241" s="92"/>
    </row>
    <row r="242" spans="1:13" x14ac:dyDescent="0.2">
      <c r="A242" s="92" t="s">
        <v>401</v>
      </c>
      <c r="B242" s="92"/>
      <c r="C242" s="92"/>
      <c r="D242" s="92"/>
      <c r="E242" s="92"/>
      <c r="F242" s="92"/>
      <c r="G242" s="92"/>
      <c r="H242" s="92"/>
      <c r="J242" s="92"/>
      <c r="M242" s="92"/>
    </row>
    <row r="243" spans="1:13" x14ac:dyDescent="0.2">
      <c r="A243" s="92" t="s">
        <v>401</v>
      </c>
      <c r="B243" s="92"/>
      <c r="C243" s="92"/>
      <c r="D243" s="92"/>
      <c r="E243" s="92"/>
      <c r="F243" s="92"/>
      <c r="G243" s="92"/>
      <c r="H243" s="92"/>
      <c r="J243" s="92"/>
      <c r="M243" s="92"/>
    </row>
    <row r="244" spans="1:13" x14ac:dyDescent="0.2">
      <c r="A244" s="92" t="s">
        <v>401</v>
      </c>
      <c r="B244" s="92"/>
      <c r="C244" s="92"/>
      <c r="D244" s="92"/>
      <c r="E244" s="92"/>
      <c r="F244" s="92"/>
      <c r="G244" s="92"/>
      <c r="H244" s="92"/>
      <c r="J244" s="92"/>
      <c r="M244" s="92"/>
    </row>
    <row r="245" spans="1:13" x14ac:dyDescent="0.2">
      <c r="A245" s="92" t="s">
        <v>401</v>
      </c>
      <c r="B245" s="92"/>
      <c r="C245" s="92"/>
      <c r="D245" s="92"/>
      <c r="E245" s="92"/>
      <c r="F245" s="92"/>
      <c r="G245" s="92"/>
      <c r="H245" s="92"/>
      <c r="J245" s="92"/>
      <c r="M245" s="92"/>
    </row>
    <row r="246" spans="1:13" x14ac:dyDescent="0.2">
      <c r="A246" s="92" t="s">
        <v>401</v>
      </c>
      <c r="B246" s="92"/>
      <c r="C246" s="92"/>
      <c r="D246" s="92"/>
      <c r="E246" s="92"/>
      <c r="F246" s="92"/>
      <c r="G246" s="92"/>
      <c r="H246" s="92"/>
      <c r="J246" s="92"/>
      <c r="M246" s="92"/>
    </row>
    <row r="247" spans="1:13" x14ac:dyDescent="0.2">
      <c r="A247" s="92" t="s">
        <v>401</v>
      </c>
      <c r="B247" s="92"/>
      <c r="C247" s="92"/>
      <c r="D247" s="92"/>
      <c r="E247" s="92"/>
      <c r="F247" s="92"/>
      <c r="G247" s="92"/>
      <c r="H247" s="92"/>
      <c r="J247" s="92"/>
      <c r="M247" s="92"/>
    </row>
    <row r="248" spans="1:13" x14ac:dyDescent="0.2">
      <c r="A248" s="92" t="s">
        <v>401</v>
      </c>
      <c r="B248" s="92"/>
      <c r="C248" s="92"/>
      <c r="D248" s="92"/>
      <c r="E248" s="92"/>
      <c r="F248" s="92"/>
      <c r="G248" s="92"/>
      <c r="H248" s="92"/>
      <c r="J248" s="92"/>
      <c r="M248" s="92"/>
    </row>
    <row r="249" spans="1:13" x14ac:dyDescent="0.2">
      <c r="A249" s="92" t="s">
        <v>401</v>
      </c>
      <c r="B249" s="92"/>
      <c r="C249" s="92"/>
      <c r="D249" s="92"/>
      <c r="E249" s="92"/>
      <c r="F249" s="92"/>
      <c r="G249" s="92"/>
      <c r="H249" s="92"/>
      <c r="J249" s="92"/>
      <c r="M249" s="92"/>
    </row>
    <row r="250" spans="1:13" x14ac:dyDescent="0.2">
      <c r="A250" s="92" t="s">
        <v>401</v>
      </c>
      <c r="B250" s="92"/>
      <c r="C250" s="92"/>
      <c r="D250" s="92"/>
      <c r="E250" s="92"/>
      <c r="F250" s="92"/>
      <c r="G250" s="92"/>
      <c r="H250" s="92"/>
      <c r="J250" s="92"/>
      <c r="M250" s="92"/>
    </row>
    <row r="251" spans="1:13" x14ac:dyDescent="0.2">
      <c r="A251" s="92" t="s">
        <v>401</v>
      </c>
      <c r="B251" s="92"/>
      <c r="C251" s="92"/>
      <c r="D251" s="92"/>
      <c r="E251" s="92"/>
      <c r="F251" s="92"/>
      <c r="G251" s="92"/>
      <c r="H251" s="92"/>
      <c r="J251" s="92"/>
      <c r="M251" s="92"/>
    </row>
    <row r="252" spans="1:13" x14ac:dyDescent="0.2">
      <c r="A252" s="92" t="s">
        <v>401</v>
      </c>
      <c r="B252" s="92"/>
      <c r="C252" s="92"/>
      <c r="D252" s="92"/>
      <c r="E252" s="92"/>
      <c r="F252" s="92"/>
      <c r="G252" s="92"/>
      <c r="H252" s="92"/>
      <c r="J252" s="92"/>
      <c r="M252" s="92"/>
    </row>
    <row r="253" spans="1:13" x14ac:dyDescent="0.2">
      <c r="A253" s="92" t="s">
        <v>401</v>
      </c>
      <c r="B253" s="92"/>
      <c r="C253" s="92"/>
      <c r="D253" s="92"/>
      <c r="E253" s="92"/>
      <c r="F253" s="92"/>
      <c r="G253" s="92"/>
      <c r="H253" s="92"/>
      <c r="J253" s="92"/>
      <c r="M253" s="92"/>
    </row>
    <row r="254" spans="1:13" x14ac:dyDescent="0.2">
      <c r="A254" s="92" t="s">
        <v>401</v>
      </c>
      <c r="B254" s="92"/>
      <c r="C254" s="92"/>
      <c r="D254" s="92"/>
      <c r="E254" s="92"/>
      <c r="F254" s="92"/>
      <c r="G254" s="92"/>
      <c r="H254" s="92"/>
      <c r="J254" s="92"/>
      <c r="M254" s="92"/>
    </row>
    <row r="255" spans="1:13" x14ac:dyDescent="0.2">
      <c r="A255" s="92" t="s">
        <v>401</v>
      </c>
      <c r="B255" s="92"/>
      <c r="C255" s="92"/>
      <c r="D255" s="92"/>
      <c r="E255" s="92"/>
      <c r="F255" s="92"/>
      <c r="G255" s="92"/>
      <c r="H255" s="92"/>
      <c r="J255" s="92"/>
      <c r="M255" s="92"/>
    </row>
    <row r="256" spans="1:13" x14ac:dyDescent="0.2">
      <c r="A256" s="92" t="s">
        <v>401</v>
      </c>
      <c r="B256" s="92"/>
      <c r="C256" s="92"/>
      <c r="D256" s="92"/>
      <c r="E256" s="92"/>
      <c r="F256" s="92"/>
      <c r="G256" s="92"/>
      <c r="H256" s="92"/>
      <c r="J256" s="92"/>
      <c r="M256" s="92"/>
    </row>
    <row r="257" spans="1:13" x14ac:dyDescent="0.2">
      <c r="A257" s="92" t="s">
        <v>401</v>
      </c>
      <c r="B257" s="92"/>
      <c r="C257" s="92"/>
      <c r="D257" s="92"/>
      <c r="E257" s="92"/>
      <c r="F257" s="92"/>
      <c r="G257" s="92"/>
      <c r="H257" s="92"/>
      <c r="J257" s="92"/>
      <c r="M257" s="92"/>
    </row>
    <row r="258" spans="1:13" x14ac:dyDescent="0.2">
      <c r="A258" s="92" t="s">
        <v>401</v>
      </c>
      <c r="B258" s="92"/>
      <c r="C258" s="92"/>
      <c r="D258" s="92"/>
      <c r="E258" s="92"/>
      <c r="F258" s="92"/>
      <c r="G258" s="92"/>
      <c r="H258" s="92"/>
      <c r="J258" s="92"/>
      <c r="M258" s="92"/>
    </row>
    <row r="259" spans="1:13" x14ac:dyDescent="0.2">
      <c r="A259" s="92" t="s">
        <v>401</v>
      </c>
      <c r="B259" s="92"/>
      <c r="C259" s="92"/>
      <c r="D259" s="92"/>
      <c r="E259" s="92"/>
      <c r="F259" s="92"/>
      <c r="G259" s="92"/>
      <c r="H259" s="92"/>
      <c r="J259" s="92"/>
      <c r="M259" s="92"/>
    </row>
    <row r="260" spans="1:13" x14ac:dyDescent="0.2">
      <c r="A260" s="92" t="s">
        <v>401</v>
      </c>
      <c r="B260" s="92"/>
      <c r="C260" s="92"/>
      <c r="D260" s="92"/>
      <c r="E260" s="92"/>
      <c r="F260" s="92"/>
      <c r="G260" s="92"/>
      <c r="H260" s="92"/>
      <c r="J260" s="92"/>
      <c r="M260" s="92"/>
    </row>
    <row r="261" spans="1:13" x14ac:dyDescent="0.2">
      <c r="A261" s="92" t="s">
        <v>401</v>
      </c>
      <c r="B261" s="92"/>
      <c r="C261" s="92"/>
      <c r="D261" s="92"/>
      <c r="E261" s="92"/>
      <c r="F261" s="92"/>
      <c r="G261" s="92"/>
      <c r="H261" s="92"/>
      <c r="J261" s="92"/>
      <c r="M261" s="92"/>
    </row>
    <row r="262" spans="1:13" x14ac:dyDescent="0.2">
      <c r="A262" s="92" t="s">
        <v>401</v>
      </c>
      <c r="B262" s="92"/>
      <c r="C262" s="92"/>
      <c r="D262" s="92"/>
      <c r="E262" s="92"/>
      <c r="F262" s="92"/>
      <c r="G262" s="92"/>
      <c r="H262" s="92"/>
      <c r="J262" s="92"/>
      <c r="M262" s="92"/>
    </row>
    <row r="263" spans="1:13" x14ac:dyDescent="0.2">
      <c r="A263" s="92" t="s">
        <v>401</v>
      </c>
      <c r="B263" s="92"/>
      <c r="C263" s="92"/>
      <c r="D263" s="92"/>
      <c r="E263" s="92"/>
      <c r="F263" s="92"/>
      <c r="G263" s="92"/>
      <c r="H263" s="92"/>
      <c r="J263" s="92"/>
      <c r="M263" s="92"/>
    </row>
    <row r="264" spans="1:13" x14ac:dyDescent="0.2">
      <c r="A264" s="92" t="s">
        <v>401</v>
      </c>
      <c r="B264" s="92"/>
      <c r="C264" s="92"/>
      <c r="D264" s="92"/>
      <c r="E264" s="92"/>
      <c r="F264" s="92"/>
      <c r="G264" s="92"/>
      <c r="H264" s="92"/>
      <c r="J264" s="92"/>
      <c r="M264" s="92"/>
    </row>
    <row r="265" spans="1:13" x14ac:dyDescent="0.2">
      <c r="A265" s="92" t="s">
        <v>401</v>
      </c>
      <c r="B265" s="92"/>
      <c r="C265" s="92"/>
      <c r="D265" s="92"/>
      <c r="E265" s="92"/>
      <c r="F265" s="92"/>
      <c r="G265" s="92"/>
      <c r="H265" s="92"/>
      <c r="J265" s="92"/>
      <c r="M265" s="92"/>
    </row>
    <row r="266" spans="1:13" x14ac:dyDescent="0.2">
      <c r="A266" s="92" t="s">
        <v>401</v>
      </c>
      <c r="B266" s="92"/>
      <c r="C266" s="92"/>
      <c r="D266" s="92"/>
      <c r="E266" s="92"/>
      <c r="F266" s="92"/>
      <c r="G266" s="92"/>
      <c r="H266" s="92"/>
      <c r="J266" s="92"/>
      <c r="M266" s="92"/>
    </row>
    <row r="267" spans="1:13" x14ac:dyDescent="0.2">
      <c r="A267" s="92" t="s">
        <v>401</v>
      </c>
      <c r="B267" s="92"/>
      <c r="C267" s="92"/>
      <c r="D267" s="92"/>
      <c r="E267" s="92"/>
      <c r="F267" s="92"/>
      <c r="G267" s="92"/>
      <c r="H267" s="92"/>
      <c r="J267" s="92"/>
      <c r="M267" s="92"/>
    </row>
    <row r="268" spans="1:13" x14ac:dyDescent="0.2">
      <c r="A268" s="92" t="s">
        <v>401</v>
      </c>
      <c r="B268" s="92"/>
      <c r="C268" s="92"/>
      <c r="D268" s="92"/>
      <c r="E268" s="92"/>
      <c r="F268" s="92"/>
      <c r="G268" s="92"/>
      <c r="H268" s="92"/>
      <c r="J268" s="92"/>
      <c r="M268" s="92"/>
    </row>
    <row r="269" spans="1:13" x14ac:dyDescent="0.2">
      <c r="A269" s="92" t="s">
        <v>401</v>
      </c>
      <c r="B269" s="92"/>
      <c r="C269" s="92"/>
      <c r="D269" s="92"/>
      <c r="E269" s="92"/>
      <c r="F269" s="92"/>
      <c r="G269" s="92"/>
      <c r="H269" s="92"/>
      <c r="J269" s="92"/>
      <c r="M269" s="92"/>
    </row>
    <row r="270" spans="1:13" x14ac:dyDescent="0.2">
      <c r="A270" s="92" t="s">
        <v>401</v>
      </c>
      <c r="B270" s="92"/>
      <c r="C270" s="92"/>
      <c r="D270" s="92"/>
      <c r="E270" s="92"/>
      <c r="F270" s="92"/>
      <c r="G270" s="92"/>
      <c r="H270" s="92"/>
      <c r="J270" s="92"/>
      <c r="M270" s="92"/>
    </row>
    <row r="271" spans="1:13" x14ac:dyDescent="0.2">
      <c r="A271" s="92" t="s">
        <v>401</v>
      </c>
      <c r="B271" s="92"/>
      <c r="C271" s="92"/>
      <c r="D271" s="92"/>
      <c r="E271" s="92"/>
      <c r="F271" s="92"/>
      <c r="G271" s="92"/>
      <c r="H271" s="92"/>
      <c r="J271" s="92"/>
      <c r="M271" s="92"/>
    </row>
    <row r="272" spans="1:13" x14ac:dyDescent="0.2">
      <c r="A272" s="92" t="s">
        <v>401</v>
      </c>
      <c r="B272" s="92"/>
      <c r="C272" s="92"/>
      <c r="D272" s="92"/>
      <c r="E272" s="92"/>
      <c r="F272" s="92"/>
      <c r="G272" s="92"/>
      <c r="H272" s="92"/>
      <c r="J272" s="92"/>
      <c r="M272" s="92"/>
    </row>
    <row r="273" spans="1:13" x14ac:dyDescent="0.2">
      <c r="A273" s="92" t="s">
        <v>401</v>
      </c>
      <c r="B273" s="92"/>
      <c r="C273" s="92"/>
      <c r="D273" s="92"/>
      <c r="E273" s="92"/>
      <c r="F273" s="92"/>
      <c r="G273" s="92"/>
      <c r="H273" s="92"/>
      <c r="J273" s="92"/>
      <c r="M273" s="92"/>
    </row>
    <row r="274" spans="1:13" x14ac:dyDescent="0.2">
      <c r="A274" s="92" t="s">
        <v>401</v>
      </c>
      <c r="B274" s="92"/>
      <c r="C274" s="92"/>
      <c r="D274" s="92"/>
      <c r="E274" s="92"/>
      <c r="F274" s="92"/>
      <c r="G274" s="92"/>
      <c r="H274" s="92"/>
      <c r="J274" s="92"/>
      <c r="M274" s="92"/>
    </row>
    <row r="275" spans="1:13" x14ac:dyDescent="0.2">
      <c r="A275" s="92" t="s">
        <v>401</v>
      </c>
      <c r="B275" s="92"/>
      <c r="C275" s="92"/>
      <c r="D275" s="92"/>
      <c r="E275" s="92"/>
      <c r="F275" s="92"/>
      <c r="G275" s="92"/>
      <c r="H275" s="92"/>
      <c r="J275" s="92"/>
      <c r="M275" s="92"/>
    </row>
    <row r="276" spans="1:13" x14ac:dyDescent="0.2">
      <c r="A276" s="92" t="s">
        <v>401</v>
      </c>
      <c r="B276" s="92"/>
      <c r="C276" s="92"/>
      <c r="D276" s="92"/>
      <c r="E276" s="92"/>
      <c r="F276" s="92"/>
      <c r="G276" s="92"/>
      <c r="H276" s="92"/>
      <c r="J276" s="92"/>
      <c r="M276" s="92"/>
    </row>
    <row r="277" spans="1:13" x14ac:dyDescent="0.2">
      <c r="A277" s="92" t="s">
        <v>401</v>
      </c>
      <c r="B277" s="92"/>
      <c r="C277" s="92"/>
      <c r="D277" s="92"/>
      <c r="E277" s="92"/>
      <c r="F277" s="92"/>
      <c r="G277" s="92"/>
      <c r="H277" s="92"/>
      <c r="J277" s="92"/>
      <c r="M277" s="92"/>
    </row>
    <row r="278" spans="1:13" x14ac:dyDescent="0.2">
      <c r="A278" s="92" t="s">
        <v>401</v>
      </c>
      <c r="B278" s="92"/>
      <c r="C278" s="92"/>
      <c r="D278" s="92"/>
      <c r="E278" s="92"/>
      <c r="F278" s="92"/>
      <c r="G278" s="92"/>
      <c r="H278" s="92"/>
      <c r="J278" s="92"/>
      <c r="M278" s="92"/>
    </row>
    <row r="279" spans="1:13" x14ac:dyDescent="0.2">
      <c r="A279" s="92" t="s">
        <v>401</v>
      </c>
      <c r="B279" s="92"/>
      <c r="C279" s="92"/>
      <c r="D279" s="92"/>
      <c r="E279" s="92"/>
      <c r="F279" s="92"/>
      <c r="G279" s="92"/>
      <c r="H279" s="92"/>
      <c r="J279" s="92"/>
      <c r="M279" s="92"/>
    </row>
    <row r="280" spans="1:13" x14ac:dyDescent="0.2">
      <c r="A280" s="92" t="s">
        <v>401</v>
      </c>
      <c r="B280" s="92"/>
      <c r="C280" s="92"/>
      <c r="D280" s="92"/>
      <c r="E280" s="92"/>
      <c r="F280" s="92"/>
      <c r="G280" s="92"/>
      <c r="H280" s="92"/>
      <c r="J280" s="92"/>
      <c r="M280" s="92"/>
    </row>
    <row r="281" spans="1:13" x14ac:dyDescent="0.2">
      <c r="A281" s="92" t="s">
        <v>401</v>
      </c>
      <c r="B281" s="92"/>
      <c r="C281" s="92"/>
      <c r="D281" s="92"/>
      <c r="E281" s="92"/>
      <c r="F281" s="92"/>
      <c r="G281" s="92"/>
      <c r="H281" s="92"/>
      <c r="J281" s="92"/>
      <c r="M281" s="92"/>
    </row>
    <row r="282" spans="1:13" x14ac:dyDescent="0.2">
      <c r="A282" s="92" t="s">
        <v>401</v>
      </c>
      <c r="B282" s="92"/>
      <c r="C282" s="92"/>
      <c r="D282" s="92"/>
      <c r="E282" s="92"/>
      <c r="F282" s="92"/>
      <c r="G282" s="92"/>
      <c r="H282" s="92"/>
      <c r="J282" s="92"/>
      <c r="M282" s="92"/>
    </row>
    <row r="283" spans="1:13" x14ac:dyDescent="0.2">
      <c r="A283" s="92" t="s">
        <v>401</v>
      </c>
      <c r="B283" s="92"/>
      <c r="C283" s="92"/>
      <c r="D283" s="92"/>
      <c r="E283" s="92"/>
      <c r="F283" s="92"/>
      <c r="G283" s="92"/>
      <c r="H283" s="92"/>
      <c r="J283" s="92"/>
      <c r="M283" s="92"/>
    </row>
    <row r="284" spans="1:13" x14ac:dyDescent="0.2">
      <c r="A284" s="92" t="s">
        <v>401</v>
      </c>
      <c r="B284" s="92"/>
      <c r="C284" s="92"/>
      <c r="D284" s="92"/>
      <c r="E284" s="92"/>
      <c r="F284" s="92"/>
      <c r="G284" s="92"/>
      <c r="H284" s="92"/>
      <c r="J284" s="92"/>
      <c r="M284" s="92"/>
    </row>
    <row r="285" spans="1:13" x14ac:dyDescent="0.2">
      <c r="A285" s="92" t="s">
        <v>401</v>
      </c>
      <c r="B285" s="92"/>
      <c r="C285" s="92"/>
      <c r="D285" s="92"/>
      <c r="E285" s="92"/>
      <c r="F285" s="92"/>
      <c r="G285" s="92"/>
      <c r="H285" s="92"/>
      <c r="J285" s="92"/>
      <c r="M285" s="92"/>
    </row>
    <row r="286" spans="1:13" x14ac:dyDescent="0.2">
      <c r="A286" s="92" t="s">
        <v>401</v>
      </c>
      <c r="B286" s="92"/>
      <c r="C286" s="92"/>
      <c r="D286" s="92"/>
      <c r="E286" s="92"/>
      <c r="F286" s="92"/>
      <c r="G286" s="92"/>
      <c r="H286" s="92"/>
      <c r="J286" s="92"/>
      <c r="M286" s="92"/>
    </row>
    <row r="287" spans="1:13" x14ac:dyDescent="0.2">
      <c r="A287" s="92" t="s">
        <v>401</v>
      </c>
      <c r="B287" s="92"/>
      <c r="C287" s="92"/>
      <c r="D287" s="92"/>
      <c r="E287" s="92"/>
      <c r="F287" s="92"/>
      <c r="G287" s="92"/>
      <c r="H287" s="92"/>
      <c r="J287" s="92"/>
      <c r="M287" s="92"/>
    </row>
    <row r="288" spans="1:13" x14ac:dyDescent="0.2">
      <c r="A288" s="92" t="s">
        <v>401</v>
      </c>
      <c r="B288" s="92"/>
      <c r="C288" s="92"/>
      <c r="D288" s="92"/>
      <c r="E288" s="92"/>
      <c r="F288" s="92"/>
      <c r="G288" s="92"/>
      <c r="H288" s="92"/>
      <c r="J288" s="92"/>
      <c r="M288" s="92"/>
    </row>
    <row r="289" spans="1:13" x14ac:dyDescent="0.2">
      <c r="A289" s="92" t="s">
        <v>401</v>
      </c>
      <c r="B289" s="92"/>
      <c r="C289" s="92"/>
      <c r="D289" s="92"/>
      <c r="E289" s="92"/>
      <c r="F289" s="92"/>
      <c r="G289" s="92"/>
      <c r="H289" s="92"/>
      <c r="J289" s="92"/>
      <c r="M289" s="92"/>
    </row>
    <row r="290" spans="1:13" x14ac:dyDescent="0.2">
      <c r="A290" s="92" t="s">
        <v>401</v>
      </c>
      <c r="B290" s="92"/>
      <c r="C290" s="92"/>
      <c r="D290" s="92"/>
      <c r="E290" s="92"/>
      <c r="F290" s="92"/>
      <c r="G290" s="92"/>
      <c r="H290" s="92"/>
      <c r="J290" s="92"/>
      <c r="M290" s="92"/>
    </row>
    <row r="291" spans="1:13" x14ac:dyDescent="0.2">
      <c r="A291" s="92" t="s">
        <v>401</v>
      </c>
      <c r="B291" s="92"/>
      <c r="C291" s="92"/>
      <c r="D291" s="92"/>
      <c r="E291" s="92"/>
      <c r="F291" s="92"/>
      <c r="G291" s="92"/>
      <c r="H291" s="92"/>
      <c r="J291" s="92"/>
      <c r="M291" s="92"/>
    </row>
    <row r="292" spans="1:13" x14ac:dyDescent="0.2">
      <c r="A292" s="92" t="s">
        <v>401</v>
      </c>
      <c r="B292" s="92"/>
      <c r="C292" s="92"/>
      <c r="D292" s="92"/>
      <c r="E292" s="92"/>
      <c r="F292" s="92"/>
      <c r="G292" s="92"/>
      <c r="H292" s="92"/>
      <c r="J292" s="92"/>
      <c r="M292" s="92"/>
    </row>
    <row r="293" spans="1:13" x14ac:dyDescent="0.2">
      <c r="A293" s="92" t="s">
        <v>401</v>
      </c>
      <c r="B293" s="92"/>
      <c r="C293" s="92"/>
      <c r="D293" s="92"/>
      <c r="E293" s="92"/>
      <c r="F293" s="92"/>
      <c r="G293" s="92"/>
      <c r="H293" s="92"/>
      <c r="J293" s="92"/>
      <c r="M293" s="92"/>
    </row>
    <row r="294" spans="1:13" x14ac:dyDescent="0.2">
      <c r="A294" s="92" t="s">
        <v>401</v>
      </c>
      <c r="B294" s="92"/>
      <c r="C294" s="92"/>
      <c r="D294" s="92"/>
      <c r="E294" s="92"/>
      <c r="F294" s="92"/>
      <c r="G294" s="92"/>
      <c r="H294" s="92"/>
      <c r="J294" s="92"/>
      <c r="M294" s="92"/>
    </row>
    <row r="295" spans="1:13" x14ac:dyDescent="0.2">
      <c r="A295" s="92" t="s">
        <v>401</v>
      </c>
      <c r="B295" s="92"/>
      <c r="C295" s="92"/>
      <c r="D295" s="92"/>
      <c r="E295" s="92"/>
      <c r="F295" s="92"/>
      <c r="G295" s="92"/>
      <c r="H295" s="92"/>
      <c r="J295" s="92"/>
      <c r="M295" s="92"/>
    </row>
    <row r="296" spans="1:13" x14ac:dyDescent="0.2">
      <c r="A296" s="92" t="s">
        <v>401</v>
      </c>
      <c r="B296" s="92"/>
      <c r="C296" s="92"/>
      <c r="D296" s="92"/>
      <c r="E296" s="92"/>
      <c r="F296" s="92"/>
      <c r="G296" s="92"/>
      <c r="H296" s="92"/>
      <c r="J296" s="92"/>
      <c r="M296" s="92"/>
    </row>
    <row r="297" spans="1:13" x14ac:dyDescent="0.2">
      <c r="A297" s="92" t="s">
        <v>401</v>
      </c>
      <c r="B297" s="92"/>
      <c r="C297" s="92"/>
      <c r="D297" s="92"/>
      <c r="E297" s="92"/>
      <c r="F297" s="92"/>
      <c r="G297" s="92"/>
      <c r="H297" s="92"/>
      <c r="J297" s="92"/>
      <c r="M297" s="92"/>
    </row>
    <row r="298" spans="1:13" x14ac:dyDescent="0.2">
      <c r="A298" s="92" t="s">
        <v>401</v>
      </c>
      <c r="B298" s="92"/>
      <c r="C298" s="92"/>
      <c r="D298" s="92"/>
      <c r="E298" s="92"/>
      <c r="F298" s="92"/>
      <c r="G298" s="92"/>
      <c r="H298" s="92"/>
      <c r="J298" s="92"/>
      <c r="M298" s="92"/>
    </row>
    <row r="299" spans="1:13" x14ac:dyDescent="0.2">
      <c r="A299" s="92" t="s">
        <v>401</v>
      </c>
      <c r="B299" s="92"/>
      <c r="C299" s="92"/>
      <c r="D299" s="92"/>
      <c r="E299" s="92"/>
      <c r="F299" s="92"/>
      <c r="G299" s="92"/>
      <c r="H299" s="92"/>
      <c r="J299" s="92"/>
      <c r="M299" s="92"/>
    </row>
    <row r="300" spans="1:13" x14ac:dyDescent="0.2">
      <c r="A300" s="92" t="s">
        <v>401</v>
      </c>
      <c r="B300" s="92"/>
      <c r="C300" s="92"/>
      <c r="D300" s="92"/>
      <c r="E300" s="92"/>
      <c r="F300" s="92"/>
      <c r="G300" s="92"/>
      <c r="H300" s="92"/>
      <c r="J300" s="92"/>
      <c r="M300" s="92"/>
    </row>
    <row r="301" spans="1:13" x14ac:dyDescent="0.2">
      <c r="A301" s="92" t="s">
        <v>401</v>
      </c>
      <c r="B301" s="92"/>
      <c r="C301" s="92"/>
      <c r="D301" s="92"/>
      <c r="E301" s="92"/>
      <c r="F301" s="92"/>
      <c r="G301" s="92"/>
      <c r="H301" s="92"/>
      <c r="J301" s="92"/>
      <c r="M301" s="92"/>
    </row>
    <row r="302" spans="1:13" x14ac:dyDescent="0.2">
      <c r="A302" s="92" t="s">
        <v>401</v>
      </c>
      <c r="B302" s="92"/>
      <c r="C302" s="92"/>
      <c r="D302" s="92"/>
      <c r="E302" s="92"/>
      <c r="F302" s="92"/>
      <c r="G302" s="92"/>
      <c r="H302" s="92"/>
      <c r="J302" s="92"/>
      <c r="M302" s="92"/>
    </row>
    <row r="303" spans="1:13" x14ac:dyDescent="0.2">
      <c r="A303" s="92" t="s">
        <v>401</v>
      </c>
      <c r="B303" s="92"/>
      <c r="C303" s="92"/>
      <c r="D303" s="92"/>
      <c r="E303" s="92"/>
      <c r="F303" s="92"/>
      <c r="G303" s="92"/>
      <c r="H303" s="92"/>
      <c r="J303" s="92"/>
      <c r="M303" s="92"/>
    </row>
    <row r="304" spans="1:13" x14ac:dyDescent="0.2">
      <c r="A304" s="92" t="s">
        <v>401</v>
      </c>
      <c r="B304" s="92"/>
      <c r="C304" s="92"/>
      <c r="D304" s="92"/>
      <c r="E304" s="92"/>
      <c r="F304" s="92"/>
      <c r="G304" s="92"/>
      <c r="H304" s="92"/>
      <c r="J304" s="92"/>
      <c r="M304" s="92"/>
    </row>
    <row r="305" spans="1:13" x14ac:dyDescent="0.2">
      <c r="A305" s="92" t="s">
        <v>401</v>
      </c>
      <c r="B305" s="92"/>
      <c r="C305" s="92"/>
      <c r="D305" s="92"/>
      <c r="E305" s="92"/>
      <c r="F305" s="92"/>
      <c r="G305" s="92"/>
      <c r="H305" s="92"/>
      <c r="J305" s="92"/>
      <c r="M305" s="92"/>
    </row>
    <row r="306" spans="1:13" x14ac:dyDescent="0.2">
      <c r="A306" s="92" t="s">
        <v>401</v>
      </c>
      <c r="B306" s="92"/>
      <c r="C306" s="92"/>
      <c r="D306" s="92"/>
      <c r="E306" s="92"/>
      <c r="F306" s="92"/>
      <c r="G306" s="92"/>
      <c r="H306" s="92"/>
      <c r="J306" s="92"/>
      <c r="M306" s="92"/>
    </row>
    <row r="307" spans="1:13" x14ac:dyDescent="0.2">
      <c r="A307" s="92" t="s">
        <v>401</v>
      </c>
      <c r="B307" s="92"/>
      <c r="C307" s="92"/>
      <c r="D307" s="92"/>
      <c r="E307" s="92"/>
      <c r="F307" s="92"/>
      <c r="G307" s="92"/>
      <c r="H307" s="92"/>
      <c r="J307" s="92"/>
      <c r="M307" s="92"/>
    </row>
    <row r="308" spans="1:13" x14ac:dyDescent="0.2">
      <c r="A308" s="92" t="s">
        <v>401</v>
      </c>
      <c r="B308" s="92"/>
      <c r="C308" s="92"/>
      <c r="D308" s="92"/>
      <c r="E308" s="92"/>
      <c r="F308" s="92"/>
      <c r="G308" s="92"/>
      <c r="H308" s="92"/>
      <c r="J308" s="92"/>
      <c r="M308" s="92"/>
    </row>
    <row r="309" spans="1:13" x14ac:dyDescent="0.2">
      <c r="A309" s="92" t="s">
        <v>401</v>
      </c>
      <c r="B309" s="92"/>
      <c r="C309" s="92"/>
      <c r="D309" s="92"/>
      <c r="E309" s="92"/>
      <c r="F309" s="92"/>
      <c r="G309" s="92"/>
      <c r="H309" s="92"/>
      <c r="J309" s="92"/>
      <c r="M309" s="92"/>
    </row>
    <row r="310" spans="1:13" x14ac:dyDescent="0.2">
      <c r="A310" s="92" t="s">
        <v>401</v>
      </c>
      <c r="B310" s="92"/>
      <c r="C310" s="92"/>
      <c r="D310" s="92"/>
      <c r="E310" s="92"/>
      <c r="F310" s="92"/>
      <c r="G310" s="92"/>
      <c r="H310" s="92"/>
      <c r="J310" s="92"/>
      <c r="M310" s="92"/>
    </row>
    <row r="311" spans="1:13" x14ac:dyDescent="0.2">
      <c r="A311" s="92" t="s">
        <v>401</v>
      </c>
      <c r="B311" s="92"/>
      <c r="C311" s="92"/>
      <c r="D311" s="92"/>
      <c r="E311" s="92"/>
      <c r="F311" s="92"/>
      <c r="G311" s="92"/>
      <c r="H311" s="92"/>
      <c r="J311" s="92"/>
      <c r="M311" s="92"/>
    </row>
    <row r="312" spans="1:13" x14ac:dyDescent="0.2">
      <c r="A312" s="92" t="s">
        <v>401</v>
      </c>
      <c r="B312" s="92"/>
      <c r="C312" s="92"/>
      <c r="D312" s="92"/>
      <c r="E312" s="92"/>
      <c r="F312" s="92"/>
      <c r="G312" s="92"/>
      <c r="H312" s="92"/>
      <c r="J312" s="92"/>
      <c r="M312" s="92"/>
    </row>
    <row r="313" spans="1:13" x14ac:dyDescent="0.2">
      <c r="A313" s="92" t="s">
        <v>401</v>
      </c>
      <c r="B313" s="92"/>
      <c r="C313" s="92"/>
      <c r="D313" s="92"/>
      <c r="E313" s="92"/>
      <c r="F313" s="92"/>
      <c r="G313" s="92"/>
      <c r="H313" s="92"/>
      <c r="J313" s="92"/>
      <c r="M313" s="92"/>
    </row>
    <row r="314" spans="1:13" x14ac:dyDescent="0.2">
      <c r="A314" s="92" t="s">
        <v>401</v>
      </c>
      <c r="B314" s="92"/>
      <c r="C314" s="92"/>
      <c r="D314" s="92"/>
      <c r="E314" s="92"/>
      <c r="F314" s="92"/>
      <c r="G314" s="92"/>
      <c r="H314" s="92"/>
      <c r="J314" s="92"/>
      <c r="M314" s="92"/>
    </row>
    <row r="315" spans="1:13" x14ac:dyDescent="0.2">
      <c r="A315" s="92" t="s">
        <v>401</v>
      </c>
      <c r="B315" s="92"/>
      <c r="C315" s="92"/>
      <c r="D315" s="92"/>
      <c r="E315" s="92"/>
      <c r="F315" s="92"/>
      <c r="G315" s="92"/>
      <c r="H315" s="92"/>
      <c r="J315" s="92"/>
      <c r="M315" s="92"/>
    </row>
    <row r="316" spans="1:13" x14ac:dyDescent="0.2">
      <c r="A316" s="92" t="s">
        <v>401</v>
      </c>
      <c r="B316" s="92"/>
      <c r="C316" s="92"/>
      <c r="D316" s="92"/>
      <c r="E316" s="92"/>
      <c r="F316" s="92"/>
      <c r="G316" s="92"/>
      <c r="H316" s="92"/>
      <c r="J316" s="92"/>
      <c r="M316" s="92"/>
    </row>
    <row r="317" spans="1:13" x14ac:dyDescent="0.2">
      <c r="A317" s="92" t="s">
        <v>401</v>
      </c>
      <c r="B317" s="92"/>
      <c r="C317" s="92"/>
      <c r="D317" s="92"/>
      <c r="E317" s="92"/>
      <c r="F317" s="92"/>
      <c r="G317" s="92"/>
      <c r="H317" s="92"/>
      <c r="J317" s="92"/>
      <c r="M317" s="92"/>
    </row>
    <row r="318" spans="1:13" x14ac:dyDescent="0.2">
      <c r="A318" s="92" t="s">
        <v>401</v>
      </c>
      <c r="B318" s="92"/>
      <c r="C318" s="92"/>
      <c r="D318" s="92"/>
      <c r="E318" s="92"/>
      <c r="F318" s="92"/>
      <c r="G318" s="92"/>
      <c r="H318" s="92"/>
      <c r="J318" s="92"/>
      <c r="M318" s="92"/>
    </row>
    <row r="319" spans="1:13" x14ac:dyDescent="0.2">
      <c r="A319" s="92" t="s">
        <v>401</v>
      </c>
      <c r="B319" s="92"/>
      <c r="C319" s="92"/>
      <c r="D319" s="92"/>
      <c r="E319" s="92"/>
      <c r="F319" s="92"/>
      <c r="G319" s="92"/>
      <c r="H319" s="92"/>
      <c r="J319" s="92"/>
      <c r="M319" s="92"/>
    </row>
    <row r="320" spans="1:13" x14ac:dyDescent="0.2">
      <c r="A320" s="92" t="s">
        <v>401</v>
      </c>
      <c r="B320" s="92"/>
      <c r="C320" s="92"/>
      <c r="D320" s="92"/>
      <c r="E320" s="92"/>
      <c r="F320" s="92"/>
      <c r="G320" s="92"/>
      <c r="H320" s="92"/>
      <c r="J320" s="92"/>
      <c r="M320" s="92"/>
    </row>
    <row r="321" spans="1:13" x14ac:dyDescent="0.2">
      <c r="A321" s="92" t="s">
        <v>401</v>
      </c>
      <c r="B321" s="92"/>
      <c r="C321" s="92"/>
      <c r="D321" s="92"/>
      <c r="E321" s="92"/>
      <c r="F321" s="92"/>
      <c r="G321" s="92"/>
      <c r="H321" s="92"/>
      <c r="J321" s="92"/>
      <c r="M321" s="92"/>
    </row>
    <row r="322" spans="1:13" x14ac:dyDescent="0.2">
      <c r="A322" s="92" t="s">
        <v>401</v>
      </c>
      <c r="B322" s="92"/>
      <c r="C322" s="92"/>
      <c r="D322" s="92"/>
      <c r="E322" s="92"/>
      <c r="F322" s="92"/>
      <c r="G322" s="92"/>
      <c r="H322" s="92"/>
      <c r="J322" s="92"/>
      <c r="M322" s="92"/>
    </row>
    <row r="323" spans="1:13" x14ac:dyDescent="0.2">
      <c r="A323" s="92" t="s">
        <v>401</v>
      </c>
      <c r="B323" s="92"/>
      <c r="C323" s="92"/>
      <c r="D323" s="92"/>
      <c r="E323" s="92"/>
      <c r="F323" s="92"/>
      <c r="G323" s="92"/>
      <c r="H323" s="92"/>
      <c r="J323" s="92"/>
      <c r="M323" s="92"/>
    </row>
    <row r="324" spans="1:13" x14ac:dyDescent="0.2">
      <c r="A324" s="92" t="s">
        <v>401</v>
      </c>
      <c r="B324" s="92"/>
      <c r="C324" s="92"/>
      <c r="D324" s="92"/>
      <c r="E324" s="92"/>
      <c r="F324" s="92"/>
      <c r="G324" s="92"/>
      <c r="H324" s="92"/>
      <c r="J324" s="92"/>
      <c r="M324" s="92"/>
    </row>
    <row r="325" spans="1:13" x14ac:dyDescent="0.2">
      <c r="A325" s="92" t="s">
        <v>401</v>
      </c>
      <c r="B325" s="92"/>
      <c r="C325" s="92"/>
      <c r="D325" s="92"/>
      <c r="E325" s="92"/>
      <c r="F325" s="92"/>
      <c r="G325" s="92"/>
      <c r="H325" s="92"/>
      <c r="J325" s="92"/>
      <c r="M325" s="92"/>
    </row>
    <row r="326" spans="1:13" x14ac:dyDescent="0.2">
      <c r="A326" s="92" t="s">
        <v>401</v>
      </c>
      <c r="B326" s="92"/>
      <c r="C326" s="92"/>
      <c r="D326" s="92"/>
      <c r="E326" s="92"/>
      <c r="F326" s="92"/>
      <c r="G326" s="92"/>
      <c r="H326" s="92"/>
      <c r="J326" s="92"/>
      <c r="M326" s="92"/>
    </row>
    <row r="327" spans="1:13" x14ac:dyDescent="0.2">
      <c r="A327" s="92" t="s">
        <v>401</v>
      </c>
      <c r="B327" s="92"/>
      <c r="C327" s="92"/>
      <c r="D327" s="92"/>
      <c r="E327" s="92"/>
      <c r="F327" s="92"/>
      <c r="G327" s="92"/>
      <c r="H327" s="92"/>
      <c r="J327" s="92"/>
      <c r="M327" s="92"/>
    </row>
    <row r="328" spans="1:13" x14ac:dyDescent="0.2">
      <c r="A328" s="92" t="s">
        <v>401</v>
      </c>
      <c r="B328" s="92"/>
      <c r="C328" s="92"/>
      <c r="D328" s="92"/>
      <c r="E328" s="92"/>
      <c r="F328" s="92"/>
      <c r="G328" s="92"/>
      <c r="H328" s="92"/>
      <c r="J328" s="92"/>
      <c r="M328" s="92"/>
    </row>
    <row r="329" spans="1:13" x14ac:dyDescent="0.2">
      <c r="A329" s="92" t="s">
        <v>401</v>
      </c>
      <c r="B329" s="92"/>
      <c r="C329" s="92"/>
      <c r="D329" s="92"/>
      <c r="E329" s="92"/>
      <c r="F329" s="92"/>
      <c r="G329" s="92"/>
      <c r="H329" s="92"/>
      <c r="J329" s="92"/>
      <c r="M329" s="92"/>
    </row>
    <row r="330" spans="1:13" x14ac:dyDescent="0.2">
      <c r="A330" s="92" t="s">
        <v>401</v>
      </c>
      <c r="B330" s="92"/>
      <c r="C330" s="92"/>
      <c r="D330" s="92"/>
      <c r="E330" s="92"/>
      <c r="F330" s="92"/>
      <c r="G330" s="92"/>
      <c r="H330" s="92"/>
      <c r="J330" s="92"/>
      <c r="M330" s="92"/>
    </row>
    <row r="331" spans="1:13" x14ac:dyDescent="0.2">
      <c r="A331" s="92" t="s">
        <v>401</v>
      </c>
      <c r="B331" s="92"/>
      <c r="C331" s="92"/>
      <c r="D331" s="92"/>
      <c r="E331" s="92"/>
      <c r="F331" s="92"/>
      <c r="G331" s="92"/>
      <c r="H331" s="92"/>
      <c r="J331" s="92"/>
      <c r="M331" s="92"/>
    </row>
    <row r="332" spans="1:13" x14ac:dyDescent="0.2">
      <c r="A332" s="92" t="s">
        <v>401</v>
      </c>
      <c r="B332" s="92"/>
      <c r="C332" s="92"/>
      <c r="D332" s="92"/>
      <c r="E332" s="92"/>
      <c r="F332" s="92"/>
      <c r="G332" s="92"/>
      <c r="H332" s="92"/>
      <c r="J332" s="92"/>
      <c r="M332" s="92"/>
    </row>
    <row r="333" spans="1:13" x14ac:dyDescent="0.2">
      <c r="A333" s="92" t="s">
        <v>401</v>
      </c>
      <c r="B333" s="92"/>
      <c r="C333" s="92"/>
      <c r="D333" s="92"/>
      <c r="E333" s="92"/>
      <c r="F333" s="92"/>
      <c r="G333" s="92"/>
      <c r="H333" s="92"/>
      <c r="J333" s="92"/>
      <c r="M333" s="92"/>
    </row>
    <row r="334" spans="1:13" x14ac:dyDescent="0.2">
      <c r="A334" s="92" t="s">
        <v>401</v>
      </c>
      <c r="B334" s="92"/>
      <c r="C334" s="92"/>
      <c r="D334" s="92"/>
      <c r="E334" s="92"/>
      <c r="F334" s="92"/>
      <c r="G334" s="92"/>
      <c r="H334" s="92"/>
      <c r="J334" s="92"/>
      <c r="M334" s="92"/>
    </row>
    <row r="335" spans="1:13" x14ac:dyDescent="0.2">
      <c r="A335" s="92" t="s">
        <v>401</v>
      </c>
      <c r="B335" s="92"/>
      <c r="C335" s="92"/>
      <c r="D335" s="92"/>
      <c r="E335" s="92"/>
      <c r="F335" s="92"/>
      <c r="G335" s="92"/>
      <c r="H335" s="92"/>
      <c r="J335" s="92"/>
      <c r="M335" s="92"/>
    </row>
    <row r="336" spans="1:13" x14ac:dyDescent="0.2">
      <c r="A336" s="92" t="s">
        <v>401</v>
      </c>
      <c r="B336" s="92"/>
      <c r="C336" s="92"/>
      <c r="D336" s="92"/>
      <c r="E336" s="92"/>
      <c r="F336" s="92"/>
      <c r="G336" s="92"/>
      <c r="H336" s="92"/>
      <c r="J336" s="92"/>
      <c r="M336" s="92"/>
    </row>
    <row r="337" spans="1:13" x14ac:dyDescent="0.2">
      <c r="A337" s="92" t="s">
        <v>401</v>
      </c>
      <c r="B337" s="92"/>
      <c r="C337" s="92"/>
      <c r="D337" s="92"/>
      <c r="E337" s="92"/>
      <c r="F337" s="92"/>
      <c r="G337" s="92"/>
      <c r="H337" s="92"/>
      <c r="J337" s="92"/>
      <c r="M337" s="92"/>
    </row>
    <row r="338" spans="1:13" x14ac:dyDescent="0.2">
      <c r="A338" s="92" t="s">
        <v>401</v>
      </c>
      <c r="B338" s="92"/>
      <c r="C338" s="92"/>
      <c r="D338" s="92"/>
      <c r="E338" s="92"/>
      <c r="F338" s="92"/>
      <c r="G338" s="92"/>
      <c r="H338" s="92"/>
      <c r="J338" s="92"/>
      <c r="M338" s="92"/>
    </row>
    <row r="339" spans="1:13" x14ac:dyDescent="0.2">
      <c r="A339" s="92" t="s">
        <v>401</v>
      </c>
      <c r="B339" s="92"/>
      <c r="C339" s="92"/>
      <c r="D339" s="92"/>
      <c r="E339" s="92"/>
      <c r="F339" s="92"/>
      <c r="G339" s="92"/>
      <c r="H339" s="92"/>
      <c r="J339" s="92"/>
      <c r="M339" s="92"/>
    </row>
    <row r="340" spans="1:13" x14ac:dyDescent="0.2">
      <c r="A340" s="92" t="s">
        <v>401</v>
      </c>
      <c r="B340" s="92"/>
      <c r="C340" s="92"/>
      <c r="D340" s="92"/>
      <c r="E340" s="92"/>
      <c r="F340" s="92"/>
      <c r="G340" s="92"/>
      <c r="H340" s="92"/>
      <c r="J340" s="92"/>
      <c r="M340" s="92"/>
    </row>
    <row r="341" spans="1:13" x14ac:dyDescent="0.2">
      <c r="A341" s="92" t="s">
        <v>401</v>
      </c>
      <c r="B341" s="92"/>
      <c r="C341" s="92"/>
      <c r="D341" s="92"/>
      <c r="E341" s="92"/>
      <c r="F341" s="92"/>
      <c r="G341" s="92"/>
      <c r="H341" s="92"/>
      <c r="J341" s="92"/>
      <c r="M341" s="92"/>
    </row>
    <row r="342" spans="1:13" x14ac:dyDescent="0.2">
      <c r="A342" s="92" t="s">
        <v>401</v>
      </c>
      <c r="B342" s="92"/>
      <c r="C342" s="92"/>
      <c r="D342" s="92"/>
      <c r="E342" s="92"/>
      <c r="F342" s="92"/>
      <c r="G342" s="92"/>
      <c r="H342" s="92"/>
      <c r="J342" s="92"/>
      <c r="M342" s="92"/>
    </row>
    <row r="343" spans="1:13" x14ac:dyDescent="0.2">
      <c r="A343" s="92" t="s">
        <v>401</v>
      </c>
      <c r="B343" s="92"/>
      <c r="C343" s="92"/>
      <c r="D343" s="92"/>
      <c r="E343" s="92"/>
      <c r="F343" s="92"/>
      <c r="G343" s="92"/>
      <c r="H343" s="92"/>
      <c r="J343" s="92"/>
      <c r="M343" s="92"/>
    </row>
    <row r="344" spans="1:13" x14ac:dyDescent="0.2">
      <c r="A344" s="92" t="s">
        <v>401</v>
      </c>
      <c r="B344" s="92"/>
      <c r="C344" s="92"/>
      <c r="D344" s="92"/>
      <c r="E344" s="92"/>
      <c r="F344" s="92"/>
      <c r="G344" s="92"/>
      <c r="H344" s="92"/>
      <c r="J344" s="92"/>
      <c r="M344" s="92"/>
    </row>
    <row r="345" spans="1:13" x14ac:dyDescent="0.2">
      <c r="A345" s="92" t="s">
        <v>401</v>
      </c>
      <c r="B345" s="92"/>
      <c r="C345" s="92"/>
      <c r="D345" s="92"/>
      <c r="E345" s="92"/>
      <c r="F345" s="92"/>
      <c r="G345" s="92"/>
      <c r="H345" s="92"/>
      <c r="J345" s="92"/>
      <c r="M345" s="92"/>
    </row>
    <row r="346" spans="1:13" x14ac:dyDescent="0.2">
      <c r="A346" s="92" t="s">
        <v>401</v>
      </c>
      <c r="B346" s="92"/>
      <c r="C346" s="92"/>
      <c r="D346" s="92"/>
      <c r="E346" s="92"/>
      <c r="F346" s="92"/>
      <c r="G346" s="92"/>
      <c r="H346" s="92"/>
      <c r="J346" s="92"/>
      <c r="M346" s="92"/>
    </row>
    <row r="347" spans="1:13" x14ac:dyDescent="0.2">
      <c r="A347" s="92" t="s">
        <v>401</v>
      </c>
      <c r="B347" s="92"/>
      <c r="C347" s="92"/>
      <c r="D347" s="92"/>
      <c r="E347" s="92"/>
      <c r="F347" s="92"/>
      <c r="G347" s="92"/>
      <c r="H347" s="92"/>
      <c r="J347" s="92"/>
      <c r="M347" s="92"/>
    </row>
    <row r="348" spans="1:13" x14ac:dyDescent="0.2">
      <c r="A348" s="92" t="s">
        <v>401</v>
      </c>
      <c r="B348" s="92"/>
      <c r="C348" s="92"/>
      <c r="D348" s="92"/>
      <c r="E348" s="92"/>
      <c r="F348" s="92"/>
      <c r="G348" s="92"/>
      <c r="H348" s="92"/>
      <c r="J348" s="92"/>
      <c r="M348" s="92"/>
    </row>
    <row r="349" spans="1:13" x14ac:dyDescent="0.2">
      <c r="A349" s="92" t="s">
        <v>401</v>
      </c>
      <c r="B349" s="92"/>
      <c r="C349" s="92"/>
      <c r="D349" s="92"/>
      <c r="E349" s="92"/>
      <c r="F349" s="92"/>
      <c r="G349" s="92"/>
      <c r="H349" s="92"/>
      <c r="J349" s="92"/>
      <c r="M349" s="92"/>
    </row>
    <row r="350" spans="1:13" x14ac:dyDescent="0.2">
      <c r="A350" s="92" t="s">
        <v>401</v>
      </c>
      <c r="B350" s="92"/>
      <c r="C350" s="92"/>
      <c r="D350" s="92"/>
      <c r="E350" s="92"/>
      <c r="F350" s="92"/>
      <c r="G350" s="92"/>
      <c r="H350" s="92"/>
      <c r="J350" s="92"/>
      <c r="M350" s="92"/>
    </row>
    <row r="351" spans="1:13" x14ac:dyDescent="0.2">
      <c r="A351" s="92" t="s">
        <v>401</v>
      </c>
      <c r="B351" s="92"/>
      <c r="C351" s="92"/>
      <c r="D351" s="92"/>
      <c r="E351" s="92"/>
      <c r="F351" s="92"/>
      <c r="G351" s="92"/>
      <c r="H351" s="92"/>
      <c r="J351" s="92"/>
      <c r="M351" s="92"/>
    </row>
    <row r="352" spans="1:13" x14ac:dyDescent="0.2">
      <c r="A352" s="92" t="s">
        <v>401</v>
      </c>
      <c r="B352" s="92"/>
      <c r="C352" s="92"/>
      <c r="D352" s="92"/>
      <c r="E352" s="92"/>
      <c r="F352" s="92"/>
      <c r="G352" s="92"/>
      <c r="H352" s="92"/>
      <c r="J352" s="92"/>
      <c r="M352" s="92"/>
    </row>
    <row r="353" spans="1:13" x14ac:dyDescent="0.2">
      <c r="A353" s="92" t="s">
        <v>401</v>
      </c>
      <c r="B353" s="92"/>
      <c r="C353" s="92"/>
      <c r="D353" s="92"/>
      <c r="E353" s="92"/>
      <c r="F353" s="92"/>
      <c r="G353" s="92"/>
      <c r="H353" s="92"/>
      <c r="J353" s="92"/>
      <c r="M353" s="92"/>
    </row>
    <row r="354" spans="1:13" x14ac:dyDescent="0.2">
      <c r="A354" s="92" t="s">
        <v>401</v>
      </c>
      <c r="B354" s="92"/>
      <c r="C354" s="92"/>
      <c r="D354" s="92"/>
      <c r="E354" s="92"/>
      <c r="F354" s="92"/>
      <c r="G354" s="92"/>
      <c r="H354" s="92"/>
      <c r="J354" s="92"/>
      <c r="M354" s="92"/>
    </row>
    <row r="355" spans="1:13" x14ac:dyDescent="0.2">
      <c r="A355" s="92" t="s">
        <v>401</v>
      </c>
      <c r="B355" s="92"/>
      <c r="C355" s="92"/>
      <c r="D355" s="92"/>
      <c r="E355" s="92"/>
      <c r="F355" s="92"/>
      <c r="G355" s="92"/>
      <c r="H355" s="92"/>
      <c r="J355" s="92"/>
      <c r="M355" s="92"/>
    </row>
    <row r="356" spans="1:13" x14ac:dyDescent="0.2">
      <c r="A356" s="92" t="s">
        <v>401</v>
      </c>
      <c r="B356" s="92"/>
      <c r="C356" s="92"/>
      <c r="D356" s="92"/>
      <c r="E356" s="92"/>
      <c r="F356" s="92"/>
      <c r="G356" s="92"/>
      <c r="H356" s="92"/>
      <c r="J356" s="92"/>
      <c r="M356" s="92"/>
    </row>
    <row r="357" spans="1:13" x14ac:dyDescent="0.2">
      <c r="A357" s="92" t="s">
        <v>401</v>
      </c>
      <c r="B357" s="92"/>
      <c r="C357" s="92"/>
      <c r="D357" s="92"/>
      <c r="E357" s="92"/>
      <c r="F357" s="92"/>
      <c r="G357" s="92"/>
      <c r="H357" s="92"/>
      <c r="J357" s="92"/>
      <c r="M357" s="92"/>
    </row>
    <row r="358" spans="1:13" x14ac:dyDescent="0.2">
      <c r="A358" s="92" t="s">
        <v>401</v>
      </c>
      <c r="B358" s="92"/>
      <c r="C358" s="92"/>
      <c r="D358" s="92"/>
      <c r="E358" s="92"/>
      <c r="F358" s="92"/>
      <c r="G358" s="92"/>
      <c r="H358" s="92"/>
      <c r="J358" s="92"/>
      <c r="M358" s="92"/>
    </row>
    <row r="359" spans="1:13" x14ac:dyDescent="0.2">
      <c r="A359" s="92" t="s">
        <v>401</v>
      </c>
      <c r="B359" s="92"/>
      <c r="C359" s="92"/>
      <c r="D359" s="92"/>
      <c r="E359" s="92"/>
      <c r="F359" s="92"/>
      <c r="G359" s="92"/>
      <c r="H359" s="92"/>
      <c r="J359" s="92"/>
      <c r="M359" s="92"/>
    </row>
    <row r="360" spans="1:13" x14ac:dyDescent="0.2">
      <c r="A360" s="92" t="s">
        <v>401</v>
      </c>
      <c r="B360" s="92"/>
      <c r="C360" s="92"/>
      <c r="D360" s="92"/>
      <c r="E360" s="92"/>
      <c r="F360" s="92"/>
      <c r="G360" s="92"/>
      <c r="H360" s="92"/>
      <c r="J360" s="92"/>
      <c r="M360" s="92"/>
    </row>
    <row r="361" spans="1:13" x14ac:dyDescent="0.2">
      <c r="A361" s="92" t="s">
        <v>401</v>
      </c>
      <c r="B361" s="92"/>
      <c r="C361" s="92"/>
      <c r="D361" s="92"/>
      <c r="E361" s="92"/>
      <c r="F361" s="92"/>
      <c r="G361" s="92"/>
      <c r="H361" s="92"/>
      <c r="J361" s="92"/>
      <c r="M361" s="92"/>
    </row>
    <row r="362" spans="1:13" x14ac:dyDescent="0.2">
      <c r="A362" s="92" t="s">
        <v>401</v>
      </c>
      <c r="B362" s="92"/>
      <c r="C362" s="92"/>
      <c r="D362" s="92"/>
      <c r="E362" s="92"/>
      <c r="F362" s="92"/>
      <c r="G362" s="92"/>
      <c r="H362" s="92"/>
      <c r="J362" s="92"/>
      <c r="M362" s="92"/>
    </row>
    <row r="363" spans="1:13" x14ac:dyDescent="0.2">
      <c r="A363" s="92" t="s">
        <v>401</v>
      </c>
      <c r="B363" s="92"/>
      <c r="C363" s="92"/>
      <c r="D363" s="92"/>
      <c r="E363" s="92"/>
      <c r="F363" s="92"/>
      <c r="G363" s="92"/>
      <c r="H363" s="92"/>
      <c r="J363" s="92"/>
      <c r="M363" s="92"/>
    </row>
    <row r="364" spans="1:13" x14ac:dyDescent="0.2">
      <c r="A364" s="92" t="s">
        <v>401</v>
      </c>
      <c r="B364" s="92"/>
      <c r="C364" s="92"/>
      <c r="D364" s="92"/>
      <c r="E364" s="92"/>
      <c r="F364" s="92"/>
      <c r="G364" s="92"/>
      <c r="H364" s="92"/>
      <c r="J364" s="92"/>
      <c r="M364" s="92"/>
    </row>
    <row r="365" spans="1:13" x14ac:dyDescent="0.2">
      <c r="A365" s="92" t="s">
        <v>401</v>
      </c>
      <c r="B365" s="92"/>
      <c r="C365" s="92"/>
      <c r="D365" s="92"/>
      <c r="E365" s="92"/>
      <c r="F365" s="92"/>
      <c r="G365" s="92"/>
      <c r="H365" s="92"/>
      <c r="J365" s="92"/>
      <c r="M365" s="92"/>
    </row>
    <row r="366" spans="1:13" x14ac:dyDescent="0.2">
      <c r="A366" s="92" t="s">
        <v>401</v>
      </c>
      <c r="B366" s="92"/>
      <c r="C366" s="92"/>
      <c r="D366" s="92"/>
      <c r="E366" s="92"/>
      <c r="F366" s="92"/>
      <c r="G366" s="92"/>
      <c r="H366" s="92"/>
      <c r="J366" s="92"/>
      <c r="M366" s="92"/>
    </row>
    <row r="367" spans="1:13" x14ac:dyDescent="0.2">
      <c r="A367" s="92" t="s">
        <v>401</v>
      </c>
      <c r="B367" s="92"/>
      <c r="C367" s="92"/>
      <c r="D367" s="92"/>
      <c r="E367" s="92"/>
      <c r="F367" s="92"/>
      <c r="G367" s="92"/>
      <c r="H367" s="92"/>
      <c r="J367" s="92"/>
      <c r="M367" s="92"/>
    </row>
    <row r="368" spans="1:13" x14ac:dyDescent="0.2">
      <c r="A368" s="92" t="s">
        <v>401</v>
      </c>
      <c r="B368" s="92"/>
      <c r="C368" s="92"/>
      <c r="D368" s="92"/>
      <c r="E368" s="92"/>
      <c r="F368" s="92"/>
      <c r="G368" s="92"/>
      <c r="H368" s="92"/>
      <c r="J368" s="92"/>
      <c r="M368" s="92"/>
    </row>
    <row r="369" spans="1:13" x14ac:dyDescent="0.2">
      <c r="A369" s="92" t="s">
        <v>401</v>
      </c>
      <c r="B369" s="92"/>
      <c r="C369" s="92"/>
      <c r="D369" s="92"/>
      <c r="E369" s="92"/>
      <c r="F369" s="92"/>
      <c r="G369" s="92"/>
      <c r="H369" s="92"/>
      <c r="J369" s="92"/>
      <c r="M369" s="92"/>
    </row>
    <row r="370" spans="1:13" x14ac:dyDescent="0.2">
      <c r="A370" s="92" t="s">
        <v>401</v>
      </c>
      <c r="B370" s="92"/>
      <c r="C370" s="92"/>
      <c r="D370" s="92"/>
      <c r="E370" s="92"/>
      <c r="F370" s="92"/>
      <c r="G370" s="92"/>
      <c r="H370" s="92"/>
      <c r="J370" s="92"/>
      <c r="M370" s="92"/>
    </row>
    <row r="371" spans="1:13" x14ac:dyDescent="0.2">
      <c r="A371" s="92" t="s">
        <v>401</v>
      </c>
      <c r="B371" s="92"/>
      <c r="C371" s="92"/>
      <c r="D371" s="92"/>
      <c r="E371" s="92"/>
      <c r="F371" s="92"/>
      <c r="G371" s="92"/>
      <c r="H371" s="92"/>
      <c r="J371" s="92"/>
      <c r="M371" s="92"/>
    </row>
    <row r="372" spans="1:13" x14ac:dyDescent="0.2">
      <c r="A372" s="92" t="s">
        <v>401</v>
      </c>
      <c r="B372" s="92"/>
      <c r="C372" s="92"/>
      <c r="D372" s="92"/>
      <c r="E372" s="92"/>
      <c r="F372" s="92"/>
      <c r="G372" s="92"/>
      <c r="H372" s="92"/>
      <c r="J372" s="92"/>
      <c r="M372" s="92"/>
    </row>
    <row r="373" spans="1:13" x14ac:dyDescent="0.2">
      <c r="A373" s="92" t="s">
        <v>401</v>
      </c>
      <c r="B373" s="92"/>
      <c r="C373" s="92"/>
      <c r="D373" s="92"/>
      <c r="E373" s="92"/>
      <c r="F373" s="92"/>
      <c r="G373" s="92"/>
      <c r="H373" s="92"/>
      <c r="J373" s="92"/>
      <c r="M373" s="92"/>
    </row>
    <row r="374" spans="1:13" x14ac:dyDescent="0.2">
      <c r="A374" s="92" t="s">
        <v>401</v>
      </c>
      <c r="B374" s="92"/>
      <c r="C374" s="92"/>
      <c r="D374" s="92"/>
      <c r="E374" s="92"/>
      <c r="F374" s="92"/>
      <c r="G374" s="92"/>
      <c r="H374" s="92"/>
      <c r="J374" s="92"/>
      <c r="M374" s="92"/>
    </row>
    <row r="375" spans="1:13" x14ac:dyDescent="0.2">
      <c r="A375" s="92" t="s">
        <v>401</v>
      </c>
      <c r="B375" s="92"/>
      <c r="C375" s="92"/>
      <c r="D375" s="92"/>
      <c r="E375" s="92"/>
      <c r="F375" s="92"/>
      <c r="G375" s="92"/>
      <c r="H375" s="92"/>
      <c r="J375" s="92"/>
      <c r="M375" s="92"/>
    </row>
    <row r="376" spans="1:13" x14ac:dyDescent="0.2">
      <c r="A376" s="92" t="s">
        <v>401</v>
      </c>
      <c r="B376" s="92"/>
      <c r="C376" s="92"/>
      <c r="D376" s="92"/>
      <c r="E376" s="92"/>
      <c r="F376" s="92"/>
      <c r="G376" s="92"/>
      <c r="H376" s="92"/>
      <c r="J376" s="92"/>
      <c r="M376" s="92"/>
    </row>
    <row r="377" spans="1:13" x14ac:dyDescent="0.2">
      <c r="A377" s="92" t="s">
        <v>401</v>
      </c>
      <c r="B377" s="92"/>
      <c r="C377" s="92"/>
      <c r="D377" s="92"/>
      <c r="E377" s="92"/>
      <c r="F377" s="92"/>
      <c r="G377" s="92"/>
      <c r="H377" s="92"/>
      <c r="J377" s="92"/>
      <c r="M377" s="92"/>
    </row>
    <row r="378" spans="1:13" x14ac:dyDescent="0.2">
      <c r="A378" s="92" t="s">
        <v>401</v>
      </c>
      <c r="B378" s="92"/>
      <c r="C378" s="92"/>
      <c r="D378" s="92"/>
      <c r="E378" s="92"/>
      <c r="F378" s="92"/>
      <c r="G378" s="92"/>
      <c r="H378" s="92"/>
      <c r="J378" s="92"/>
      <c r="M378" s="92"/>
    </row>
    <row r="379" spans="1:13" x14ac:dyDescent="0.2">
      <c r="A379" s="92" t="s">
        <v>401</v>
      </c>
      <c r="B379" s="92"/>
      <c r="C379" s="92"/>
      <c r="D379" s="92"/>
      <c r="E379" s="92"/>
      <c r="F379" s="92"/>
      <c r="G379" s="92"/>
      <c r="H379" s="92"/>
      <c r="J379" s="92"/>
      <c r="M379" s="92"/>
    </row>
    <row r="380" spans="1:13" x14ac:dyDescent="0.2">
      <c r="A380" s="92" t="s">
        <v>401</v>
      </c>
      <c r="B380" s="92"/>
      <c r="C380" s="92"/>
      <c r="D380" s="92"/>
      <c r="E380" s="92"/>
      <c r="F380" s="92"/>
      <c r="G380" s="92"/>
      <c r="H380" s="92"/>
      <c r="J380" s="92"/>
      <c r="M380" s="92"/>
    </row>
    <row r="381" spans="1:13" x14ac:dyDescent="0.2">
      <c r="A381" s="92" t="s">
        <v>401</v>
      </c>
      <c r="B381" s="92"/>
      <c r="C381" s="92"/>
      <c r="D381" s="92"/>
      <c r="E381" s="92"/>
      <c r="F381" s="92"/>
      <c r="G381" s="92"/>
      <c r="H381" s="92"/>
      <c r="J381" s="92"/>
      <c r="M381" s="92"/>
    </row>
    <row r="382" spans="1:13" x14ac:dyDescent="0.2">
      <c r="A382" s="92" t="s">
        <v>401</v>
      </c>
      <c r="B382" s="92"/>
      <c r="C382" s="92"/>
      <c r="D382" s="92"/>
      <c r="E382" s="92"/>
      <c r="F382" s="92"/>
      <c r="G382" s="92"/>
      <c r="H382" s="92"/>
      <c r="J382" s="92"/>
      <c r="M382" s="92"/>
    </row>
    <row r="383" spans="1:13" x14ac:dyDescent="0.2">
      <c r="A383" s="92" t="s">
        <v>401</v>
      </c>
      <c r="B383" s="92"/>
      <c r="C383" s="92"/>
      <c r="D383" s="92"/>
      <c r="E383" s="92"/>
      <c r="F383" s="92"/>
      <c r="G383" s="92"/>
      <c r="H383" s="92"/>
      <c r="J383" s="92"/>
      <c r="M383" s="92"/>
    </row>
    <row r="384" spans="1:13" x14ac:dyDescent="0.2">
      <c r="A384" s="92" t="s">
        <v>401</v>
      </c>
      <c r="B384" s="92"/>
      <c r="C384" s="92"/>
      <c r="D384" s="92"/>
      <c r="E384" s="92"/>
      <c r="F384" s="92"/>
      <c r="G384" s="92"/>
      <c r="H384" s="92"/>
      <c r="J384" s="92"/>
      <c r="M384" s="92"/>
    </row>
    <row r="385" spans="1:13" x14ac:dyDescent="0.2">
      <c r="A385" s="92" t="s">
        <v>401</v>
      </c>
      <c r="B385" s="92"/>
      <c r="C385" s="92"/>
      <c r="D385" s="92"/>
      <c r="E385" s="92"/>
      <c r="F385" s="92"/>
      <c r="G385" s="92"/>
      <c r="H385" s="92"/>
      <c r="J385" s="92"/>
      <c r="M385" s="92"/>
    </row>
    <row r="386" spans="1:13" x14ac:dyDescent="0.2">
      <c r="A386" s="92" t="s">
        <v>401</v>
      </c>
      <c r="B386" s="92"/>
      <c r="C386" s="92"/>
      <c r="D386" s="92"/>
      <c r="E386" s="92"/>
      <c r="F386" s="92"/>
      <c r="G386" s="92"/>
      <c r="H386" s="92"/>
      <c r="J386" s="92"/>
      <c r="M386" s="92"/>
    </row>
    <row r="387" spans="1:13" x14ac:dyDescent="0.2">
      <c r="A387" s="92" t="s">
        <v>401</v>
      </c>
      <c r="B387" s="92"/>
      <c r="C387" s="92"/>
      <c r="D387" s="92"/>
      <c r="E387" s="92"/>
      <c r="F387" s="92"/>
      <c r="G387" s="92"/>
      <c r="H387" s="92"/>
      <c r="J387" s="92"/>
      <c r="M387" s="92"/>
    </row>
    <row r="388" spans="1:13" x14ac:dyDescent="0.2">
      <c r="A388" s="92" t="s">
        <v>401</v>
      </c>
      <c r="B388" s="92"/>
      <c r="C388" s="92"/>
      <c r="D388" s="92"/>
      <c r="E388" s="92"/>
      <c r="F388" s="92"/>
      <c r="G388" s="92"/>
      <c r="H388" s="92"/>
      <c r="J388" s="92"/>
      <c r="M388" s="92"/>
    </row>
    <row r="389" spans="1:13" x14ac:dyDescent="0.2">
      <c r="A389" s="92" t="s">
        <v>401</v>
      </c>
      <c r="B389" s="92"/>
      <c r="C389" s="92"/>
      <c r="D389" s="92"/>
      <c r="E389" s="92"/>
      <c r="F389" s="92"/>
      <c r="G389" s="92"/>
      <c r="H389" s="92"/>
      <c r="J389" s="92"/>
      <c r="M389" s="92"/>
    </row>
    <row r="390" spans="1:13" x14ac:dyDescent="0.2">
      <c r="A390" s="92" t="s">
        <v>401</v>
      </c>
      <c r="B390" s="92"/>
      <c r="C390" s="92"/>
      <c r="D390" s="92"/>
      <c r="E390" s="92"/>
      <c r="F390" s="92"/>
      <c r="G390" s="92"/>
      <c r="H390" s="92"/>
      <c r="J390" s="92"/>
      <c r="M390" s="92"/>
    </row>
    <row r="391" spans="1:13" x14ac:dyDescent="0.2">
      <c r="A391" s="92" t="s">
        <v>401</v>
      </c>
      <c r="B391" s="92"/>
      <c r="C391" s="92"/>
      <c r="D391" s="92"/>
      <c r="E391" s="92"/>
      <c r="F391" s="92"/>
      <c r="G391" s="92"/>
      <c r="H391" s="92"/>
      <c r="J391" s="92"/>
      <c r="M391" s="92"/>
    </row>
    <row r="392" spans="1:13" x14ac:dyDescent="0.2">
      <c r="A392" s="92" t="s">
        <v>401</v>
      </c>
      <c r="B392" s="92"/>
      <c r="C392" s="92"/>
      <c r="D392" s="92"/>
      <c r="E392" s="92"/>
      <c r="F392" s="92"/>
      <c r="G392" s="92"/>
      <c r="H392" s="92"/>
      <c r="J392" s="92"/>
      <c r="M392" s="92"/>
    </row>
    <row r="393" spans="1:13" x14ac:dyDescent="0.2">
      <c r="A393" s="92" t="s">
        <v>401</v>
      </c>
      <c r="B393" s="92"/>
      <c r="C393" s="92"/>
      <c r="D393" s="92"/>
      <c r="E393" s="92"/>
      <c r="F393" s="92"/>
      <c r="G393" s="92"/>
      <c r="H393" s="92"/>
      <c r="J393" s="92"/>
      <c r="M393" s="92"/>
    </row>
    <row r="394" spans="1:13" x14ac:dyDescent="0.2">
      <c r="A394" s="92" t="s">
        <v>401</v>
      </c>
      <c r="B394" s="92"/>
      <c r="C394" s="92"/>
      <c r="D394" s="92"/>
      <c r="E394" s="92"/>
      <c r="F394" s="92"/>
      <c r="G394" s="92"/>
      <c r="H394" s="92"/>
      <c r="J394" s="92"/>
      <c r="M394" s="92"/>
    </row>
    <row r="395" spans="1:13" x14ac:dyDescent="0.2">
      <c r="A395" s="92" t="s">
        <v>401</v>
      </c>
      <c r="B395" s="92"/>
      <c r="C395" s="92"/>
      <c r="D395" s="92"/>
      <c r="E395" s="92"/>
      <c r="F395" s="92"/>
      <c r="G395" s="92"/>
      <c r="H395" s="92"/>
      <c r="J395" s="92"/>
      <c r="M395" s="92"/>
    </row>
    <row r="396" spans="1:13" x14ac:dyDescent="0.2">
      <c r="A396" s="92" t="s">
        <v>401</v>
      </c>
      <c r="B396" s="92"/>
      <c r="C396" s="92"/>
      <c r="D396" s="92"/>
      <c r="E396" s="92"/>
      <c r="F396" s="92"/>
      <c r="G396" s="92"/>
      <c r="H396" s="92"/>
      <c r="J396" s="92"/>
      <c r="M396" s="92"/>
    </row>
    <row r="397" spans="1:13" x14ac:dyDescent="0.2">
      <c r="A397" s="92" t="s">
        <v>401</v>
      </c>
      <c r="B397" s="92"/>
      <c r="C397" s="92"/>
      <c r="D397" s="92"/>
      <c r="E397" s="92"/>
      <c r="F397" s="92"/>
      <c r="G397" s="92"/>
      <c r="H397" s="92"/>
      <c r="J397" s="92"/>
      <c r="M397" s="92"/>
    </row>
    <row r="398" spans="1:13" x14ac:dyDescent="0.2">
      <c r="A398" s="92" t="s">
        <v>401</v>
      </c>
      <c r="B398" s="92"/>
      <c r="C398" s="92"/>
      <c r="D398" s="92"/>
      <c r="E398" s="92"/>
      <c r="F398" s="92"/>
      <c r="G398" s="92"/>
      <c r="H398" s="92"/>
      <c r="J398" s="92"/>
      <c r="M398" s="92"/>
    </row>
    <row r="399" spans="1:13" x14ac:dyDescent="0.2">
      <c r="A399" s="92" t="s">
        <v>401</v>
      </c>
      <c r="B399" s="92"/>
      <c r="C399" s="92"/>
      <c r="D399" s="92"/>
      <c r="E399" s="92"/>
      <c r="F399" s="92"/>
      <c r="G399" s="92"/>
      <c r="H399" s="92"/>
      <c r="J399" s="92"/>
      <c r="M399" s="92"/>
    </row>
    <row r="400" spans="1:13" x14ac:dyDescent="0.2">
      <c r="A400" s="92" t="s">
        <v>401</v>
      </c>
      <c r="B400" s="92"/>
      <c r="C400" s="92"/>
      <c r="D400" s="92"/>
      <c r="E400" s="92"/>
      <c r="F400" s="92"/>
      <c r="G400" s="92"/>
      <c r="H400" s="92"/>
      <c r="J400" s="92"/>
      <c r="M400" s="92"/>
    </row>
    <row r="401" spans="1:13" x14ac:dyDescent="0.2">
      <c r="A401" s="92" t="s">
        <v>401</v>
      </c>
      <c r="B401" s="92"/>
      <c r="C401" s="92"/>
      <c r="D401" s="92"/>
      <c r="E401" s="92"/>
      <c r="F401" s="92"/>
      <c r="G401" s="92"/>
      <c r="H401" s="92"/>
      <c r="J401" s="92"/>
      <c r="M401" s="92"/>
    </row>
    <row r="402" spans="1:13" x14ac:dyDescent="0.2">
      <c r="A402" s="92" t="s">
        <v>401</v>
      </c>
      <c r="B402" s="92"/>
      <c r="C402" s="92"/>
      <c r="D402" s="92"/>
      <c r="E402" s="92"/>
      <c r="F402" s="92"/>
      <c r="G402" s="92"/>
      <c r="H402" s="92"/>
      <c r="J402" s="92"/>
      <c r="M402" s="92"/>
    </row>
    <row r="403" spans="1:13" x14ac:dyDescent="0.2">
      <c r="A403" s="92" t="s">
        <v>401</v>
      </c>
      <c r="B403" s="92"/>
      <c r="C403" s="92"/>
      <c r="D403" s="92"/>
      <c r="E403" s="92"/>
      <c r="F403" s="92"/>
      <c r="G403" s="92"/>
      <c r="H403" s="92"/>
      <c r="J403" s="92"/>
      <c r="M403" s="92"/>
    </row>
    <row r="404" spans="1:13" x14ac:dyDescent="0.2">
      <c r="A404" s="92" t="s">
        <v>401</v>
      </c>
      <c r="B404" s="92"/>
      <c r="C404" s="92"/>
      <c r="D404" s="92"/>
      <c r="E404" s="92"/>
      <c r="F404" s="92"/>
      <c r="G404" s="92"/>
      <c r="H404" s="92"/>
      <c r="J404" s="92"/>
      <c r="M404" s="92"/>
    </row>
    <row r="405" spans="1:13" x14ac:dyDescent="0.2">
      <c r="A405" s="92" t="s">
        <v>401</v>
      </c>
      <c r="B405" s="92"/>
      <c r="C405" s="92"/>
      <c r="D405" s="92"/>
      <c r="E405" s="92"/>
      <c r="F405" s="92"/>
      <c r="G405" s="92"/>
      <c r="H405" s="92"/>
      <c r="J405" s="92"/>
      <c r="M405" s="92"/>
    </row>
    <row r="406" spans="1:13" x14ac:dyDescent="0.2">
      <c r="A406" s="92" t="s">
        <v>401</v>
      </c>
      <c r="B406" s="92"/>
      <c r="C406" s="92"/>
      <c r="D406" s="92"/>
      <c r="E406" s="92"/>
      <c r="F406" s="92"/>
      <c r="G406" s="92"/>
      <c r="H406" s="92"/>
      <c r="J406" s="92"/>
      <c r="M406" s="92"/>
    </row>
    <row r="407" spans="1:13" x14ac:dyDescent="0.2">
      <c r="A407" s="92" t="s">
        <v>401</v>
      </c>
      <c r="B407" s="92"/>
      <c r="C407" s="92"/>
      <c r="D407" s="92"/>
      <c r="E407" s="92"/>
      <c r="F407" s="92"/>
      <c r="G407" s="92"/>
      <c r="H407" s="92"/>
      <c r="J407" s="92"/>
      <c r="M407" s="92"/>
    </row>
    <row r="408" spans="1:13" x14ac:dyDescent="0.2">
      <c r="A408" s="92" t="s">
        <v>401</v>
      </c>
      <c r="B408" s="92"/>
      <c r="C408" s="92"/>
      <c r="D408" s="92"/>
      <c r="E408" s="92"/>
      <c r="F408" s="92"/>
      <c r="G408" s="92"/>
      <c r="H408" s="92"/>
      <c r="J408" s="92"/>
      <c r="M408" s="92"/>
    </row>
    <row r="409" spans="1:13" x14ac:dyDescent="0.2">
      <c r="A409" s="92" t="s">
        <v>401</v>
      </c>
      <c r="B409" s="92"/>
      <c r="C409" s="92"/>
      <c r="D409" s="92"/>
      <c r="E409" s="92"/>
      <c r="F409" s="92"/>
      <c r="G409" s="92"/>
      <c r="H409" s="92"/>
      <c r="J409" s="92"/>
      <c r="M409" s="92"/>
    </row>
    <row r="410" spans="1:13" x14ac:dyDescent="0.2">
      <c r="A410" s="92" t="s">
        <v>401</v>
      </c>
      <c r="B410" s="92"/>
      <c r="C410" s="92"/>
      <c r="D410" s="92"/>
      <c r="E410" s="92"/>
      <c r="F410" s="92"/>
      <c r="G410" s="92"/>
      <c r="H410" s="92"/>
      <c r="J410" s="92"/>
      <c r="M410" s="92"/>
    </row>
    <row r="411" spans="1:13" x14ac:dyDescent="0.2">
      <c r="A411" s="92" t="s">
        <v>401</v>
      </c>
      <c r="B411" s="92"/>
      <c r="C411" s="92"/>
      <c r="D411" s="92"/>
      <c r="E411" s="92"/>
      <c r="F411" s="92"/>
      <c r="G411" s="92"/>
      <c r="H411" s="92"/>
      <c r="J411" s="92"/>
      <c r="M411" s="92"/>
    </row>
    <row r="412" spans="1:13" x14ac:dyDescent="0.2">
      <c r="A412" s="92" t="s">
        <v>401</v>
      </c>
      <c r="B412" s="92"/>
      <c r="C412" s="92"/>
      <c r="D412" s="92"/>
      <c r="E412" s="92"/>
      <c r="F412" s="92"/>
      <c r="G412" s="92"/>
      <c r="H412" s="92"/>
      <c r="J412" s="92"/>
      <c r="M412" s="92"/>
    </row>
    <row r="413" spans="1:13" x14ac:dyDescent="0.2">
      <c r="A413" s="92" t="s">
        <v>401</v>
      </c>
      <c r="B413" s="92"/>
      <c r="C413" s="92"/>
      <c r="D413" s="92"/>
      <c r="E413" s="92"/>
      <c r="F413" s="92"/>
      <c r="G413" s="92"/>
      <c r="H413" s="92"/>
      <c r="J413" s="92"/>
      <c r="M413" s="92"/>
    </row>
    <row r="414" spans="1:13" x14ac:dyDescent="0.2">
      <c r="A414" s="92" t="s">
        <v>401</v>
      </c>
      <c r="B414" s="92"/>
      <c r="C414" s="92"/>
      <c r="D414" s="92"/>
      <c r="E414" s="92"/>
      <c r="F414" s="92"/>
      <c r="G414" s="92"/>
      <c r="H414" s="92"/>
      <c r="J414" s="92"/>
      <c r="M414" s="92"/>
    </row>
    <row r="415" spans="1:13" x14ac:dyDescent="0.2">
      <c r="A415" s="92" t="s">
        <v>401</v>
      </c>
      <c r="B415" s="92"/>
      <c r="C415" s="92"/>
      <c r="D415" s="92"/>
      <c r="E415" s="92"/>
      <c r="F415" s="92"/>
      <c r="G415" s="92"/>
      <c r="H415" s="92"/>
      <c r="J415" s="92"/>
      <c r="M415" s="92"/>
    </row>
    <row r="416" spans="1:13" x14ac:dyDescent="0.2">
      <c r="A416" s="92" t="s">
        <v>401</v>
      </c>
      <c r="B416" s="92"/>
      <c r="C416" s="92"/>
      <c r="D416" s="92"/>
      <c r="E416" s="92"/>
      <c r="F416" s="92"/>
      <c r="G416" s="92"/>
      <c r="H416" s="92"/>
      <c r="J416" s="92"/>
      <c r="M416" s="92"/>
    </row>
    <row r="417" spans="1:13" x14ac:dyDescent="0.2">
      <c r="A417" s="92" t="s">
        <v>401</v>
      </c>
      <c r="B417" s="92"/>
      <c r="C417" s="92"/>
      <c r="D417" s="92"/>
      <c r="E417" s="92"/>
      <c r="F417" s="92"/>
      <c r="G417" s="92"/>
      <c r="H417" s="92"/>
      <c r="J417" s="92"/>
      <c r="M417" s="92"/>
    </row>
    <row r="418" spans="1:13" x14ac:dyDescent="0.2">
      <c r="A418" s="92" t="s">
        <v>401</v>
      </c>
      <c r="B418" s="92"/>
      <c r="C418" s="92"/>
      <c r="D418" s="92"/>
      <c r="E418" s="92"/>
      <c r="F418" s="92"/>
      <c r="G418" s="92"/>
      <c r="H418" s="92"/>
      <c r="J418" s="92"/>
      <c r="M418" s="92"/>
    </row>
    <row r="419" spans="1:13" x14ac:dyDescent="0.2">
      <c r="A419" s="92" t="s">
        <v>401</v>
      </c>
      <c r="B419" s="92"/>
      <c r="C419" s="92"/>
      <c r="D419" s="92"/>
      <c r="E419" s="92"/>
      <c r="F419" s="92"/>
      <c r="G419" s="92"/>
      <c r="H419" s="92"/>
      <c r="J419" s="92"/>
      <c r="M419" s="92"/>
    </row>
    <row r="420" spans="1:13" x14ac:dyDescent="0.2">
      <c r="A420" s="92" t="s">
        <v>401</v>
      </c>
      <c r="B420" s="92"/>
      <c r="C420" s="92"/>
      <c r="D420" s="92"/>
      <c r="E420" s="92"/>
      <c r="F420" s="92"/>
      <c r="G420" s="92"/>
      <c r="H420" s="92"/>
      <c r="J420" s="92"/>
      <c r="M420" s="92"/>
    </row>
    <row r="421" spans="1:13" x14ac:dyDescent="0.2">
      <c r="A421" s="92" t="s">
        <v>401</v>
      </c>
      <c r="B421" s="92"/>
      <c r="C421" s="92"/>
      <c r="D421" s="92"/>
      <c r="E421" s="92"/>
      <c r="F421" s="92"/>
      <c r="G421" s="92"/>
      <c r="H421" s="92"/>
      <c r="J421" s="92"/>
      <c r="M421" s="92"/>
    </row>
    <row r="422" spans="1:13" x14ac:dyDescent="0.2">
      <c r="A422" s="92" t="s">
        <v>401</v>
      </c>
      <c r="B422" s="92"/>
      <c r="C422" s="92"/>
      <c r="D422" s="92"/>
      <c r="E422" s="92"/>
      <c r="F422" s="92"/>
      <c r="G422" s="92"/>
      <c r="H422" s="92"/>
      <c r="J422" s="92"/>
      <c r="M422" s="92"/>
    </row>
    <row r="423" spans="1:13" x14ac:dyDescent="0.2">
      <c r="A423" s="92" t="s">
        <v>401</v>
      </c>
      <c r="B423" s="92"/>
      <c r="C423" s="92"/>
      <c r="D423" s="92"/>
      <c r="E423" s="92"/>
      <c r="F423" s="92"/>
      <c r="G423" s="92"/>
      <c r="H423" s="92"/>
      <c r="J423" s="92"/>
      <c r="M423" s="92"/>
    </row>
    <row r="424" spans="1:13" x14ac:dyDescent="0.2">
      <c r="A424" s="92" t="s">
        <v>401</v>
      </c>
      <c r="B424" s="92"/>
      <c r="C424" s="92"/>
      <c r="D424" s="92"/>
      <c r="E424" s="92"/>
      <c r="F424" s="92"/>
      <c r="G424" s="92"/>
      <c r="H424" s="92"/>
      <c r="J424" s="92"/>
      <c r="M424" s="92"/>
    </row>
    <row r="425" spans="1:13" x14ac:dyDescent="0.2">
      <c r="A425" s="92" t="s">
        <v>401</v>
      </c>
      <c r="B425" s="92"/>
      <c r="C425" s="92"/>
      <c r="D425" s="92"/>
      <c r="E425" s="92"/>
      <c r="F425" s="92"/>
      <c r="G425" s="92"/>
      <c r="H425" s="92"/>
      <c r="J425" s="92"/>
      <c r="M425" s="92"/>
    </row>
    <row r="426" spans="1:13" x14ac:dyDescent="0.2">
      <c r="A426" s="92" t="s">
        <v>401</v>
      </c>
      <c r="B426" s="92"/>
      <c r="C426" s="92"/>
      <c r="D426" s="92"/>
      <c r="E426" s="92"/>
      <c r="F426" s="92"/>
      <c r="G426" s="92"/>
      <c r="H426" s="92"/>
      <c r="J426" s="92"/>
      <c r="M426" s="92"/>
    </row>
    <row r="427" spans="1:13" x14ac:dyDescent="0.2">
      <c r="A427" s="92" t="s">
        <v>401</v>
      </c>
      <c r="B427" s="92"/>
      <c r="C427" s="92"/>
      <c r="D427" s="92"/>
      <c r="E427" s="92"/>
      <c r="F427" s="92"/>
      <c r="G427" s="92"/>
      <c r="H427" s="92"/>
      <c r="J427" s="92"/>
      <c r="M427" s="92"/>
    </row>
    <row r="428" spans="1:13" x14ac:dyDescent="0.2">
      <c r="A428" s="92" t="s">
        <v>401</v>
      </c>
      <c r="B428" s="92"/>
      <c r="C428" s="92"/>
      <c r="D428" s="92"/>
      <c r="E428" s="92"/>
      <c r="F428" s="92"/>
      <c r="G428" s="92"/>
      <c r="H428" s="92"/>
      <c r="J428" s="92"/>
      <c r="M428" s="92"/>
    </row>
    <row r="429" spans="1:13" x14ac:dyDescent="0.2">
      <c r="A429" s="92" t="s">
        <v>401</v>
      </c>
      <c r="B429" s="92"/>
      <c r="C429" s="92"/>
      <c r="D429" s="92"/>
      <c r="E429" s="92"/>
      <c r="F429" s="92"/>
      <c r="G429" s="92"/>
      <c r="H429" s="92"/>
      <c r="J429" s="92"/>
      <c r="M429" s="92"/>
    </row>
    <row r="430" spans="1:13" x14ac:dyDescent="0.2">
      <c r="A430" s="92" t="s">
        <v>401</v>
      </c>
      <c r="B430" s="92"/>
      <c r="C430" s="92"/>
      <c r="D430" s="92"/>
      <c r="E430" s="92"/>
      <c r="F430" s="92"/>
      <c r="G430" s="92"/>
      <c r="H430" s="92"/>
      <c r="J430" s="92"/>
      <c r="M430" s="92"/>
    </row>
    <row r="431" spans="1:13" x14ac:dyDescent="0.2">
      <c r="A431" s="92" t="s">
        <v>401</v>
      </c>
      <c r="B431" s="92"/>
      <c r="C431" s="92"/>
      <c r="D431" s="92"/>
      <c r="E431" s="92"/>
      <c r="F431" s="92"/>
      <c r="G431" s="92"/>
      <c r="H431" s="92"/>
      <c r="J431" s="92"/>
      <c r="M431" s="92"/>
    </row>
    <row r="432" spans="1:13" x14ac:dyDescent="0.2">
      <c r="A432" s="92" t="s">
        <v>401</v>
      </c>
      <c r="B432" s="92"/>
      <c r="C432" s="92"/>
      <c r="D432" s="92"/>
      <c r="E432" s="92"/>
      <c r="F432" s="92"/>
      <c r="G432" s="92"/>
      <c r="H432" s="92"/>
      <c r="J432" s="92"/>
      <c r="M432" s="92"/>
    </row>
    <row r="433" spans="1:13" x14ac:dyDescent="0.2">
      <c r="A433" s="92" t="s">
        <v>401</v>
      </c>
      <c r="B433" s="92"/>
      <c r="C433" s="92"/>
      <c r="D433" s="92"/>
      <c r="E433" s="92"/>
      <c r="F433" s="92"/>
      <c r="G433" s="92"/>
      <c r="H433" s="92"/>
      <c r="J433" s="92"/>
      <c r="M433" s="92"/>
    </row>
    <row r="434" spans="1:13" x14ac:dyDescent="0.2">
      <c r="A434" s="92" t="s">
        <v>401</v>
      </c>
      <c r="B434" s="92"/>
      <c r="C434" s="92"/>
      <c r="D434" s="92"/>
      <c r="E434" s="92"/>
      <c r="F434" s="92"/>
      <c r="G434" s="92"/>
      <c r="H434" s="92"/>
      <c r="J434" s="92"/>
      <c r="M434" s="92"/>
    </row>
    <row r="435" spans="1:13" x14ac:dyDescent="0.2">
      <c r="A435" s="92" t="s">
        <v>401</v>
      </c>
      <c r="B435" s="92"/>
      <c r="C435" s="92"/>
      <c r="D435" s="92"/>
      <c r="E435" s="92"/>
      <c r="F435" s="92"/>
      <c r="G435" s="92"/>
      <c r="H435" s="92"/>
      <c r="J435" s="92"/>
      <c r="M435" s="92"/>
    </row>
    <row r="436" spans="1:13" x14ac:dyDescent="0.2">
      <c r="A436" s="92" t="s">
        <v>401</v>
      </c>
      <c r="B436" s="92"/>
      <c r="C436" s="92"/>
      <c r="D436" s="92"/>
      <c r="E436" s="92"/>
      <c r="F436" s="92"/>
      <c r="G436" s="92"/>
      <c r="H436" s="92"/>
      <c r="J436" s="92"/>
      <c r="M436" s="92"/>
    </row>
    <row r="437" spans="1:13" x14ac:dyDescent="0.2">
      <c r="A437" s="92" t="s">
        <v>401</v>
      </c>
      <c r="B437" s="92"/>
      <c r="C437" s="92"/>
      <c r="D437" s="92"/>
      <c r="E437" s="92"/>
      <c r="F437" s="92"/>
      <c r="G437" s="92"/>
      <c r="H437" s="92"/>
      <c r="J437" s="92"/>
      <c r="M437" s="92"/>
    </row>
    <row r="438" spans="1:13" x14ac:dyDescent="0.2">
      <c r="A438" s="92" t="s">
        <v>401</v>
      </c>
      <c r="B438" s="92"/>
      <c r="C438" s="92"/>
      <c r="D438" s="92"/>
      <c r="E438" s="92"/>
      <c r="F438" s="92"/>
      <c r="G438" s="92"/>
      <c r="H438" s="92"/>
      <c r="J438" s="92"/>
      <c r="M438" s="92"/>
    </row>
    <row r="439" spans="1:13" x14ac:dyDescent="0.2">
      <c r="A439" s="92" t="s">
        <v>401</v>
      </c>
      <c r="B439" s="92"/>
      <c r="C439" s="92"/>
      <c r="D439" s="92"/>
      <c r="E439" s="92"/>
      <c r="F439" s="92"/>
      <c r="G439" s="92"/>
      <c r="H439" s="92"/>
      <c r="J439" s="92"/>
      <c r="M439" s="92"/>
    </row>
    <row r="440" spans="1:13" x14ac:dyDescent="0.2">
      <c r="A440" s="92" t="s">
        <v>401</v>
      </c>
      <c r="B440" s="92"/>
      <c r="C440" s="92"/>
      <c r="D440" s="92"/>
      <c r="E440" s="92"/>
      <c r="F440" s="92"/>
      <c r="G440" s="92"/>
      <c r="H440" s="92"/>
      <c r="J440" s="92"/>
      <c r="M440" s="92"/>
    </row>
    <row r="441" spans="1:13" x14ac:dyDescent="0.2">
      <c r="A441" s="92" t="s">
        <v>401</v>
      </c>
      <c r="B441" s="92"/>
      <c r="C441" s="92"/>
      <c r="D441" s="92"/>
      <c r="E441" s="92"/>
      <c r="F441" s="92"/>
      <c r="G441" s="92"/>
      <c r="H441" s="92"/>
      <c r="J441" s="92"/>
      <c r="M441" s="92"/>
    </row>
    <row r="442" spans="1:13" x14ac:dyDescent="0.2">
      <c r="A442" s="92" t="s">
        <v>401</v>
      </c>
      <c r="B442" s="92"/>
      <c r="C442" s="92"/>
      <c r="D442" s="92"/>
      <c r="E442" s="92"/>
      <c r="F442" s="92"/>
      <c r="G442" s="92"/>
      <c r="H442" s="92"/>
      <c r="J442" s="92"/>
      <c r="M442" s="92"/>
    </row>
    <row r="443" spans="1:13" x14ac:dyDescent="0.2">
      <c r="A443" s="92" t="s">
        <v>401</v>
      </c>
      <c r="B443" s="92"/>
      <c r="C443" s="92"/>
      <c r="D443" s="92"/>
      <c r="E443" s="92"/>
      <c r="F443" s="92"/>
      <c r="G443" s="92"/>
      <c r="H443" s="92"/>
      <c r="J443" s="92"/>
      <c r="M443" s="92"/>
    </row>
    <row r="444" spans="1:13" x14ac:dyDescent="0.2">
      <c r="A444" s="92" t="s">
        <v>401</v>
      </c>
      <c r="B444" s="92"/>
      <c r="C444" s="92"/>
      <c r="D444" s="92"/>
      <c r="E444" s="92"/>
      <c r="F444" s="92"/>
      <c r="G444" s="92"/>
      <c r="H444" s="92"/>
      <c r="J444" s="92"/>
      <c r="M444" s="92"/>
    </row>
    <row r="445" spans="1:13" x14ac:dyDescent="0.2">
      <c r="A445" s="92" t="s">
        <v>401</v>
      </c>
      <c r="B445" s="92"/>
      <c r="C445" s="92"/>
      <c r="D445" s="92"/>
      <c r="E445" s="92"/>
      <c r="F445" s="92"/>
      <c r="G445" s="92"/>
      <c r="H445" s="92"/>
      <c r="J445" s="92"/>
      <c r="M445" s="92"/>
    </row>
    <row r="446" spans="1:13" x14ac:dyDescent="0.2">
      <c r="A446" s="92" t="s">
        <v>401</v>
      </c>
      <c r="B446" s="92"/>
      <c r="C446" s="92"/>
      <c r="D446" s="92"/>
      <c r="E446" s="92"/>
      <c r="F446" s="92"/>
      <c r="G446" s="92"/>
      <c r="H446" s="92"/>
      <c r="J446" s="92"/>
      <c r="M446" s="92"/>
    </row>
    <row r="447" spans="1:13" x14ac:dyDescent="0.2">
      <c r="A447" s="92" t="s">
        <v>401</v>
      </c>
      <c r="B447" s="92"/>
      <c r="C447" s="92"/>
      <c r="D447" s="92"/>
      <c r="E447" s="92"/>
      <c r="F447" s="92"/>
      <c r="G447" s="92"/>
      <c r="H447" s="92"/>
      <c r="J447" s="92"/>
      <c r="M447" s="92"/>
    </row>
    <row r="448" spans="1:13" x14ac:dyDescent="0.2">
      <c r="A448" s="92" t="s">
        <v>401</v>
      </c>
      <c r="B448" s="92"/>
      <c r="C448" s="92"/>
      <c r="D448" s="92"/>
      <c r="E448" s="92"/>
      <c r="F448" s="92"/>
      <c r="G448" s="92"/>
      <c r="H448" s="92"/>
      <c r="J448" s="92"/>
      <c r="M448" s="92"/>
    </row>
    <row r="449" spans="1:13" x14ac:dyDescent="0.2">
      <c r="A449" s="92" t="s">
        <v>401</v>
      </c>
      <c r="B449" s="92"/>
      <c r="C449" s="92"/>
      <c r="D449" s="92"/>
      <c r="E449" s="92"/>
      <c r="F449" s="92"/>
      <c r="G449" s="92"/>
      <c r="H449" s="92"/>
      <c r="J449" s="92"/>
      <c r="M449" s="92"/>
    </row>
    <row r="450" spans="1:13" x14ac:dyDescent="0.2">
      <c r="A450" s="92" t="s">
        <v>401</v>
      </c>
      <c r="B450" s="92"/>
      <c r="C450" s="92"/>
      <c r="D450" s="92"/>
      <c r="E450" s="92"/>
      <c r="F450" s="92"/>
      <c r="G450" s="92"/>
      <c r="H450" s="92"/>
      <c r="J450" s="92"/>
      <c r="M450" s="92"/>
    </row>
    <row r="451" spans="1:13" x14ac:dyDescent="0.2">
      <c r="A451" s="92" t="s">
        <v>401</v>
      </c>
      <c r="B451" s="92"/>
      <c r="C451" s="92"/>
      <c r="D451" s="92"/>
      <c r="E451" s="92"/>
      <c r="F451" s="92"/>
      <c r="G451" s="92"/>
      <c r="H451" s="92"/>
      <c r="J451" s="92"/>
      <c r="M451" s="92"/>
    </row>
    <row r="452" spans="1:13" x14ac:dyDescent="0.2">
      <c r="A452" s="92" t="s">
        <v>401</v>
      </c>
      <c r="B452" s="92"/>
      <c r="C452" s="92"/>
      <c r="D452" s="92"/>
      <c r="E452" s="92"/>
      <c r="F452" s="92"/>
      <c r="G452" s="92"/>
      <c r="H452" s="92"/>
      <c r="J452" s="92"/>
      <c r="M452" s="92"/>
    </row>
    <row r="453" spans="1:13" x14ac:dyDescent="0.2">
      <c r="A453" s="92" t="s">
        <v>401</v>
      </c>
      <c r="B453" s="92"/>
      <c r="C453" s="92"/>
      <c r="D453" s="92"/>
      <c r="E453" s="92"/>
      <c r="F453" s="92"/>
      <c r="G453" s="92"/>
      <c r="H453" s="92"/>
      <c r="J453" s="92"/>
      <c r="M453" s="92"/>
    </row>
    <row r="454" spans="1:13" x14ac:dyDescent="0.2">
      <c r="A454" s="92" t="s">
        <v>401</v>
      </c>
      <c r="B454" s="92"/>
      <c r="C454" s="92"/>
      <c r="D454" s="92"/>
      <c r="E454" s="92"/>
      <c r="F454" s="92"/>
      <c r="G454" s="92"/>
      <c r="H454" s="92"/>
      <c r="J454" s="92"/>
      <c r="M454" s="92"/>
    </row>
    <row r="455" spans="1:13" x14ac:dyDescent="0.2">
      <c r="A455" s="92" t="s">
        <v>401</v>
      </c>
      <c r="B455" s="92"/>
      <c r="C455" s="92"/>
      <c r="D455" s="92"/>
      <c r="E455" s="92"/>
      <c r="F455" s="92"/>
      <c r="G455" s="92"/>
      <c r="H455" s="92"/>
      <c r="J455" s="92"/>
      <c r="M455" s="92"/>
    </row>
    <row r="456" spans="1:13" x14ac:dyDescent="0.2">
      <c r="A456" s="92" t="s">
        <v>401</v>
      </c>
      <c r="B456" s="92"/>
      <c r="C456" s="92"/>
      <c r="D456" s="92"/>
      <c r="E456" s="92"/>
      <c r="F456" s="92"/>
      <c r="G456" s="92"/>
      <c r="H456" s="92"/>
      <c r="J456" s="92"/>
      <c r="M456" s="92"/>
    </row>
    <row r="457" spans="1:13" x14ac:dyDescent="0.2">
      <c r="A457" s="92" t="s">
        <v>401</v>
      </c>
      <c r="B457" s="92"/>
      <c r="C457" s="92"/>
      <c r="D457" s="92"/>
      <c r="E457" s="92"/>
      <c r="F457" s="92"/>
      <c r="G457" s="92"/>
      <c r="H457" s="92"/>
      <c r="J457" s="92"/>
      <c r="M457" s="92"/>
    </row>
    <row r="458" spans="1:13" x14ac:dyDescent="0.2">
      <c r="A458" s="92" t="s">
        <v>401</v>
      </c>
      <c r="B458" s="92"/>
      <c r="C458" s="92"/>
      <c r="D458" s="92"/>
      <c r="E458" s="92"/>
      <c r="F458" s="92"/>
      <c r="G458" s="92"/>
      <c r="H458" s="92"/>
      <c r="J458" s="92"/>
      <c r="M458" s="92"/>
    </row>
    <row r="459" spans="1:13" x14ac:dyDescent="0.2">
      <c r="A459" s="92" t="s">
        <v>401</v>
      </c>
      <c r="B459" s="92"/>
      <c r="C459" s="92"/>
      <c r="D459" s="92"/>
      <c r="E459" s="92"/>
      <c r="F459" s="92"/>
      <c r="G459" s="92"/>
      <c r="H459" s="92"/>
      <c r="J459" s="92"/>
      <c r="M459" s="92"/>
    </row>
    <row r="460" spans="1:13" x14ac:dyDescent="0.2">
      <c r="A460" s="92" t="s">
        <v>401</v>
      </c>
      <c r="B460" s="92"/>
      <c r="C460" s="92"/>
      <c r="D460" s="92"/>
      <c r="E460" s="92"/>
      <c r="F460" s="92"/>
      <c r="G460" s="92"/>
      <c r="H460" s="92"/>
      <c r="J460" s="92"/>
      <c r="M460" s="92"/>
    </row>
    <row r="461" spans="1:13" x14ac:dyDescent="0.2">
      <c r="A461" s="92" t="s">
        <v>401</v>
      </c>
      <c r="B461" s="92"/>
      <c r="C461" s="92"/>
      <c r="D461" s="92"/>
      <c r="E461" s="92"/>
      <c r="F461" s="92"/>
      <c r="G461" s="92"/>
      <c r="H461" s="92"/>
      <c r="J461" s="92"/>
      <c r="M461" s="92"/>
    </row>
    <row r="462" spans="1:13" x14ac:dyDescent="0.2">
      <c r="A462" s="92" t="s">
        <v>401</v>
      </c>
      <c r="B462" s="92"/>
      <c r="C462" s="92"/>
      <c r="D462" s="92"/>
      <c r="E462" s="92"/>
      <c r="F462" s="92"/>
      <c r="G462" s="92"/>
      <c r="H462" s="92"/>
      <c r="J462" s="92"/>
      <c r="M462" s="92"/>
    </row>
    <row r="463" spans="1:13" x14ac:dyDescent="0.2">
      <c r="A463" s="92" t="s">
        <v>401</v>
      </c>
      <c r="B463" s="92"/>
      <c r="C463" s="92"/>
      <c r="D463" s="92"/>
      <c r="E463" s="92"/>
      <c r="F463" s="92"/>
      <c r="G463" s="92"/>
      <c r="H463" s="92"/>
      <c r="J463" s="92"/>
      <c r="M463" s="92"/>
    </row>
    <row r="464" spans="1:13" x14ac:dyDescent="0.2">
      <c r="A464" s="92" t="s">
        <v>401</v>
      </c>
      <c r="B464" s="92"/>
      <c r="C464" s="92"/>
      <c r="D464" s="92"/>
      <c r="E464" s="92"/>
      <c r="F464" s="92"/>
      <c r="G464" s="92"/>
      <c r="H464" s="92"/>
      <c r="J464" s="92"/>
      <c r="M464" s="92"/>
    </row>
    <row r="465" spans="1:13" x14ac:dyDescent="0.2">
      <c r="A465" s="92" t="s">
        <v>401</v>
      </c>
      <c r="B465" s="92"/>
      <c r="C465" s="92"/>
      <c r="D465" s="92"/>
      <c r="E465" s="92"/>
      <c r="F465" s="92"/>
      <c r="G465" s="92"/>
      <c r="H465" s="92"/>
      <c r="J465" s="92"/>
      <c r="M465" s="92"/>
    </row>
    <row r="466" spans="1:13" x14ac:dyDescent="0.2">
      <c r="A466" s="92" t="s">
        <v>401</v>
      </c>
      <c r="B466" s="92"/>
      <c r="C466" s="92"/>
      <c r="D466" s="92"/>
      <c r="E466" s="92"/>
      <c r="F466" s="92"/>
      <c r="G466" s="92"/>
      <c r="H466" s="92"/>
      <c r="J466" s="92"/>
      <c r="M466" s="92"/>
    </row>
    <row r="467" spans="1:13" x14ac:dyDescent="0.2">
      <c r="A467" s="92" t="s">
        <v>401</v>
      </c>
      <c r="B467" s="92"/>
      <c r="C467" s="92"/>
      <c r="D467" s="92"/>
      <c r="E467" s="92"/>
      <c r="F467" s="92"/>
      <c r="G467" s="92"/>
      <c r="H467" s="92"/>
      <c r="J467" s="92"/>
      <c r="M467" s="92"/>
    </row>
    <row r="468" spans="1:13" x14ac:dyDescent="0.2">
      <c r="A468" s="92" t="s">
        <v>401</v>
      </c>
      <c r="B468" s="92"/>
      <c r="C468" s="92"/>
      <c r="D468" s="92"/>
      <c r="E468" s="92"/>
      <c r="F468" s="92"/>
      <c r="G468" s="92"/>
      <c r="H468" s="92"/>
      <c r="J468" s="92"/>
      <c r="M468" s="92"/>
    </row>
    <row r="469" spans="1:13" x14ac:dyDescent="0.2">
      <c r="A469" s="92" t="s">
        <v>401</v>
      </c>
      <c r="B469" s="92"/>
      <c r="C469" s="92"/>
      <c r="D469" s="92"/>
      <c r="E469" s="92"/>
      <c r="F469" s="92"/>
      <c r="G469" s="92"/>
      <c r="H469" s="92"/>
      <c r="J469" s="92"/>
      <c r="M469" s="92"/>
    </row>
    <row r="470" spans="1:13" x14ac:dyDescent="0.2">
      <c r="A470" s="92" t="s">
        <v>401</v>
      </c>
      <c r="B470" s="92"/>
      <c r="C470" s="92"/>
      <c r="D470" s="92"/>
      <c r="E470" s="92"/>
      <c r="F470" s="92"/>
      <c r="G470" s="92"/>
      <c r="H470" s="92"/>
      <c r="J470" s="92"/>
      <c r="M470" s="92"/>
    </row>
    <row r="471" spans="1:13" x14ac:dyDescent="0.2">
      <c r="A471" s="92" t="s">
        <v>401</v>
      </c>
      <c r="B471" s="92"/>
      <c r="C471" s="92"/>
      <c r="D471" s="92"/>
      <c r="E471" s="92"/>
      <c r="F471" s="92"/>
      <c r="G471" s="92"/>
      <c r="H471" s="92"/>
      <c r="J471" s="92"/>
      <c r="M471" s="92"/>
    </row>
    <row r="472" spans="1:13" x14ac:dyDescent="0.2">
      <c r="A472" s="92" t="s">
        <v>401</v>
      </c>
      <c r="B472" s="92"/>
      <c r="C472" s="92"/>
      <c r="D472" s="92"/>
      <c r="E472" s="92"/>
      <c r="F472" s="92"/>
      <c r="G472" s="92"/>
      <c r="H472" s="92"/>
      <c r="J472" s="92"/>
      <c r="M472" s="92"/>
    </row>
    <row r="473" spans="1:13" x14ac:dyDescent="0.2">
      <c r="A473" s="92" t="s">
        <v>401</v>
      </c>
      <c r="B473" s="92"/>
      <c r="C473" s="92"/>
      <c r="D473" s="92"/>
      <c r="E473" s="92"/>
      <c r="F473" s="92"/>
      <c r="G473" s="92"/>
      <c r="H473" s="92"/>
      <c r="J473" s="92"/>
      <c r="M473" s="92"/>
    </row>
    <row r="474" spans="1:13" x14ac:dyDescent="0.2">
      <c r="A474" s="92" t="s">
        <v>401</v>
      </c>
      <c r="B474" s="92"/>
      <c r="C474" s="92"/>
      <c r="D474" s="92"/>
      <c r="E474" s="92"/>
      <c r="F474" s="92"/>
      <c r="G474" s="92"/>
      <c r="H474" s="92"/>
      <c r="J474" s="92"/>
      <c r="M474" s="92"/>
    </row>
    <row r="475" spans="1:13" x14ac:dyDescent="0.2">
      <c r="A475" s="92" t="s">
        <v>401</v>
      </c>
      <c r="B475" s="92"/>
      <c r="C475" s="92"/>
      <c r="D475" s="92"/>
      <c r="E475" s="92"/>
      <c r="F475" s="92"/>
      <c r="G475" s="92"/>
      <c r="H475" s="92"/>
      <c r="J475" s="92"/>
      <c r="M475" s="92"/>
    </row>
    <row r="476" spans="1:13" x14ac:dyDescent="0.2">
      <c r="A476" s="92" t="s">
        <v>401</v>
      </c>
      <c r="B476" s="92"/>
      <c r="C476" s="92"/>
      <c r="D476" s="92"/>
      <c r="E476" s="92"/>
      <c r="F476" s="92"/>
      <c r="G476" s="92"/>
      <c r="H476" s="92"/>
      <c r="J476" s="92"/>
      <c r="M476" s="92"/>
    </row>
    <row r="477" spans="1:13" x14ac:dyDescent="0.2">
      <c r="A477" s="92" t="s">
        <v>401</v>
      </c>
      <c r="B477" s="92"/>
      <c r="C477" s="92"/>
      <c r="D477" s="92"/>
      <c r="E477" s="92"/>
      <c r="F477" s="92"/>
      <c r="G477" s="92"/>
      <c r="H477" s="92"/>
      <c r="J477" s="92"/>
      <c r="M477" s="92"/>
    </row>
    <row r="478" spans="1:13" x14ac:dyDescent="0.2">
      <c r="A478" s="92" t="s">
        <v>401</v>
      </c>
      <c r="B478" s="92"/>
      <c r="C478" s="92"/>
      <c r="D478" s="92"/>
      <c r="E478" s="92"/>
      <c r="F478" s="92"/>
      <c r="G478" s="92"/>
      <c r="H478" s="92"/>
      <c r="J478" s="92"/>
      <c r="M478" s="92"/>
    </row>
    <row r="479" spans="1:13" x14ac:dyDescent="0.2">
      <c r="A479" s="92" t="s">
        <v>401</v>
      </c>
      <c r="B479" s="92"/>
      <c r="C479" s="92"/>
      <c r="D479" s="92"/>
      <c r="E479" s="92"/>
      <c r="F479" s="92"/>
      <c r="G479" s="92"/>
      <c r="H479" s="92"/>
      <c r="J479" s="92"/>
      <c r="M479" s="92"/>
    </row>
    <row r="480" spans="1:13" x14ac:dyDescent="0.2">
      <c r="A480" s="92" t="s">
        <v>401</v>
      </c>
      <c r="B480" s="92"/>
      <c r="C480" s="92"/>
      <c r="D480" s="92"/>
      <c r="E480" s="92"/>
      <c r="F480" s="92"/>
      <c r="G480" s="92"/>
      <c r="H480" s="92"/>
      <c r="J480" s="92"/>
      <c r="M480" s="92"/>
    </row>
    <row r="481" spans="1:13" x14ac:dyDescent="0.2">
      <c r="A481" s="92" t="s">
        <v>401</v>
      </c>
      <c r="B481" s="92"/>
      <c r="C481" s="92"/>
      <c r="D481" s="92"/>
      <c r="E481" s="92"/>
      <c r="F481" s="92"/>
      <c r="G481" s="92"/>
      <c r="H481" s="92"/>
      <c r="J481" s="92"/>
      <c r="M481" s="92"/>
    </row>
    <row r="482" spans="1:13" x14ac:dyDescent="0.2">
      <c r="A482" s="92" t="s">
        <v>401</v>
      </c>
      <c r="B482" s="92"/>
      <c r="C482" s="92"/>
      <c r="D482" s="92"/>
      <c r="E482" s="92"/>
      <c r="F482" s="92"/>
      <c r="G482" s="92"/>
      <c r="H482" s="92"/>
      <c r="J482" s="92"/>
      <c r="M482" s="92"/>
    </row>
    <row r="483" spans="1:13" x14ac:dyDescent="0.2">
      <c r="A483" s="92" t="s">
        <v>401</v>
      </c>
      <c r="B483" s="92"/>
      <c r="C483" s="92"/>
      <c r="D483" s="92"/>
      <c r="E483" s="92"/>
      <c r="F483" s="92"/>
      <c r="G483" s="92"/>
      <c r="H483" s="92"/>
      <c r="J483" s="92"/>
      <c r="M483" s="92"/>
    </row>
    <row r="484" spans="1:13" x14ac:dyDescent="0.2">
      <c r="A484" s="92" t="s">
        <v>401</v>
      </c>
      <c r="B484" s="92"/>
      <c r="C484" s="92"/>
      <c r="D484" s="92"/>
      <c r="E484" s="92"/>
      <c r="F484" s="92"/>
      <c r="G484" s="92"/>
      <c r="H484" s="92"/>
      <c r="J484" s="92"/>
      <c r="M484" s="92"/>
    </row>
    <row r="485" spans="1:13" x14ac:dyDescent="0.2">
      <c r="A485" s="92" t="s">
        <v>401</v>
      </c>
      <c r="B485" s="92"/>
      <c r="C485" s="92"/>
      <c r="D485" s="92"/>
      <c r="E485" s="92"/>
      <c r="F485" s="92"/>
      <c r="G485" s="92"/>
      <c r="H485" s="92"/>
      <c r="J485" s="92"/>
      <c r="M485" s="92"/>
    </row>
    <row r="486" spans="1:13" x14ac:dyDescent="0.2">
      <c r="A486" s="92" t="s">
        <v>401</v>
      </c>
      <c r="B486" s="92"/>
      <c r="C486" s="92"/>
      <c r="D486" s="92"/>
      <c r="E486" s="92"/>
      <c r="F486" s="92"/>
      <c r="G486" s="92"/>
      <c r="H486" s="92"/>
      <c r="J486" s="92"/>
      <c r="M486" s="92"/>
    </row>
    <row r="487" spans="1:13" x14ac:dyDescent="0.2">
      <c r="A487" s="92" t="s">
        <v>401</v>
      </c>
      <c r="B487" s="92"/>
      <c r="C487" s="92"/>
      <c r="D487" s="92"/>
      <c r="E487" s="92"/>
      <c r="F487" s="92"/>
      <c r="G487" s="92"/>
      <c r="H487" s="92"/>
      <c r="J487" s="92"/>
      <c r="M487" s="92"/>
    </row>
    <row r="488" spans="1:13" x14ac:dyDescent="0.2">
      <c r="A488" s="92" t="s">
        <v>401</v>
      </c>
      <c r="B488" s="92"/>
      <c r="C488" s="92"/>
      <c r="D488" s="92"/>
      <c r="E488" s="92"/>
      <c r="F488" s="92"/>
      <c r="G488" s="92"/>
      <c r="H488" s="92"/>
      <c r="J488" s="92"/>
      <c r="M488" s="92"/>
    </row>
    <row r="489" spans="1:13" x14ac:dyDescent="0.2">
      <c r="A489" s="92" t="s">
        <v>401</v>
      </c>
      <c r="B489" s="92"/>
      <c r="C489" s="92"/>
      <c r="D489" s="92"/>
      <c r="E489" s="92"/>
      <c r="F489" s="92"/>
      <c r="G489" s="92"/>
      <c r="H489" s="92"/>
      <c r="J489" s="92"/>
      <c r="M489" s="92"/>
    </row>
    <row r="490" spans="1:13" x14ac:dyDescent="0.2">
      <c r="A490" s="92" t="s">
        <v>401</v>
      </c>
      <c r="B490" s="92"/>
      <c r="C490" s="92"/>
      <c r="D490" s="92"/>
      <c r="E490" s="92"/>
      <c r="F490" s="92"/>
      <c r="G490" s="92"/>
      <c r="H490" s="92"/>
      <c r="J490" s="92"/>
      <c r="M490" s="92"/>
    </row>
    <row r="491" spans="1:13" x14ac:dyDescent="0.2">
      <c r="A491" s="92" t="s">
        <v>401</v>
      </c>
      <c r="B491" s="92"/>
      <c r="C491" s="92"/>
      <c r="D491" s="92"/>
      <c r="E491" s="92"/>
      <c r="F491" s="92"/>
      <c r="G491" s="92"/>
      <c r="H491" s="92"/>
      <c r="J491" s="92"/>
      <c r="M491" s="92"/>
    </row>
    <row r="492" spans="1:13" x14ac:dyDescent="0.2">
      <c r="A492" s="92" t="s">
        <v>401</v>
      </c>
      <c r="B492" s="92"/>
      <c r="C492" s="92"/>
      <c r="D492" s="92"/>
      <c r="E492" s="92"/>
      <c r="F492" s="92"/>
      <c r="G492" s="92"/>
      <c r="H492" s="92"/>
      <c r="J492" s="92"/>
      <c r="M492" s="92"/>
    </row>
    <row r="493" spans="1:13" x14ac:dyDescent="0.2">
      <c r="A493" s="92" t="s">
        <v>401</v>
      </c>
      <c r="B493" s="92"/>
      <c r="C493" s="92"/>
      <c r="D493" s="92"/>
      <c r="E493" s="92"/>
      <c r="F493" s="92"/>
      <c r="G493" s="92"/>
      <c r="H493" s="92"/>
      <c r="J493" s="92"/>
      <c r="M493" s="92"/>
    </row>
    <row r="494" spans="1:13" x14ac:dyDescent="0.2">
      <c r="A494" s="92" t="s">
        <v>401</v>
      </c>
      <c r="B494" s="92"/>
      <c r="C494" s="92"/>
      <c r="D494" s="92"/>
      <c r="E494" s="92"/>
      <c r="F494" s="92"/>
      <c r="G494" s="92"/>
      <c r="H494" s="92"/>
      <c r="J494" s="92"/>
      <c r="M494" s="92"/>
    </row>
    <row r="495" spans="1:13" x14ac:dyDescent="0.2">
      <c r="A495" s="92" t="s">
        <v>401</v>
      </c>
      <c r="B495" s="92"/>
      <c r="C495" s="92"/>
      <c r="D495" s="92"/>
      <c r="E495" s="92"/>
      <c r="F495" s="92"/>
      <c r="G495" s="92"/>
      <c r="H495" s="92"/>
      <c r="J495" s="92"/>
      <c r="M495" s="92"/>
    </row>
    <row r="496" spans="1:13" x14ac:dyDescent="0.2">
      <c r="A496" s="92" t="s">
        <v>401</v>
      </c>
      <c r="B496" s="92"/>
      <c r="C496" s="92"/>
      <c r="D496" s="92"/>
      <c r="E496" s="92"/>
      <c r="F496" s="92"/>
      <c r="G496" s="92"/>
      <c r="H496" s="92"/>
      <c r="J496" s="92"/>
      <c r="M496" s="92"/>
    </row>
    <row r="497" spans="1:13" x14ac:dyDescent="0.2">
      <c r="A497" s="92" t="s">
        <v>401</v>
      </c>
      <c r="B497" s="92"/>
      <c r="C497" s="92"/>
      <c r="D497" s="92"/>
      <c r="E497" s="92"/>
      <c r="F497" s="92"/>
      <c r="G497" s="92"/>
      <c r="H497" s="92"/>
      <c r="J497" s="92"/>
      <c r="M497" s="92"/>
    </row>
    <row r="498" spans="1:13" x14ac:dyDescent="0.2">
      <c r="A498" s="92" t="s">
        <v>401</v>
      </c>
      <c r="B498" s="92"/>
      <c r="C498" s="92"/>
      <c r="D498" s="92"/>
      <c r="E498" s="92"/>
      <c r="F498" s="92"/>
      <c r="G498" s="92"/>
      <c r="H498" s="92"/>
      <c r="J498" s="92"/>
      <c r="M498" s="92"/>
    </row>
    <row r="499" spans="1:13" x14ac:dyDescent="0.2">
      <c r="A499" s="92" t="s">
        <v>401</v>
      </c>
      <c r="B499" s="92"/>
      <c r="C499" s="92"/>
      <c r="D499" s="92"/>
      <c r="E499" s="92"/>
      <c r="F499" s="92"/>
      <c r="G499" s="92"/>
      <c r="H499" s="92"/>
      <c r="J499" s="92"/>
      <c r="M499" s="92"/>
    </row>
    <row r="500" spans="1:13" x14ac:dyDescent="0.2">
      <c r="A500" s="92" t="s">
        <v>401</v>
      </c>
      <c r="B500" s="92"/>
      <c r="C500" s="92"/>
      <c r="D500" s="92"/>
      <c r="E500" s="92"/>
      <c r="F500" s="92"/>
      <c r="G500" s="92"/>
      <c r="H500" s="92"/>
      <c r="J500" s="92"/>
      <c r="M500" s="92"/>
    </row>
    <row r="501" spans="1:13" x14ac:dyDescent="0.2">
      <c r="A501" s="92" t="s">
        <v>401</v>
      </c>
      <c r="B501" s="92"/>
      <c r="C501" s="92"/>
      <c r="D501" s="92"/>
      <c r="E501" s="92"/>
      <c r="F501" s="92"/>
      <c r="G501" s="92"/>
      <c r="H501" s="92"/>
      <c r="J501" s="92"/>
      <c r="M501" s="92"/>
    </row>
    <row r="502" spans="1:13" x14ac:dyDescent="0.2">
      <c r="A502" s="92" t="s">
        <v>401</v>
      </c>
      <c r="B502" s="92"/>
      <c r="C502" s="92"/>
      <c r="D502" s="92"/>
      <c r="E502" s="92"/>
      <c r="F502" s="92"/>
      <c r="G502" s="92"/>
      <c r="H502" s="92"/>
      <c r="J502" s="92"/>
      <c r="M502" s="92"/>
    </row>
    <row r="503" spans="1:13" x14ac:dyDescent="0.2">
      <c r="A503" s="92" t="s">
        <v>401</v>
      </c>
      <c r="B503" s="92"/>
      <c r="C503" s="92"/>
      <c r="D503" s="92"/>
      <c r="E503" s="92"/>
      <c r="F503" s="92"/>
      <c r="G503" s="92"/>
      <c r="H503" s="92"/>
      <c r="J503" s="92"/>
      <c r="M503" s="92"/>
    </row>
    <row r="504" spans="1:13" x14ac:dyDescent="0.2">
      <c r="A504" s="92" t="s">
        <v>401</v>
      </c>
      <c r="B504" s="92"/>
      <c r="C504" s="92"/>
      <c r="D504" s="92"/>
      <c r="E504" s="92"/>
      <c r="F504" s="92"/>
      <c r="G504" s="92"/>
      <c r="H504" s="92"/>
      <c r="J504" s="92"/>
      <c r="M504" s="92"/>
    </row>
    <row r="505" spans="1:13" x14ac:dyDescent="0.2">
      <c r="A505" s="92" t="s">
        <v>401</v>
      </c>
      <c r="B505" s="92"/>
      <c r="C505" s="92"/>
      <c r="D505" s="92"/>
      <c r="E505" s="92"/>
      <c r="F505" s="92"/>
      <c r="G505" s="92"/>
      <c r="H505" s="92"/>
      <c r="J505" s="92"/>
      <c r="M505" s="92"/>
    </row>
    <row r="506" spans="1:13" x14ac:dyDescent="0.2">
      <c r="A506" s="92" t="s">
        <v>401</v>
      </c>
      <c r="B506" s="92"/>
      <c r="C506" s="92"/>
      <c r="D506" s="92"/>
      <c r="E506" s="92"/>
      <c r="F506" s="92"/>
      <c r="G506" s="92"/>
      <c r="H506" s="92"/>
      <c r="J506" s="92"/>
      <c r="M506" s="92"/>
    </row>
    <row r="507" spans="1:13" x14ac:dyDescent="0.2">
      <c r="A507" s="92" t="s">
        <v>401</v>
      </c>
      <c r="B507" s="92"/>
      <c r="C507" s="92"/>
      <c r="D507" s="92"/>
      <c r="E507" s="92"/>
      <c r="F507" s="92"/>
      <c r="G507" s="92"/>
      <c r="H507" s="92"/>
      <c r="J507" s="92"/>
      <c r="M507" s="92"/>
    </row>
    <row r="508" spans="1:13" x14ac:dyDescent="0.2">
      <c r="A508" s="92" t="s">
        <v>401</v>
      </c>
      <c r="B508" s="92"/>
      <c r="C508" s="92"/>
      <c r="D508" s="92"/>
      <c r="E508" s="92"/>
      <c r="F508" s="92"/>
      <c r="G508" s="92"/>
      <c r="H508" s="92"/>
      <c r="J508" s="92"/>
      <c r="M508" s="92"/>
    </row>
    <row r="509" spans="1:13" x14ac:dyDescent="0.2">
      <c r="A509" s="92" t="s">
        <v>401</v>
      </c>
      <c r="B509" s="92"/>
      <c r="C509" s="92"/>
      <c r="D509" s="92"/>
      <c r="E509" s="92"/>
      <c r="F509" s="92"/>
      <c r="G509" s="92"/>
      <c r="H509" s="92"/>
      <c r="J509" s="92"/>
      <c r="M509" s="92"/>
    </row>
    <row r="510" spans="1:13" x14ac:dyDescent="0.2">
      <c r="A510" s="92" t="s">
        <v>401</v>
      </c>
      <c r="B510" s="92"/>
      <c r="C510" s="92"/>
      <c r="D510" s="92"/>
      <c r="E510" s="92"/>
      <c r="F510" s="92"/>
      <c r="G510" s="92"/>
      <c r="H510" s="92"/>
      <c r="J510" s="92"/>
      <c r="M510" s="92"/>
    </row>
    <row r="511" spans="1:13" x14ac:dyDescent="0.2">
      <c r="A511" s="92" t="s">
        <v>401</v>
      </c>
      <c r="B511" s="92"/>
      <c r="C511" s="92"/>
      <c r="D511" s="92"/>
      <c r="E511" s="92"/>
      <c r="F511" s="92"/>
      <c r="G511" s="92"/>
      <c r="H511" s="92"/>
      <c r="J511" s="92"/>
      <c r="M511" s="92"/>
    </row>
    <row r="512" spans="1:13" x14ac:dyDescent="0.2">
      <c r="A512" s="92" t="s">
        <v>401</v>
      </c>
      <c r="B512" s="92"/>
      <c r="C512" s="92"/>
      <c r="D512" s="92"/>
      <c r="E512" s="92"/>
      <c r="F512" s="92"/>
      <c r="G512" s="92"/>
      <c r="H512" s="92"/>
      <c r="J512" s="92"/>
      <c r="M512" s="92"/>
    </row>
    <row r="513" spans="1:13" x14ac:dyDescent="0.2">
      <c r="A513" s="92" t="s">
        <v>401</v>
      </c>
      <c r="B513" s="92"/>
      <c r="C513" s="92"/>
      <c r="D513" s="92"/>
      <c r="E513" s="92"/>
      <c r="F513" s="92"/>
      <c r="G513" s="92"/>
      <c r="H513" s="92"/>
      <c r="J513" s="92"/>
      <c r="M513" s="92"/>
    </row>
    <row r="514" spans="1:13" x14ac:dyDescent="0.2">
      <c r="A514" s="92" t="s">
        <v>401</v>
      </c>
      <c r="B514" s="92"/>
      <c r="C514" s="92"/>
      <c r="D514" s="92"/>
      <c r="E514" s="92"/>
      <c r="F514" s="92"/>
      <c r="G514" s="92"/>
      <c r="H514" s="92"/>
      <c r="J514" s="92"/>
      <c r="M514" s="92"/>
    </row>
    <row r="515" spans="1:13" x14ac:dyDescent="0.2">
      <c r="A515" s="92" t="s">
        <v>401</v>
      </c>
      <c r="B515" s="92"/>
      <c r="C515" s="92"/>
      <c r="D515" s="92"/>
      <c r="E515" s="92"/>
      <c r="F515" s="92"/>
      <c r="G515" s="92"/>
      <c r="H515" s="92"/>
      <c r="J515" s="92"/>
      <c r="M515" s="92"/>
    </row>
    <row r="516" spans="1:13" x14ac:dyDescent="0.2">
      <c r="A516" s="92" t="s">
        <v>401</v>
      </c>
      <c r="B516" s="92"/>
      <c r="C516" s="92"/>
      <c r="D516" s="92"/>
      <c r="E516" s="92"/>
      <c r="F516" s="92"/>
      <c r="G516" s="92"/>
      <c r="H516" s="92"/>
      <c r="J516" s="92"/>
      <c r="M516" s="92"/>
    </row>
    <row r="517" spans="1:13" x14ac:dyDescent="0.2">
      <c r="A517" s="92" t="s">
        <v>401</v>
      </c>
      <c r="B517" s="92"/>
      <c r="C517" s="92"/>
      <c r="D517" s="92"/>
      <c r="E517" s="92"/>
      <c r="F517" s="92"/>
      <c r="G517" s="92"/>
      <c r="H517" s="92"/>
      <c r="J517" s="92"/>
      <c r="M517" s="92"/>
    </row>
    <row r="518" spans="1:13" x14ac:dyDescent="0.2">
      <c r="A518" s="92" t="s">
        <v>401</v>
      </c>
      <c r="B518" s="92"/>
      <c r="C518" s="92"/>
      <c r="D518" s="92"/>
      <c r="E518" s="92"/>
      <c r="F518" s="92"/>
      <c r="G518" s="92"/>
      <c r="H518" s="92"/>
      <c r="J518" s="92"/>
      <c r="M518" s="92"/>
    </row>
    <row r="519" spans="1:13" x14ac:dyDescent="0.2">
      <c r="A519" s="92" t="s">
        <v>401</v>
      </c>
      <c r="B519" s="92"/>
      <c r="C519" s="92"/>
      <c r="D519" s="92"/>
      <c r="E519" s="92"/>
      <c r="F519" s="92"/>
      <c r="G519" s="92"/>
      <c r="H519" s="92"/>
      <c r="J519" s="92"/>
      <c r="M519" s="92"/>
    </row>
    <row r="520" spans="1:13" x14ac:dyDescent="0.2">
      <c r="A520" s="92" t="s">
        <v>401</v>
      </c>
      <c r="B520" s="92"/>
      <c r="C520" s="92"/>
      <c r="D520" s="92"/>
      <c r="E520" s="92"/>
      <c r="F520" s="92"/>
      <c r="G520" s="92"/>
      <c r="H520" s="92"/>
      <c r="J520" s="92"/>
      <c r="M520" s="92"/>
    </row>
    <row r="521" spans="1:13" x14ac:dyDescent="0.2">
      <c r="A521" s="92" t="s">
        <v>401</v>
      </c>
      <c r="B521" s="92"/>
      <c r="C521" s="92"/>
      <c r="D521" s="92"/>
      <c r="E521" s="92"/>
      <c r="F521" s="92"/>
      <c r="G521" s="92"/>
      <c r="H521" s="92"/>
      <c r="J521" s="92"/>
      <c r="M521" s="92"/>
    </row>
    <row r="522" spans="1:13" x14ac:dyDescent="0.2">
      <c r="A522" s="92" t="s">
        <v>401</v>
      </c>
      <c r="B522" s="92"/>
      <c r="C522" s="92"/>
      <c r="D522" s="92"/>
      <c r="E522" s="92"/>
      <c r="F522" s="92"/>
      <c r="G522" s="92"/>
      <c r="H522" s="92"/>
      <c r="J522" s="92"/>
      <c r="M522" s="92"/>
    </row>
    <row r="523" spans="1:13" x14ac:dyDescent="0.2">
      <c r="A523" s="92" t="s">
        <v>401</v>
      </c>
      <c r="B523" s="92"/>
      <c r="C523" s="92"/>
      <c r="D523" s="92"/>
      <c r="E523" s="92"/>
      <c r="F523" s="92"/>
      <c r="G523" s="92"/>
      <c r="H523" s="92"/>
      <c r="J523" s="92"/>
      <c r="M523" s="92"/>
    </row>
    <row r="524" spans="1:13" x14ac:dyDescent="0.2">
      <c r="A524" s="92" t="s">
        <v>401</v>
      </c>
      <c r="B524" s="92"/>
      <c r="C524" s="92"/>
      <c r="D524" s="92"/>
      <c r="E524" s="92"/>
      <c r="F524" s="92"/>
      <c r="G524" s="92"/>
      <c r="H524" s="92"/>
      <c r="J524" s="92"/>
      <c r="M524" s="92"/>
    </row>
    <row r="525" spans="1:13" x14ac:dyDescent="0.2">
      <c r="A525" s="92" t="s">
        <v>401</v>
      </c>
      <c r="B525" s="92"/>
      <c r="C525" s="92"/>
      <c r="D525" s="92"/>
      <c r="E525" s="92"/>
      <c r="F525" s="92"/>
      <c r="G525" s="92"/>
      <c r="H525" s="92"/>
      <c r="J525" s="92"/>
      <c r="M525" s="92"/>
    </row>
    <row r="526" spans="1:13" x14ac:dyDescent="0.2">
      <c r="A526" s="92" t="s">
        <v>401</v>
      </c>
      <c r="B526" s="92"/>
      <c r="C526" s="92"/>
      <c r="D526" s="92"/>
      <c r="E526" s="92"/>
      <c r="F526" s="92"/>
      <c r="G526" s="92"/>
      <c r="H526" s="92"/>
      <c r="J526" s="92"/>
      <c r="M526" s="92"/>
    </row>
    <row r="527" spans="1:13" x14ac:dyDescent="0.2">
      <c r="A527" s="92" t="s">
        <v>401</v>
      </c>
      <c r="B527" s="92"/>
      <c r="C527" s="92"/>
      <c r="D527" s="92"/>
      <c r="E527" s="92"/>
      <c r="F527" s="92"/>
      <c r="G527" s="92"/>
      <c r="H527" s="92"/>
      <c r="J527" s="92"/>
      <c r="M527" s="92"/>
    </row>
    <row r="528" spans="1:13" x14ac:dyDescent="0.2">
      <c r="A528" s="92" t="s">
        <v>401</v>
      </c>
      <c r="B528" s="92"/>
      <c r="C528" s="92"/>
      <c r="D528" s="92"/>
      <c r="E528" s="92"/>
      <c r="F528" s="92"/>
      <c r="G528" s="92"/>
      <c r="H528" s="92"/>
      <c r="J528" s="92"/>
      <c r="M528" s="92"/>
    </row>
    <row r="529" spans="1:13" x14ac:dyDescent="0.2">
      <c r="A529" s="92" t="s">
        <v>401</v>
      </c>
      <c r="B529" s="92"/>
      <c r="C529" s="92"/>
      <c r="D529" s="92"/>
      <c r="E529" s="92"/>
      <c r="F529" s="92"/>
      <c r="G529" s="92"/>
      <c r="H529" s="92"/>
      <c r="J529" s="92"/>
      <c r="M529" s="92"/>
    </row>
    <row r="530" spans="1:13" x14ac:dyDescent="0.2">
      <c r="A530" s="92" t="s">
        <v>401</v>
      </c>
      <c r="B530" s="92"/>
      <c r="C530" s="92"/>
      <c r="D530" s="92"/>
      <c r="E530" s="92"/>
      <c r="F530" s="92"/>
      <c r="G530" s="92"/>
      <c r="H530" s="92"/>
      <c r="J530" s="92"/>
      <c r="M530" s="92"/>
    </row>
    <row r="531" spans="1:13" x14ac:dyDescent="0.2">
      <c r="A531" s="92" t="s">
        <v>401</v>
      </c>
      <c r="B531" s="92"/>
      <c r="C531" s="92"/>
      <c r="D531" s="92"/>
      <c r="E531" s="92"/>
      <c r="F531" s="92"/>
      <c r="G531" s="92"/>
      <c r="H531" s="92"/>
      <c r="J531" s="92"/>
      <c r="M531" s="92"/>
    </row>
    <row r="532" spans="1:13" x14ac:dyDescent="0.2">
      <c r="A532" s="92" t="s">
        <v>401</v>
      </c>
      <c r="B532" s="92"/>
      <c r="C532" s="92"/>
      <c r="D532" s="92"/>
      <c r="E532" s="92"/>
      <c r="F532" s="92"/>
      <c r="G532" s="92"/>
      <c r="H532" s="92"/>
      <c r="J532" s="92"/>
      <c r="M532" s="92"/>
    </row>
    <row r="533" spans="1:13" x14ac:dyDescent="0.2">
      <c r="A533" s="92" t="s">
        <v>401</v>
      </c>
      <c r="B533" s="92"/>
      <c r="C533" s="92"/>
      <c r="D533" s="92"/>
      <c r="E533" s="92"/>
      <c r="F533" s="92"/>
      <c r="G533" s="92"/>
      <c r="H533" s="92"/>
      <c r="J533" s="92"/>
      <c r="M533" s="92"/>
    </row>
    <row r="534" spans="1:13" x14ac:dyDescent="0.2">
      <c r="A534" s="92" t="s">
        <v>401</v>
      </c>
      <c r="B534" s="92"/>
      <c r="C534" s="92"/>
      <c r="D534" s="92"/>
      <c r="E534" s="92"/>
      <c r="F534" s="92"/>
      <c r="G534" s="92"/>
      <c r="H534" s="92"/>
      <c r="J534" s="92"/>
      <c r="M534" s="92"/>
    </row>
    <row r="535" spans="1:13" x14ac:dyDescent="0.2">
      <c r="A535" s="92" t="s">
        <v>401</v>
      </c>
      <c r="B535" s="92"/>
      <c r="C535" s="92"/>
      <c r="D535" s="92"/>
      <c r="E535" s="92"/>
      <c r="F535" s="92"/>
      <c r="G535" s="92"/>
      <c r="H535" s="92"/>
      <c r="J535" s="92"/>
      <c r="M535" s="92"/>
    </row>
    <row r="536" spans="1:13" x14ac:dyDescent="0.2">
      <c r="A536" s="92" t="s">
        <v>401</v>
      </c>
      <c r="B536" s="92"/>
      <c r="C536" s="92"/>
      <c r="D536" s="92"/>
      <c r="E536" s="92"/>
      <c r="F536" s="92"/>
      <c r="G536" s="92"/>
      <c r="H536" s="92"/>
      <c r="J536" s="92"/>
      <c r="M536" s="92"/>
    </row>
    <row r="537" spans="1:13" x14ac:dyDescent="0.2">
      <c r="A537" s="92" t="s">
        <v>401</v>
      </c>
      <c r="B537" s="92"/>
      <c r="C537" s="92"/>
      <c r="D537" s="92"/>
      <c r="E537" s="92"/>
      <c r="F537" s="92"/>
      <c r="G537" s="92"/>
      <c r="H537" s="92"/>
      <c r="J537" s="92"/>
      <c r="M537" s="92"/>
    </row>
    <row r="538" spans="1:13" x14ac:dyDescent="0.2">
      <c r="A538" s="92" t="s">
        <v>401</v>
      </c>
      <c r="B538" s="92"/>
      <c r="C538" s="92"/>
      <c r="D538" s="92"/>
      <c r="E538" s="92"/>
      <c r="F538" s="92"/>
      <c r="G538" s="92"/>
      <c r="H538" s="92"/>
      <c r="J538" s="92"/>
      <c r="M538" s="92"/>
    </row>
    <row r="539" spans="1:13" x14ac:dyDescent="0.2">
      <c r="A539" s="92" t="s">
        <v>401</v>
      </c>
      <c r="B539" s="92"/>
      <c r="C539" s="92"/>
      <c r="D539" s="92"/>
      <c r="E539" s="92"/>
      <c r="F539" s="92"/>
      <c r="G539" s="92"/>
      <c r="H539" s="92"/>
      <c r="J539" s="92"/>
      <c r="M539" s="92"/>
    </row>
    <row r="540" spans="1:13" x14ac:dyDescent="0.2">
      <c r="A540" s="92" t="s">
        <v>401</v>
      </c>
      <c r="B540" s="92"/>
      <c r="C540" s="92"/>
      <c r="D540" s="92"/>
      <c r="E540" s="92"/>
      <c r="F540" s="92"/>
      <c r="G540" s="92"/>
      <c r="H540" s="92"/>
      <c r="J540" s="92"/>
      <c r="M540" s="92"/>
    </row>
    <row r="541" spans="1:13" x14ac:dyDescent="0.2">
      <c r="A541" s="92" t="s">
        <v>401</v>
      </c>
      <c r="B541" s="92"/>
      <c r="C541" s="92"/>
      <c r="D541" s="92"/>
      <c r="E541" s="92"/>
      <c r="F541" s="92"/>
      <c r="G541" s="92"/>
      <c r="H541" s="92"/>
      <c r="J541" s="92"/>
      <c r="M541" s="92"/>
    </row>
    <row r="542" spans="1:13" x14ac:dyDescent="0.2">
      <c r="A542" s="92" t="s">
        <v>401</v>
      </c>
      <c r="B542" s="92"/>
      <c r="C542" s="92"/>
      <c r="D542" s="92"/>
      <c r="E542" s="92"/>
      <c r="F542" s="92"/>
      <c r="G542" s="92"/>
      <c r="H542" s="92"/>
      <c r="J542" s="92"/>
      <c r="M542" s="92"/>
    </row>
    <row r="543" spans="1:13" x14ac:dyDescent="0.2">
      <c r="A543" s="92" t="s">
        <v>401</v>
      </c>
      <c r="B543" s="92"/>
      <c r="C543" s="92"/>
      <c r="D543" s="92"/>
      <c r="E543" s="92"/>
      <c r="F543" s="92"/>
      <c r="G543" s="92"/>
      <c r="H543" s="92"/>
      <c r="J543" s="92"/>
      <c r="M543" s="92"/>
    </row>
    <row r="544" spans="1:13" x14ac:dyDescent="0.2">
      <c r="A544" s="92" t="s">
        <v>401</v>
      </c>
      <c r="B544" s="92"/>
      <c r="C544" s="92"/>
      <c r="D544" s="92"/>
      <c r="E544" s="92"/>
      <c r="F544" s="92"/>
      <c r="G544" s="92"/>
      <c r="H544" s="92"/>
      <c r="J544" s="92"/>
      <c r="M544" s="92"/>
    </row>
    <row r="545" spans="1:13" x14ac:dyDescent="0.2">
      <c r="A545" s="92" t="s">
        <v>401</v>
      </c>
      <c r="B545" s="92"/>
      <c r="C545" s="92"/>
      <c r="D545" s="92"/>
      <c r="E545" s="92"/>
      <c r="F545" s="92"/>
      <c r="G545" s="92"/>
      <c r="H545" s="92"/>
      <c r="J545" s="92"/>
      <c r="M545" s="92"/>
    </row>
    <row r="546" spans="1:13" x14ac:dyDescent="0.2">
      <c r="A546" s="92" t="s">
        <v>401</v>
      </c>
      <c r="B546" s="92"/>
      <c r="C546" s="92"/>
      <c r="D546" s="92"/>
      <c r="E546" s="92"/>
      <c r="F546" s="92"/>
      <c r="G546" s="92"/>
      <c r="H546" s="92"/>
      <c r="J546" s="92"/>
      <c r="M546" s="92"/>
    </row>
    <row r="547" spans="1:13" x14ac:dyDescent="0.2">
      <c r="A547" s="92" t="s">
        <v>401</v>
      </c>
      <c r="B547" s="92"/>
      <c r="C547" s="92"/>
      <c r="D547" s="92"/>
      <c r="E547" s="92"/>
      <c r="F547" s="92"/>
      <c r="G547" s="92"/>
      <c r="H547" s="92"/>
      <c r="J547" s="92"/>
      <c r="M547" s="92"/>
    </row>
    <row r="548" spans="1:13" x14ac:dyDescent="0.2">
      <c r="A548" s="92" t="s">
        <v>401</v>
      </c>
      <c r="B548" s="92"/>
      <c r="C548" s="92"/>
      <c r="D548" s="92"/>
      <c r="E548" s="92"/>
      <c r="F548" s="92"/>
      <c r="G548" s="92"/>
      <c r="H548" s="92"/>
      <c r="J548" s="92"/>
      <c r="M548" s="92"/>
    </row>
    <row r="549" spans="1:13" x14ac:dyDescent="0.2">
      <c r="A549" s="92" t="s">
        <v>401</v>
      </c>
      <c r="B549" s="92"/>
      <c r="C549" s="92"/>
      <c r="D549" s="92"/>
      <c r="E549" s="92"/>
      <c r="F549" s="92"/>
      <c r="G549" s="92"/>
      <c r="H549" s="92"/>
      <c r="J549" s="92"/>
      <c r="M549" s="92"/>
    </row>
    <row r="550" spans="1:13" x14ac:dyDescent="0.2">
      <c r="A550" s="92" t="s">
        <v>401</v>
      </c>
      <c r="B550" s="92"/>
      <c r="C550" s="92"/>
      <c r="D550" s="92"/>
      <c r="E550" s="92"/>
      <c r="F550" s="92"/>
      <c r="G550" s="92"/>
      <c r="H550" s="92"/>
      <c r="J550" s="92"/>
      <c r="M550" s="92"/>
    </row>
    <row r="551" spans="1:13" x14ac:dyDescent="0.2">
      <c r="A551" s="92" t="s">
        <v>401</v>
      </c>
      <c r="B551" s="92"/>
      <c r="C551" s="92"/>
      <c r="D551" s="92"/>
      <c r="E551" s="92"/>
      <c r="F551" s="92"/>
      <c r="G551" s="92"/>
      <c r="H551" s="92"/>
      <c r="J551" s="92"/>
      <c r="M551" s="92"/>
    </row>
    <row r="552" spans="1:13" x14ac:dyDescent="0.2">
      <c r="A552" s="92" t="s">
        <v>401</v>
      </c>
      <c r="B552" s="92"/>
      <c r="C552" s="92"/>
      <c r="D552" s="92"/>
      <c r="E552" s="92"/>
      <c r="F552" s="92"/>
      <c r="G552" s="92"/>
      <c r="H552" s="92"/>
      <c r="J552" s="92"/>
      <c r="M552" s="92"/>
    </row>
    <row r="553" spans="1:13" x14ac:dyDescent="0.2">
      <c r="A553" s="92" t="s">
        <v>401</v>
      </c>
      <c r="B553" s="92"/>
      <c r="C553" s="92"/>
      <c r="D553" s="92"/>
      <c r="E553" s="92"/>
      <c r="F553" s="92"/>
      <c r="G553" s="92"/>
      <c r="H553" s="92"/>
      <c r="J553" s="92"/>
      <c r="M553" s="92"/>
    </row>
    <row r="554" spans="1:13" x14ac:dyDescent="0.2">
      <c r="A554" s="92" t="s">
        <v>401</v>
      </c>
      <c r="B554" s="92"/>
      <c r="C554" s="92"/>
      <c r="D554" s="92"/>
      <c r="E554" s="92"/>
      <c r="F554" s="92"/>
      <c r="G554" s="92"/>
      <c r="H554" s="92"/>
      <c r="J554" s="92"/>
      <c r="M554" s="92"/>
    </row>
    <row r="555" spans="1:13" x14ac:dyDescent="0.2">
      <c r="A555" s="92" t="s">
        <v>401</v>
      </c>
      <c r="B555" s="92"/>
      <c r="C555" s="92"/>
      <c r="D555" s="92"/>
      <c r="E555" s="92"/>
      <c r="F555" s="92"/>
      <c r="G555" s="92"/>
      <c r="H555" s="92"/>
      <c r="J555" s="92"/>
      <c r="M555" s="92"/>
    </row>
    <row r="556" spans="1:13" x14ac:dyDescent="0.2">
      <c r="A556" s="92" t="s">
        <v>401</v>
      </c>
      <c r="B556" s="92"/>
      <c r="C556" s="92"/>
      <c r="D556" s="92"/>
      <c r="E556" s="92"/>
      <c r="F556" s="92"/>
      <c r="G556" s="92"/>
      <c r="H556" s="92"/>
      <c r="J556" s="92"/>
      <c r="M556" s="92"/>
    </row>
    <row r="557" spans="1:13" x14ac:dyDescent="0.2">
      <c r="A557" s="92" t="s">
        <v>401</v>
      </c>
      <c r="B557" s="92"/>
      <c r="C557" s="92"/>
      <c r="D557" s="92"/>
      <c r="E557" s="92"/>
      <c r="F557" s="92"/>
      <c r="G557" s="92"/>
      <c r="H557" s="92"/>
      <c r="J557" s="92"/>
      <c r="M557" s="92"/>
    </row>
    <row r="558" spans="1:13" x14ac:dyDescent="0.2">
      <c r="A558" s="92" t="s">
        <v>401</v>
      </c>
      <c r="B558" s="92"/>
      <c r="C558" s="92"/>
      <c r="D558" s="92"/>
      <c r="E558" s="92"/>
      <c r="F558" s="92"/>
      <c r="G558" s="92"/>
      <c r="H558" s="92"/>
      <c r="J558" s="92"/>
      <c r="M558" s="92"/>
    </row>
    <row r="559" spans="1:13" x14ac:dyDescent="0.2">
      <c r="A559" s="92" t="s">
        <v>401</v>
      </c>
      <c r="B559" s="92"/>
      <c r="C559" s="92"/>
      <c r="D559" s="92"/>
      <c r="E559" s="92"/>
      <c r="F559" s="92"/>
      <c r="G559" s="92"/>
      <c r="H559" s="92"/>
      <c r="J559" s="92"/>
      <c r="M559" s="92"/>
    </row>
    <row r="560" spans="1:13" x14ac:dyDescent="0.2">
      <c r="A560" s="92" t="s">
        <v>401</v>
      </c>
      <c r="B560" s="92"/>
      <c r="C560" s="92"/>
      <c r="D560" s="92"/>
      <c r="E560" s="92"/>
      <c r="F560" s="92"/>
      <c r="G560" s="92"/>
      <c r="H560" s="92"/>
      <c r="J560" s="92"/>
      <c r="M560" s="92"/>
    </row>
    <row r="561" spans="1:13" x14ac:dyDescent="0.2">
      <c r="A561" s="92" t="s">
        <v>401</v>
      </c>
      <c r="B561" s="92"/>
      <c r="C561" s="92"/>
      <c r="D561" s="92"/>
      <c r="E561" s="92"/>
      <c r="F561" s="92"/>
      <c r="G561" s="92"/>
      <c r="H561" s="92"/>
      <c r="J561" s="92"/>
      <c r="M561" s="92"/>
    </row>
    <row r="562" spans="1:13" x14ac:dyDescent="0.2">
      <c r="A562" s="92" t="s">
        <v>401</v>
      </c>
      <c r="B562" s="92"/>
      <c r="C562" s="92"/>
      <c r="D562" s="92"/>
      <c r="E562" s="92"/>
      <c r="F562" s="92"/>
      <c r="G562" s="92"/>
      <c r="H562" s="92"/>
      <c r="J562" s="92"/>
      <c r="M562" s="92"/>
    </row>
    <row r="563" spans="1:13" x14ac:dyDescent="0.2">
      <c r="A563" s="92" t="s">
        <v>401</v>
      </c>
      <c r="B563" s="92"/>
      <c r="C563" s="92"/>
      <c r="D563" s="92"/>
      <c r="E563" s="92"/>
      <c r="F563" s="92"/>
      <c r="G563" s="92"/>
      <c r="H563" s="92"/>
      <c r="J563" s="92"/>
      <c r="M563" s="92"/>
    </row>
    <row r="564" spans="1:13" x14ac:dyDescent="0.2">
      <c r="A564" s="92" t="s">
        <v>401</v>
      </c>
      <c r="B564" s="92"/>
      <c r="C564" s="92"/>
      <c r="D564" s="92"/>
      <c r="E564" s="92"/>
      <c r="F564" s="92"/>
      <c r="G564" s="92"/>
      <c r="H564" s="92"/>
      <c r="J564" s="92"/>
      <c r="M564" s="92"/>
    </row>
    <row r="565" spans="1:13" x14ac:dyDescent="0.2">
      <c r="A565" s="92" t="s">
        <v>401</v>
      </c>
      <c r="B565" s="92"/>
      <c r="C565" s="92"/>
      <c r="D565" s="92"/>
      <c r="E565" s="92"/>
      <c r="F565" s="92"/>
      <c r="G565" s="92"/>
      <c r="H565" s="92"/>
      <c r="J565" s="92"/>
      <c r="M565" s="92"/>
    </row>
    <row r="566" spans="1:13" x14ac:dyDescent="0.2">
      <c r="A566" s="92" t="s">
        <v>401</v>
      </c>
      <c r="B566" s="92"/>
      <c r="C566" s="92"/>
      <c r="D566" s="92"/>
      <c r="E566" s="92"/>
      <c r="F566" s="92"/>
      <c r="G566" s="92"/>
      <c r="H566" s="92"/>
      <c r="J566" s="92"/>
      <c r="M566" s="92"/>
    </row>
    <row r="567" spans="1:13" x14ac:dyDescent="0.2">
      <c r="A567" s="92" t="s">
        <v>401</v>
      </c>
      <c r="B567" s="92"/>
      <c r="C567" s="92"/>
      <c r="D567" s="92"/>
      <c r="E567" s="92"/>
      <c r="F567" s="92"/>
      <c r="G567" s="92"/>
      <c r="H567" s="92"/>
      <c r="J567" s="92"/>
      <c r="M567" s="92"/>
    </row>
    <row r="568" spans="1:13" x14ac:dyDescent="0.2">
      <c r="A568" s="92" t="s">
        <v>401</v>
      </c>
      <c r="B568" s="92"/>
      <c r="C568" s="92"/>
      <c r="D568" s="92"/>
      <c r="E568" s="92"/>
      <c r="F568" s="92"/>
      <c r="G568" s="92"/>
      <c r="H568" s="92"/>
      <c r="J568" s="92"/>
      <c r="M568" s="92"/>
    </row>
    <row r="569" spans="1:13" x14ac:dyDescent="0.2">
      <c r="A569" s="92" t="s">
        <v>401</v>
      </c>
      <c r="B569" s="92"/>
      <c r="C569" s="92"/>
      <c r="D569" s="92"/>
      <c r="E569" s="92"/>
      <c r="F569" s="92"/>
      <c r="G569" s="92"/>
      <c r="H569" s="92"/>
      <c r="J569" s="92"/>
      <c r="M569" s="92"/>
    </row>
    <row r="570" spans="1:13" x14ac:dyDescent="0.2">
      <c r="A570" s="92" t="s">
        <v>401</v>
      </c>
      <c r="B570" s="92"/>
      <c r="C570" s="92"/>
      <c r="D570" s="92"/>
      <c r="E570" s="92"/>
      <c r="F570" s="92"/>
      <c r="G570" s="92"/>
      <c r="H570" s="92"/>
      <c r="J570" s="92"/>
      <c r="M570" s="92"/>
    </row>
    <row r="571" spans="1:13" x14ac:dyDescent="0.2">
      <c r="A571" s="92" t="s">
        <v>401</v>
      </c>
      <c r="B571" s="92"/>
      <c r="C571" s="92"/>
      <c r="D571" s="92"/>
      <c r="E571" s="92"/>
      <c r="F571" s="92"/>
      <c r="G571" s="92"/>
      <c r="H571" s="92"/>
      <c r="J571" s="92"/>
      <c r="M571" s="92"/>
    </row>
    <row r="572" spans="1:13" x14ac:dyDescent="0.2">
      <c r="A572" s="92" t="s">
        <v>401</v>
      </c>
      <c r="B572" s="92"/>
      <c r="C572" s="92"/>
      <c r="D572" s="92"/>
      <c r="E572" s="92"/>
      <c r="F572" s="92"/>
      <c r="G572" s="92"/>
      <c r="H572" s="92"/>
      <c r="J572" s="92"/>
      <c r="M572" s="92"/>
    </row>
    <row r="573" spans="1:13" x14ac:dyDescent="0.2">
      <c r="A573" s="92" t="s">
        <v>401</v>
      </c>
      <c r="B573" s="92"/>
      <c r="C573" s="92"/>
      <c r="D573" s="92"/>
      <c r="E573" s="92"/>
      <c r="F573" s="92"/>
      <c r="G573" s="92"/>
      <c r="H573" s="92"/>
      <c r="J573" s="92"/>
      <c r="M573" s="92"/>
    </row>
    <row r="574" spans="1:13" x14ac:dyDescent="0.2">
      <c r="A574" s="92" t="s">
        <v>401</v>
      </c>
      <c r="B574" s="92"/>
      <c r="C574" s="92"/>
      <c r="D574" s="92"/>
      <c r="E574" s="92"/>
      <c r="F574" s="92"/>
      <c r="G574" s="92"/>
      <c r="H574" s="92"/>
      <c r="J574" s="92"/>
      <c r="M574" s="92"/>
    </row>
    <row r="575" spans="1:13" x14ac:dyDescent="0.2">
      <c r="A575" s="92" t="s">
        <v>401</v>
      </c>
      <c r="B575" s="92"/>
      <c r="C575" s="92"/>
      <c r="D575" s="92"/>
      <c r="E575" s="92"/>
      <c r="F575" s="92"/>
      <c r="G575" s="92"/>
      <c r="H575" s="92"/>
      <c r="J575" s="92"/>
      <c r="M575" s="92"/>
    </row>
    <row r="576" spans="1:13" x14ac:dyDescent="0.2">
      <c r="A576" s="92" t="s">
        <v>401</v>
      </c>
      <c r="B576" s="92"/>
      <c r="C576" s="92"/>
      <c r="D576" s="92"/>
      <c r="E576" s="92"/>
      <c r="F576" s="92"/>
      <c r="G576" s="92"/>
      <c r="H576" s="92"/>
      <c r="J576" s="92"/>
      <c r="M576" s="92"/>
    </row>
    <row r="577" spans="1:13" x14ac:dyDescent="0.2">
      <c r="A577" s="92" t="s">
        <v>401</v>
      </c>
      <c r="B577" s="92"/>
      <c r="C577" s="92"/>
      <c r="D577" s="92"/>
      <c r="E577" s="92"/>
      <c r="F577" s="92"/>
      <c r="G577" s="92"/>
      <c r="H577" s="92"/>
      <c r="J577" s="92"/>
      <c r="M577" s="92"/>
    </row>
    <row r="578" spans="1:13" x14ac:dyDescent="0.2">
      <c r="A578" s="92" t="s">
        <v>401</v>
      </c>
      <c r="B578" s="92"/>
      <c r="C578" s="92"/>
      <c r="D578" s="92"/>
      <c r="E578" s="92"/>
      <c r="F578" s="92"/>
      <c r="G578" s="92"/>
      <c r="H578" s="92"/>
      <c r="J578" s="92"/>
      <c r="M578" s="92"/>
    </row>
    <row r="579" spans="1:13" x14ac:dyDescent="0.2">
      <c r="A579" s="92" t="s">
        <v>401</v>
      </c>
      <c r="B579" s="92"/>
      <c r="C579" s="92"/>
      <c r="D579" s="92"/>
      <c r="E579" s="92"/>
      <c r="F579" s="92"/>
      <c r="G579" s="92"/>
      <c r="H579" s="92"/>
      <c r="J579" s="92"/>
      <c r="M579" s="92"/>
    </row>
    <row r="580" spans="1:13" x14ac:dyDescent="0.2">
      <c r="A580" s="92" t="s">
        <v>401</v>
      </c>
      <c r="B580" s="92"/>
      <c r="C580" s="92"/>
      <c r="D580" s="92"/>
      <c r="E580" s="92"/>
      <c r="F580" s="92"/>
      <c r="G580" s="92"/>
      <c r="H580" s="92"/>
      <c r="J580" s="92"/>
      <c r="M580" s="92"/>
    </row>
    <row r="581" spans="1:13" x14ac:dyDescent="0.2">
      <c r="A581" s="92" t="s">
        <v>401</v>
      </c>
      <c r="B581" s="92"/>
      <c r="C581" s="92"/>
      <c r="D581" s="92"/>
      <c r="E581" s="92"/>
      <c r="F581" s="92"/>
      <c r="G581" s="92"/>
      <c r="H581" s="92"/>
      <c r="J581" s="92"/>
      <c r="M581" s="92"/>
    </row>
    <row r="582" spans="1:13" x14ac:dyDescent="0.2">
      <c r="A582" s="92" t="s">
        <v>401</v>
      </c>
      <c r="B582" s="92"/>
      <c r="C582" s="92"/>
      <c r="D582" s="92"/>
      <c r="E582" s="92"/>
      <c r="F582" s="92"/>
      <c r="G582" s="92"/>
      <c r="H582" s="92"/>
      <c r="J582" s="92"/>
      <c r="M582" s="92"/>
    </row>
    <row r="583" spans="1:13" x14ac:dyDescent="0.2">
      <c r="A583" s="92" t="s">
        <v>401</v>
      </c>
      <c r="B583" s="92"/>
      <c r="C583" s="92"/>
      <c r="D583" s="92"/>
      <c r="E583" s="92"/>
      <c r="F583" s="92"/>
      <c r="G583" s="92"/>
      <c r="H583" s="92"/>
      <c r="J583" s="92"/>
      <c r="M583" s="92"/>
    </row>
    <row r="584" spans="1:13" x14ac:dyDescent="0.2">
      <c r="A584" s="92" t="s">
        <v>401</v>
      </c>
      <c r="B584" s="92"/>
      <c r="C584" s="92"/>
      <c r="D584" s="92"/>
      <c r="E584" s="92"/>
      <c r="F584" s="92"/>
      <c r="G584" s="92"/>
      <c r="H584" s="92"/>
      <c r="J584" s="92"/>
      <c r="M584" s="92"/>
    </row>
    <row r="585" spans="1:13" x14ac:dyDescent="0.2">
      <c r="A585" s="92" t="s">
        <v>401</v>
      </c>
      <c r="B585" s="92"/>
      <c r="C585" s="92"/>
      <c r="D585" s="92"/>
      <c r="E585" s="92"/>
      <c r="F585" s="92"/>
      <c r="G585" s="92"/>
      <c r="H585" s="92"/>
      <c r="J585" s="92"/>
      <c r="M585" s="92"/>
    </row>
    <row r="586" spans="1:13" x14ac:dyDescent="0.2">
      <c r="A586" s="92" t="s">
        <v>401</v>
      </c>
      <c r="B586" s="92"/>
      <c r="C586" s="92"/>
      <c r="D586" s="92"/>
      <c r="E586" s="92"/>
      <c r="F586" s="92"/>
      <c r="G586" s="92"/>
      <c r="H586" s="92"/>
      <c r="J586" s="92"/>
      <c r="M586" s="92"/>
    </row>
    <row r="587" spans="1:13" x14ac:dyDescent="0.2">
      <c r="A587" s="92" t="s">
        <v>401</v>
      </c>
      <c r="B587" s="92"/>
      <c r="C587" s="92"/>
      <c r="D587" s="92"/>
      <c r="E587" s="92"/>
      <c r="F587" s="92"/>
      <c r="G587" s="92"/>
      <c r="H587" s="92"/>
      <c r="J587" s="92"/>
      <c r="M587" s="92"/>
    </row>
    <row r="588" spans="1:13" x14ac:dyDescent="0.2">
      <c r="A588" s="92" t="s">
        <v>401</v>
      </c>
      <c r="B588" s="92"/>
      <c r="C588" s="92"/>
      <c r="D588" s="92"/>
      <c r="E588" s="92"/>
      <c r="F588" s="92"/>
      <c r="G588" s="92"/>
      <c r="H588" s="92"/>
      <c r="J588" s="92"/>
      <c r="M588" s="92"/>
    </row>
    <row r="589" spans="1:13" x14ac:dyDescent="0.2">
      <c r="A589" s="92" t="s">
        <v>401</v>
      </c>
      <c r="B589" s="92"/>
      <c r="C589" s="92"/>
      <c r="D589" s="92"/>
      <c r="E589" s="92"/>
      <c r="F589" s="92"/>
      <c r="G589" s="92"/>
      <c r="H589" s="92"/>
      <c r="J589" s="92"/>
      <c r="M589" s="92"/>
    </row>
    <row r="590" spans="1:13" x14ac:dyDescent="0.2">
      <c r="A590" s="92" t="s">
        <v>401</v>
      </c>
      <c r="B590" s="92"/>
      <c r="C590" s="92"/>
      <c r="D590" s="92"/>
      <c r="E590" s="92"/>
      <c r="F590" s="92"/>
      <c r="G590" s="92"/>
      <c r="H590" s="92"/>
      <c r="J590" s="92"/>
      <c r="M590" s="92"/>
    </row>
    <row r="591" spans="1:13" x14ac:dyDescent="0.2">
      <c r="A591" s="92" t="s">
        <v>401</v>
      </c>
      <c r="B591" s="92"/>
      <c r="C591" s="92"/>
      <c r="D591" s="92"/>
      <c r="E591" s="92"/>
      <c r="F591" s="92"/>
      <c r="G591" s="92"/>
      <c r="H591" s="92"/>
      <c r="J591" s="92"/>
      <c r="M591" s="92"/>
    </row>
    <row r="592" spans="1:13" x14ac:dyDescent="0.2">
      <c r="A592" s="92" t="s">
        <v>401</v>
      </c>
      <c r="B592" s="92"/>
      <c r="C592" s="92"/>
      <c r="D592" s="92"/>
      <c r="E592" s="92"/>
      <c r="F592" s="92"/>
      <c r="G592" s="92"/>
      <c r="H592" s="92"/>
      <c r="J592" s="92"/>
      <c r="M592" s="92"/>
    </row>
    <row r="593" spans="1:13" x14ac:dyDescent="0.2">
      <c r="A593" s="92" t="s">
        <v>401</v>
      </c>
      <c r="B593" s="92"/>
      <c r="C593" s="92"/>
      <c r="D593" s="92"/>
      <c r="E593" s="92"/>
      <c r="F593" s="92"/>
      <c r="G593" s="92"/>
      <c r="H593" s="92"/>
      <c r="J593" s="92"/>
      <c r="M593" s="92"/>
    </row>
    <row r="594" spans="1:13" x14ac:dyDescent="0.2">
      <c r="A594" s="92" t="s">
        <v>401</v>
      </c>
      <c r="B594" s="92"/>
      <c r="C594" s="92"/>
      <c r="D594" s="92"/>
      <c r="E594" s="92"/>
      <c r="F594" s="92"/>
      <c r="G594" s="92"/>
      <c r="H594" s="92"/>
      <c r="J594" s="92"/>
      <c r="M594" s="92"/>
    </row>
    <row r="595" spans="1:13" x14ac:dyDescent="0.2">
      <c r="A595" s="92" t="s">
        <v>401</v>
      </c>
      <c r="B595" s="92"/>
      <c r="C595" s="92"/>
      <c r="D595" s="92"/>
      <c r="E595" s="92"/>
      <c r="F595" s="92"/>
      <c r="G595" s="92"/>
      <c r="H595" s="92"/>
      <c r="J595" s="92"/>
      <c r="M595" s="92"/>
    </row>
    <row r="596" spans="1:13" x14ac:dyDescent="0.2">
      <c r="A596" s="92" t="s">
        <v>401</v>
      </c>
      <c r="B596" s="92"/>
      <c r="C596" s="92"/>
      <c r="D596" s="92"/>
      <c r="E596" s="92"/>
      <c r="F596" s="92"/>
      <c r="G596" s="92"/>
      <c r="H596" s="92"/>
      <c r="J596" s="92"/>
      <c r="M596" s="92"/>
    </row>
    <row r="597" spans="1:13" x14ac:dyDescent="0.2">
      <c r="A597" s="92" t="s">
        <v>401</v>
      </c>
      <c r="B597" s="92"/>
      <c r="C597" s="92"/>
      <c r="D597" s="92"/>
      <c r="E597" s="92"/>
      <c r="F597" s="92"/>
      <c r="G597" s="92"/>
      <c r="H597" s="92"/>
      <c r="J597" s="92"/>
      <c r="M597" s="92"/>
    </row>
    <row r="598" spans="1:13" x14ac:dyDescent="0.2">
      <c r="A598" s="92" t="s">
        <v>401</v>
      </c>
      <c r="B598" s="92"/>
      <c r="C598" s="92"/>
      <c r="D598" s="92"/>
      <c r="E598" s="92"/>
      <c r="F598" s="92"/>
      <c r="G598" s="92"/>
      <c r="H598" s="92"/>
      <c r="J598" s="92"/>
      <c r="M598" s="92"/>
    </row>
    <row r="599" spans="1:13" x14ac:dyDescent="0.2">
      <c r="A599" s="92" t="s">
        <v>401</v>
      </c>
      <c r="B599" s="92"/>
      <c r="C599" s="92"/>
      <c r="D599" s="92"/>
      <c r="E599" s="92"/>
      <c r="F599" s="92"/>
      <c r="G599" s="92"/>
      <c r="H599" s="92"/>
      <c r="J599" s="92"/>
      <c r="M599" s="92"/>
    </row>
    <row r="600" spans="1:13" x14ac:dyDescent="0.2">
      <c r="A600" s="92" t="s">
        <v>401</v>
      </c>
      <c r="B600" s="92"/>
      <c r="C600" s="92"/>
      <c r="D600" s="92"/>
      <c r="E600" s="92"/>
      <c r="F600" s="92"/>
      <c r="G600" s="92"/>
      <c r="H600" s="92"/>
      <c r="J600" s="92"/>
      <c r="M600" s="92"/>
    </row>
    <row r="601" spans="1:13" x14ac:dyDescent="0.2">
      <c r="A601" s="92" t="s">
        <v>401</v>
      </c>
      <c r="B601" s="92"/>
      <c r="C601" s="92"/>
      <c r="D601" s="92"/>
      <c r="E601" s="92"/>
      <c r="F601" s="92"/>
      <c r="G601" s="92"/>
      <c r="H601" s="92"/>
      <c r="J601" s="92"/>
      <c r="M601" s="92"/>
    </row>
    <row r="602" spans="1:13" x14ac:dyDescent="0.2">
      <c r="A602" s="92" t="s">
        <v>401</v>
      </c>
      <c r="B602" s="92"/>
      <c r="C602" s="92"/>
      <c r="D602" s="92"/>
      <c r="E602" s="92"/>
      <c r="F602" s="92"/>
      <c r="G602" s="92"/>
      <c r="H602" s="92"/>
      <c r="J602" s="92"/>
      <c r="M602" s="92"/>
    </row>
    <row r="603" spans="1:13" x14ac:dyDescent="0.2">
      <c r="A603" s="92" t="s">
        <v>401</v>
      </c>
      <c r="B603" s="92"/>
      <c r="C603" s="92"/>
      <c r="D603" s="92"/>
      <c r="E603" s="92"/>
      <c r="F603" s="92"/>
      <c r="G603" s="92"/>
      <c r="H603" s="92"/>
      <c r="J603" s="92"/>
      <c r="M603" s="92"/>
    </row>
    <row r="604" spans="1:13" x14ac:dyDescent="0.2">
      <c r="A604" s="92" t="s">
        <v>401</v>
      </c>
      <c r="B604" s="92"/>
      <c r="C604" s="92"/>
      <c r="D604" s="92"/>
      <c r="E604" s="92"/>
      <c r="F604" s="92"/>
      <c r="G604" s="92"/>
      <c r="H604" s="92"/>
      <c r="J604" s="92"/>
      <c r="M604" s="92"/>
    </row>
    <row r="605" spans="1:13" x14ac:dyDescent="0.2">
      <c r="A605" s="92" t="s">
        <v>401</v>
      </c>
      <c r="B605" s="92"/>
      <c r="C605" s="92"/>
      <c r="D605" s="92"/>
      <c r="E605" s="92"/>
      <c r="F605" s="92"/>
      <c r="G605" s="92"/>
      <c r="H605" s="92"/>
      <c r="J605" s="92"/>
      <c r="M605" s="92"/>
    </row>
    <row r="606" spans="1:13" x14ac:dyDescent="0.2">
      <c r="A606" s="92" t="s">
        <v>401</v>
      </c>
      <c r="B606" s="92"/>
      <c r="C606" s="92"/>
      <c r="D606" s="92"/>
      <c r="E606" s="92"/>
      <c r="F606" s="92"/>
      <c r="G606" s="92"/>
      <c r="H606" s="92"/>
      <c r="J606" s="92"/>
      <c r="M606" s="92"/>
    </row>
    <row r="607" spans="1:13" x14ac:dyDescent="0.2">
      <c r="A607" s="92" t="s">
        <v>401</v>
      </c>
      <c r="B607" s="92"/>
      <c r="C607" s="92"/>
      <c r="D607" s="92"/>
      <c r="E607" s="92"/>
      <c r="F607" s="92"/>
      <c r="G607" s="92"/>
      <c r="H607" s="92"/>
      <c r="J607" s="92"/>
      <c r="M607" s="92"/>
    </row>
    <row r="608" spans="1:13" x14ac:dyDescent="0.2">
      <c r="A608" s="92" t="s">
        <v>401</v>
      </c>
      <c r="B608" s="92"/>
      <c r="C608" s="92"/>
      <c r="D608" s="92"/>
      <c r="E608" s="92"/>
      <c r="F608" s="92"/>
      <c r="G608" s="92"/>
      <c r="H608" s="92"/>
      <c r="J608" s="92"/>
      <c r="M608" s="92"/>
    </row>
    <row r="609" spans="1:13" x14ac:dyDescent="0.2">
      <c r="A609" s="92" t="s">
        <v>401</v>
      </c>
      <c r="B609" s="92"/>
      <c r="C609" s="92"/>
      <c r="D609" s="92"/>
      <c r="E609" s="92"/>
      <c r="F609" s="92"/>
      <c r="G609" s="92"/>
      <c r="H609" s="92"/>
      <c r="J609" s="92"/>
      <c r="M609" s="92"/>
    </row>
    <row r="610" spans="1:13" x14ac:dyDescent="0.2">
      <c r="A610" s="92" t="s">
        <v>401</v>
      </c>
      <c r="B610" s="92"/>
      <c r="C610" s="92"/>
      <c r="D610" s="92"/>
      <c r="E610" s="92"/>
      <c r="F610" s="92"/>
      <c r="G610" s="92"/>
      <c r="H610" s="92"/>
      <c r="J610" s="92"/>
      <c r="M610" s="92"/>
    </row>
    <row r="611" spans="1:13" x14ac:dyDescent="0.2">
      <c r="A611" s="92" t="s">
        <v>401</v>
      </c>
      <c r="B611" s="92"/>
      <c r="C611" s="92"/>
      <c r="D611" s="92"/>
      <c r="E611" s="92"/>
      <c r="F611" s="92"/>
      <c r="G611" s="92"/>
      <c r="H611" s="92"/>
      <c r="J611" s="92"/>
      <c r="M611" s="92"/>
    </row>
    <row r="612" spans="1:13" x14ac:dyDescent="0.2">
      <c r="A612" s="92" t="s">
        <v>401</v>
      </c>
      <c r="B612" s="92"/>
      <c r="C612" s="92"/>
      <c r="D612" s="92"/>
      <c r="E612" s="92"/>
      <c r="F612" s="92"/>
      <c r="G612" s="92"/>
      <c r="H612" s="92"/>
      <c r="J612" s="92"/>
      <c r="M612" s="92"/>
    </row>
    <row r="613" spans="1:13" x14ac:dyDescent="0.2">
      <c r="A613" s="92" t="s">
        <v>401</v>
      </c>
      <c r="B613" s="92"/>
      <c r="C613" s="92"/>
      <c r="D613" s="92"/>
      <c r="E613" s="92"/>
      <c r="F613" s="92"/>
      <c r="G613" s="92"/>
      <c r="H613" s="92"/>
      <c r="J613" s="92"/>
      <c r="M613" s="92"/>
    </row>
    <row r="614" spans="1:13" x14ac:dyDescent="0.2">
      <c r="A614" s="92" t="s">
        <v>401</v>
      </c>
      <c r="B614" s="92"/>
      <c r="C614" s="92"/>
      <c r="D614" s="92"/>
      <c r="E614" s="92"/>
      <c r="F614" s="92"/>
      <c r="G614" s="92"/>
      <c r="H614" s="92"/>
      <c r="J614" s="92"/>
      <c r="M614" s="92"/>
    </row>
    <row r="615" spans="1:13" x14ac:dyDescent="0.2">
      <c r="A615" s="92" t="s">
        <v>401</v>
      </c>
      <c r="B615" s="92"/>
      <c r="C615" s="92"/>
      <c r="D615" s="92"/>
      <c r="E615" s="92"/>
      <c r="F615" s="92"/>
      <c r="G615" s="92"/>
      <c r="H615" s="92"/>
      <c r="J615" s="92"/>
      <c r="M615" s="92"/>
    </row>
    <row r="616" spans="1:13" x14ac:dyDescent="0.2">
      <c r="A616" s="92" t="s">
        <v>401</v>
      </c>
      <c r="B616" s="92"/>
      <c r="C616" s="92"/>
      <c r="D616" s="92"/>
      <c r="E616" s="92"/>
      <c r="F616" s="92"/>
      <c r="G616" s="92"/>
      <c r="H616" s="92"/>
      <c r="J616" s="92"/>
      <c r="M616" s="92"/>
    </row>
    <row r="617" spans="1:13" x14ac:dyDescent="0.2">
      <c r="A617" s="92" t="s">
        <v>401</v>
      </c>
      <c r="B617" s="92"/>
      <c r="C617" s="92"/>
      <c r="D617" s="92"/>
      <c r="E617" s="92"/>
      <c r="F617" s="92"/>
      <c r="G617" s="92"/>
      <c r="H617" s="92"/>
      <c r="J617" s="92"/>
      <c r="M617" s="92"/>
    </row>
    <row r="618" spans="1:13" x14ac:dyDescent="0.2">
      <c r="A618" s="92" t="s">
        <v>401</v>
      </c>
      <c r="B618" s="92"/>
      <c r="C618" s="92"/>
      <c r="D618" s="92"/>
      <c r="E618" s="92"/>
      <c r="F618" s="92"/>
      <c r="G618" s="92"/>
      <c r="H618" s="92"/>
      <c r="J618" s="92"/>
      <c r="M618" s="92"/>
    </row>
    <row r="619" spans="1:13" x14ac:dyDescent="0.2">
      <c r="A619" s="92" t="s">
        <v>401</v>
      </c>
      <c r="B619" s="92"/>
      <c r="C619" s="92"/>
      <c r="D619" s="92"/>
      <c r="E619" s="92"/>
      <c r="F619" s="92"/>
      <c r="G619" s="92"/>
      <c r="H619" s="92"/>
      <c r="J619" s="92"/>
      <c r="M619" s="92"/>
    </row>
    <row r="620" spans="1:13" x14ac:dyDescent="0.2">
      <c r="A620" s="92" t="s">
        <v>401</v>
      </c>
      <c r="B620" s="92"/>
      <c r="C620" s="92"/>
      <c r="D620" s="92"/>
      <c r="E620" s="92"/>
      <c r="F620" s="92"/>
      <c r="G620" s="92"/>
      <c r="H620" s="92"/>
      <c r="J620" s="92"/>
      <c r="M620" s="92"/>
    </row>
    <row r="621" spans="1:13" x14ac:dyDescent="0.2">
      <c r="A621" s="92" t="s">
        <v>401</v>
      </c>
      <c r="B621" s="92"/>
      <c r="C621" s="92"/>
      <c r="D621" s="92"/>
      <c r="E621" s="92"/>
      <c r="F621" s="92"/>
      <c r="G621" s="92"/>
      <c r="H621" s="92"/>
      <c r="J621" s="92"/>
      <c r="M621" s="92"/>
    </row>
    <row r="622" spans="1:13" x14ac:dyDescent="0.2">
      <c r="A622" s="92" t="s">
        <v>401</v>
      </c>
      <c r="B622" s="92"/>
      <c r="C622" s="92"/>
      <c r="D622" s="92"/>
      <c r="E622" s="92"/>
      <c r="F622" s="92"/>
      <c r="G622" s="92"/>
      <c r="H622" s="92"/>
      <c r="J622" s="92"/>
      <c r="M622" s="92"/>
    </row>
    <row r="623" spans="1:13" x14ac:dyDescent="0.2">
      <c r="A623" s="92" t="s">
        <v>401</v>
      </c>
      <c r="B623" s="92"/>
      <c r="C623" s="92"/>
      <c r="D623" s="92"/>
      <c r="E623" s="92"/>
      <c r="F623" s="92"/>
      <c r="G623" s="92"/>
      <c r="H623" s="92"/>
      <c r="J623" s="92"/>
      <c r="M623" s="92"/>
    </row>
    <row r="624" spans="1:13" x14ac:dyDescent="0.2">
      <c r="A624" s="92" t="s">
        <v>401</v>
      </c>
      <c r="B624" s="92"/>
      <c r="C624" s="92"/>
      <c r="D624" s="92"/>
      <c r="E624" s="92"/>
      <c r="F624" s="92"/>
      <c r="G624" s="92"/>
      <c r="H624" s="92"/>
      <c r="J624" s="92"/>
      <c r="M624" s="92"/>
    </row>
    <row r="625" spans="1:13" x14ac:dyDescent="0.2">
      <c r="A625" s="92" t="s">
        <v>401</v>
      </c>
      <c r="B625" s="92"/>
      <c r="C625" s="92"/>
      <c r="D625" s="92"/>
      <c r="E625" s="92"/>
      <c r="F625" s="92"/>
      <c r="G625" s="92"/>
      <c r="H625" s="92"/>
      <c r="J625" s="92"/>
      <c r="M625" s="92"/>
    </row>
    <row r="626" spans="1:13" x14ac:dyDescent="0.2">
      <c r="A626" s="92" t="s">
        <v>401</v>
      </c>
      <c r="B626" s="92"/>
      <c r="C626" s="92"/>
      <c r="D626" s="92"/>
      <c r="E626" s="92"/>
      <c r="F626" s="92"/>
      <c r="G626" s="92"/>
      <c r="H626" s="92"/>
      <c r="J626" s="92"/>
      <c r="M626" s="92"/>
    </row>
    <row r="627" spans="1:13" x14ac:dyDescent="0.2">
      <c r="A627" s="92" t="s">
        <v>401</v>
      </c>
      <c r="B627" s="92"/>
      <c r="C627" s="92"/>
      <c r="D627" s="92"/>
      <c r="E627" s="92"/>
      <c r="F627" s="92"/>
      <c r="G627" s="92"/>
      <c r="H627" s="92"/>
      <c r="J627" s="92"/>
      <c r="M627" s="92"/>
    </row>
    <row r="628" spans="1:13" x14ac:dyDescent="0.2">
      <c r="A628" s="92" t="s">
        <v>401</v>
      </c>
      <c r="B628" s="92"/>
      <c r="C628" s="92"/>
      <c r="D628" s="92"/>
      <c r="E628" s="92"/>
      <c r="F628" s="92"/>
      <c r="G628" s="92"/>
      <c r="H628" s="92"/>
      <c r="J628" s="92"/>
      <c r="M628" s="92"/>
    </row>
    <row r="629" spans="1:13" x14ac:dyDescent="0.2">
      <c r="A629" s="92" t="s">
        <v>401</v>
      </c>
      <c r="B629" s="92"/>
      <c r="C629" s="92"/>
      <c r="D629" s="92"/>
      <c r="E629" s="92"/>
      <c r="F629" s="92"/>
      <c r="G629" s="92"/>
      <c r="H629" s="92"/>
      <c r="J629" s="92"/>
      <c r="M629" s="92"/>
    </row>
    <row r="630" spans="1:13" x14ac:dyDescent="0.2">
      <c r="A630" s="92" t="s">
        <v>401</v>
      </c>
      <c r="B630" s="92"/>
      <c r="C630" s="92"/>
      <c r="D630" s="92"/>
      <c r="E630" s="92"/>
      <c r="F630" s="92"/>
      <c r="G630" s="92"/>
      <c r="H630" s="92"/>
      <c r="J630" s="92"/>
      <c r="M630" s="92"/>
    </row>
    <row r="631" spans="1:13" x14ac:dyDescent="0.2">
      <c r="A631" s="92" t="s">
        <v>401</v>
      </c>
      <c r="B631" s="92"/>
      <c r="C631" s="92"/>
      <c r="D631" s="92"/>
      <c r="E631" s="92"/>
      <c r="F631" s="92"/>
      <c r="G631" s="92"/>
      <c r="H631" s="92"/>
      <c r="J631" s="92"/>
      <c r="M631" s="92"/>
    </row>
    <row r="632" spans="1:13" x14ac:dyDescent="0.2">
      <c r="A632" s="92" t="s">
        <v>401</v>
      </c>
      <c r="B632" s="92"/>
      <c r="C632" s="92"/>
      <c r="D632" s="92"/>
      <c r="E632" s="92"/>
      <c r="F632" s="92"/>
      <c r="G632" s="92"/>
      <c r="H632" s="92"/>
      <c r="J632" s="92"/>
      <c r="M632" s="92"/>
    </row>
    <row r="633" spans="1:13" x14ac:dyDescent="0.2">
      <c r="A633" s="92" t="s">
        <v>401</v>
      </c>
      <c r="B633" s="92"/>
      <c r="C633" s="92"/>
      <c r="D633" s="92"/>
      <c r="E633" s="92"/>
      <c r="F633" s="92"/>
      <c r="G633" s="92"/>
      <c r="H633" s="92"/>
      <c r="J633" s="92"/>
      <c r="M633" s="92"/>
    </row>
    <row r="634" spans="1:13" x14ac:dyDescent="0.2">
      <c r="A634" s="92" t="s">
        <v>401</v>
      </c>
      <c r="B634" s="92"/>
      <c r="C634" s="92"/>
      <c r="D634" s="92"/>
      <c r="E634" s="92"/>
      <c r="F634" s="92"/>
      <c r="G634" s="92"/>
      <c r="H634" s="92"/>
      <c r="J634" s="92"/>
      <c r="M634" s="92"/>
    </row>
    <row r="635" spans="1:13" x14ac:dyDescent="0.2">
      <c r="A635" s="92" t="s">
        <v>401</v>
      </c>
      <c r="B635" s="92"/>
      <c r="C635" s="92"/>
      <c r="D635" s="92"/>
      <c r="E635" s="92"/>
      <c r="F635" s="92"/>
      <c r="G635" s="92"/>
      <c r="H635" s="92"/>
      <c r="J635" s="92"/>
      <c r="M635" s="92"/>
    </row>
    <row r="636" spans="1:13" x14ac:dyDescent="0.2">
      <c r="A636" s="92" t="s">
        <v>401</v>
      </c>
      <c r="B636" s="92"/>
      <c r="C636" s="92"/>
      <c r="D636" s="92"/>
      <c r="E636" s="92"/>
      <c r="F636" s="92"/>
      <c r="G636" s="92"/>
      <c r="H636" s="92"/>
      <c r="J636" s="92"/>
      <c r="M636" s="92"/>
    </row>
    <row r="637" spans="1:13" x14ac:dyDescent="0.2">
      <c r="A637" s="92" t="s">
        <v>401</v>
      </c>
      <c r="B637" s="92"/>
      <c r="C637" s="92"/>
      <c r="D637" s="92"/>
      <c r="E637" s="92"/>
      <c r="F637" s="92"/>
      <c r="G637" s="92"/>
      <c r="H637" s="92"/>
      <c r="J637" s="92"/>
      <c r="M637" s="92"/>
    </row>
    <row r="638" spans="1:13" x14ac:dyDescent="0.2">
      <c r="A638" s="92" t="s">
        <v>401</v>
      </c>
      <c r="B638" s="92"/>
      <c r="C638" s="92"/>
      <c r="D638" s="92"/>
      <c r="E638" s="92"/>
      <c r="F638" s="92"/>
      <c r="G638" s="92"/>
      <c r="H638" s="92"/>
      <c r="J638" s="92"/>
      <c r="M638" s="92"/>
    </row>
    <row r="639" spans="1:13" x14ac:dyDescent="0.2">
      <c r="A639" s="92" t="s">
        <v>401</v>
      </c>
      <c r="B639" s="92"/>
      <c r="C639" s="92"/>
      <c r="D639" s="92"/>
      <c r="E639" s="92"/>
      <c r="F639" s="92"/>
      <c r="G639" s="92"/>
      <c r="H639" s="92"/>
      <c r="J639" s="92"/>
      <c r="M639" s="92"/>
    </row>
    <row r="640" spans="1:13" x14ac:dyDescent="0.2">
      <c r="A640" s="92" t="s">
        <v>401</v>
      </c>
      <c r="B640" s="92"/>
      <c r="C640" s="92"/>
      <c r="D640" s="92"/>
      <c r="E640" s="92"/>
      <c r="F640" s="92"/>
      <c r="G640" s="92"/>
      <c r="H640" s="92"/>
      <c r="J640" s="92"/>
      <c r="M640" s="92"/>
    </row>
    <row r="641" spans="1:13" x14ac:dyDescent="0.2">
      <c r="A641" s="92" t="s">
        <v>401</v>
      </c>
      <c r="B641" s="92"/>
      <c r="C641" s="92"/>
      <c r="D641" s="92"/>
      <c r="E641" s="92"/>
      <c r="F641" s="92"/>
      <c r="G641" s="92"/>
      <c r="H641" s="92"/>
      <c r="J641" s="92"/>
      <c r="M641" s="92"/>
    </row>
    <row r="642" spans="1:13" x14ac:dyDescent="0.2">
      <c r="A642" s="92" t="s">
        <v>401</v>
      </c>
      <c r="B642" s="92"/>
      <c r="C642" s="92"/>
      <c r="D642" s="92"/>
      <c r="E642" s="92"/>
      <c r="F642" s="92"/>
      <c r="G642" s="92"/>
      <c r="H642" s="92"/>
      <c r="J642" s="92"/>
      <c r="M642" s="92"/>
    </row>
    <row r="643" spans="1:13" x14ac:dyDescent="0.2">
      <c r="A643" s="92" t="s">
        <v>401</v>
      </c>
      <c r="B643" s="92"/>
      <c r="C643" s="92"/>
      <c r="D643" s="92"/>
      <c r="E643" s="92"/>
      <c r="F643" s="92"/>
      <c r="G643" s="92"/>
      <c r="H643" s="92"/>
      <c r="J643" s="92"/>
      <c r="M643" s="92"/>
    </row>
    <row r="644" spans="1:13" x14ac:dyDescent="0.2">
      <c r="A644" s="92" t="s">
        <v>401</v>
      </c>
      <c r="B644" s="92"/>
      <c r="C644" s="92"/>
      <c r="D644" s="92"/>
      <c r="E644" s="92"/>
      <c r="F644" s="92"/>
      <c r="G644" s="92"/>
      <c r="H644" s="92"/>
      <c r="J644" s="92"/>
      <c r="M644" s="92"/>
    </row>
    <row r="645" spans="1:13" x14ac:dyDescent="0.2">
      <c r="A645" s="92" t="s">
        <v>401</v>
      </c>
      <c r="B645" s="92"/>
      <c r="C645" s="92"/>
      <c r="D645" s="92"/>
      <c r="E645" s="92"/>
      <c r="F645" s="92"/>
      <c r="G645" s="92"/>
      <c r="H645" s="92"/>
      <c r="J645" s="92"/>
      <c r="M645" s="92"/>
    </row>
    <row r="646" spans="1:13" x14ac:dyDescent="0.2">
      <c r="A646" s="92" t="s">
        <v>401</v>
      </c>
      <c r="B646" s="92"/>
      <c r="C646" s="92"/>
      <c r="D646" s="92"/>
      <c r="E646" s="92"/>
      <c r="F646" s="92"/>
      <c r="G646" s="92"/>
      <c r="H646" s="92"/>
      <c r="J646" s="92"/>
      <c r="M646" s="92"/>
    </row>
    <row r="647" spans="1:13" x14ac:dyDescent="0.2">
      <c r="A647" s="92" t="s">
        <v>401</v>
      </c>
      <c r="B647" s="92"/>
      <c r="C647" s="92"/>
      <c r="D647" s="92"/>
      <c r="E647" s="92"/>
      <c r="F647" s="92"/>
      <c r="G647" s="92"/>
      <c r="H647" s="92"/>
      <c r="J647" s="92"/>
      <c r="M647" s="92"/>
    </row>
    <row r="648" spans="1:13" x14ac:dyDescent="0.2">
      <c r="A648" s="92" t="s">
        <v>401</v>
      </c>
      <c r="B648" s="92"/>
      <c r="C648" s="92"/>
      <c r="D648" s="92"/>
      <c r="E648" s="92"/>
      <c r="F648" s="92"/>
      <c r="G648" s="92"/>
      <c r="H648" s="92"/>
      <c r="J648" s="92"/>
      <c r="M648" s="92"/>
    </row>
    <row r="649" spans="1:13" x14ac:dyDescent="0.2">
      <c r="A649" s="92" t="s">
        <v>401</v>
      </c>
      <c r="B649" s="92"/>
      <c r="C649" s="92"/>
      <c r="D649" s="92"/>
      <c r="E649" s="92"/>
      <c r="F649" s="92"/>
      <c r="G649" s="92"/>
      <c r="H649" s="92"/>
      <c r="J649" s="92"/>
      <c r="M649" s="92"/>
    </row>
    <row r="650" spans="1:13" x14ac:dyDescent="0.2">
      <c r="A650" s="92" t="s">
        <v>401</v>
      </c>
      <c r="B650" s="92"/>
      <c r="C650" s="92"/>
      <c r="D650" s="92"/>
      <c r="E650" s="92"/>
      <c r="F650" s="92"/>
      <c r="G650" s="92"/>
      <c r="H650" s="92"/>
      <c r="J650" s="92"/>
      <c r="M650" s="92"/>
    </row>
    <row r="651" spans="1:13" x14ac:dyDescent="0.2">
      <c r="A651" s="92" t="s">
        <v>401</v>
      </c>
      <c r="B651" s="92"/>
      <c r="C651" s="92"/>
      <c r="D651" s="92"/>
      <c r="E651" s="92"/>
      <c r="F651" s="92"/>
      <c r="G651" s="92"/>
      <c r="H651" s="92"/>
      <c r="J651" s="92"/>
      <c r="M651" s="92"/>
    </row>
    <row r="652" spans="1:13" x14ac:dyDescent="0.2">
      <c r="A652" s="92" t="s">
        <v>401</v>
      </c>
      <c r="B652" s="92"/>
      <c r="C652" s="92"/>
      <c r="D652" s="92"/>
      <c r="E652" s="92"/>
      <c r="F652" s="92"/>
      <c r="G652" s="92"/>
      <c r="H652" s="92"/>
      <c r="J652" s="92"/>
      <c r="M652" s="92"/>
    </row>
    <row r="653" spans="1:13" x14ac:dyDescent="0.2">
      <c r="A653" s="92" t="s">
        <v>401</v>
      </c>
      <c r="B653" s="92"/>
      <c r="C653" s="92"/>
      <c r="D653" s="92"/>
      <c r="E653" s="92"/>
      <c r="F653" s="92"/>
      <c r="G653" s="92"/>
      <c r="H653" s="92"/>
      <c r="J653" s="92"/>
      <c r="M653" s="92"/>
    </row>
    <row r="654" spans="1:13" x14ac:dyDescent="0.2">
      <c r="A654" s="92" t="s">
        <v>401</v>
      </c>
      <c r="B654" s="92"/>
      <c r="C654" s="92"/>
      <c r="D654" s="92"/>
      <c r="E654" s="92"/>
      <c r="F654" s="92"/>
      <c r="G654" s="92"/>
      <c r="H654" s="92"/>
      <c r="J654" s="92"/>
      <c r="M654" s="92"/>
    </row>
    <row r="655" spans="1:13" x14ac:dyDescent="0.2">
      <c r="A655" s="92" t="s">
        <v>401</v>
      </c>
      <c r="B655" s="92"/>
      <c r="C655" s="92"/>
      <c r="D655" s="92"/>
      <c r="E655" s="92"/>
      <c r="F655" s="92"/>
      <c r="G655" s="92"/>
      <c r="H655" s="92"/>
      <c r="J655" s="92"/>
      <c r="M655" s="92"/>
    </row>
    <row r="656" spans="1:13" x14ac:dyDescent="0.2">
      <c r="A656" s="92" t="s">
        <v>401</v>
      </c>
      <c r="B656" s="92"/>
      <c r="C656" s="92"/>
      <c r="D656" s="92"/>
      <c r="E656" s="92"/>
      <c r="F656" s="92"/>
      <c r="G656" s="92"/>
      <c r="H656" s="92"/>
      <c r="J656" s="92"/>
      <c r="M656" s="92"/>
    </row>
    <row r="657" spans="1:13" x14ac:dyDescent="0.2">
      <c r="A657" s="92" t="s">
        <v>401</v>
      </c>
      <c r="B657" s="92"/>
      <c r="C657" s="92"/>
      <c r="D657" s="92"/>
      <c r="E657" s="92"/>
      <c r="F657" s="92"/>
      <c r="G657" s="92"/>
      <c r="H657" s="92"/>
      <c r="J657" s="92"/>
      <c r="M657" s="92"/>
    </row>
    <row r="658" spans="1:13" x14ac:dyDescent="0.2">
      <c r="A658" s="92" t="s">
        <v>401</v>
      </c>
      <c r="B658" s="92"/>
      <c r="C658" s="92"/>
      <c r="D658" s="92"/>
      <c r="E658" s="92"/>
      <c r="F658" s="92"/>
      <c r="G658" s="92"/>
      <c r="H658" s="92"/>
      <c r="J658" s="92"/>
      <c r="M658" s="92"/>
    </row>
    <row r="659" spans="1:13" x14ac:dyDescent="0.2">
      <c r="A659" s="92" t="s">
        <v>401</v>
      </c>
      <c r="B659" s="92"/>
      <c r="C659" s="92"/>
      <c r="D659" s="92"/>
      <c r="E659" s="92"/>
      <c r="F659" s="92"/>
      <c r="G659" s="92"/>
      <c r="H659" s="92"/>
      <c r="J659" s="92"/>
      <c r="M659" s="92"/>
    </row>
    <row r="660" spans="1:13" x14ac:dyDescent="0.2">
      <c r="A660" s="92" t="s">
        <v>401</v>
      </c>
      <c r="B660" s="92"/>
      <c r="C660" s="92"/>
      <c r="D660" s="92"/>
      <c r="E660" s="92"/>
      <c r="F660" s="92"/>
      <c r="G660" s="92"/>
      <c r="H660" s="92"/>
      <c r="J660" s="92"/>
      <c r="M660" s="92"/>
    </row>
    <row r="661" spans="1:13" x14ac:dyDescent="0.2">
      <c r="A661" s="92" t="s">
        <v>401</v>
      </c>
      <c r="B661" s="92"/>
      <c r="C661" s="92"/>
      <c r="D661" s="92"/>
      <c r="E661" s="92"/>
      <c r="F661" s="92"/>
      <c r="G661" s="92"/>
      <c r="H661" s="92"/>
      <c r="J661" s="92"/>
      <c r="M661" s="92"/>
    </row>
    <row r="662" spans="1:13" x14ac:dyDescent="0.2">
      <c r="A662" s="92" t="s">
        <v>401</v>
      </c>
      <c r="B662" s="92"/>
      <c r="C662" s="92"/>
      <c r="D662" s="92"/>
      <c r="E662" s="92"/>
      <c r="F662" s="92"/>
      <c r="G662" s="92"/>
      <c r="H662" s="92"/>
      <c r="J662" s="92"/>
      <c r="M662" s="92"/>
    </row>
    <row r="663" spans="1:13" x14ac:dyDescent="0.2">
      <c r="A663" s="92" t="s">
        <v>401</v>
      </c>
      <c r="B663" s="92"/>
      <c r="C663" s="92"/>
      <c r="D663" s="92"/>
      <c r="E663" s="92"/>
      <c r="F663" s="92"/>
      <c r="G663" s="92"/>
      <c r="H663" s="92"/>
      <c r="J663" s="92"/>
      <c r="M663" s="92"/>
    </row>
    <row r="664" spans="1:13" x14ac:dyDescent="0.2">
      <c r="A664" s="92" t="s">
        <v>401</v>
      </c>
      <c r="B664" s="92"/>
      <c r="C664" s="92"/>
      <c r="D664" s="92"/>
      <c r="E664" s="92"/>
      <c r="F664" s="92"/>
      <c r="G664" s="92"/>
      <c r="H664" s="92"/>
      <c r="J664" s="92"/>
      <c r="M664" s="92"/>
    </row>
    <row r="665" spans="1:13" x14ac:dyDescent="0.2">
      <c r="A665" s="92" t="s">
        <v>401</v>
      </c>
      <c r="B665" s="92"/>
      <c r="C665" s="92"/>
      <c r="D665" s="92"/>
      <c r="E665" s="92"/>
      <c r="F665" s="92"/>
      <c r="G665" s="92"/>
      <c r="H665" s="92"/>
      <c r="J665" s="92"/>
      <c r="M665" s="92"/>
    </row>
    <row r="666" spans="1:13" x14ac:dyDescent="0.2">
      <c r="A666" s="92" t="s">
        <v>401</v>
      </c>
      <c r="B666" s="92"/>
      <c r="C666" s="92"/>
      <c r="D666" s="92"/>
      <c r="E666" s="92"/>
      <c r="F666" s="92"/>
      <c r="G666" s="92"/>
      <c r="H666" s="92"/>
      <c r="J666" s="92"/>
      <c r="M666" s="92"/>
    </row>
    <row r="667" spans="1:13" x14ac:dyDescent="0.2">
      <c r="A667" s="92" t="s">
        <v>401</v>
      </c>
      <c r="B667" s="92"/>
      <c r="C667" s="92"/>
      <c r="D667" s="92"/>
      <c r="E667" s="92"/>
      <c r="F667" s="92"/>
      <c r="G667" s="92"/>
      <c r="H667" s="92"/>
      <c r="J667" s="92"/>
      <c r="M667" s="92"/>
    </row>
    <row r="668" spans="1:13" x14ac:dyDescent="0.2">
      <c r="A668" s="92" t="s">
        <v>401</v>
      </c>
      <c r="B668" s="92"/>
      <c r="C668" s="92"/>
      <c r="D668" s="92"/>
      <c r="E668" s="92"/>
      <c r="F668" s="92"/>
      <c r="G668" s="92"/>
      <c r="H668" s="92"/>
      <c r="J668" s="92"/>
      <c r="M668" s="92"/>
    </row>
    <row r="669" spans="1:13" x14ac:dyDescent="0.2">
      <c r="A669" s="92" t="s">
        <v>401</v>
      </c>
      <c r="B669" s="92"/>
      <c r="C669" s="92"/>
      <c r="D669" s="92"/>
      <c r="E669" s="92"/>
      <c r="F669" s="92"/>
      <c r="G669" s="92"/>
      <c r="H669" s="92"/>
      <c r="J669" s="92"/>
      <c r="M669" s="92"/>
    </row>
    <row r="670" spans="1:13" x14ac:dyDescent="0.2">
      <c r="A670" s="92" t="s">
        <v>401</v>
      </c>
      <c r="B670" s="92"/>
      <c r="C670" s="92"/>
      <c r="D670" s="92"/>
      <c r="E670" s="92"/>
      <c r="F670" s="92"/>
      <c r="G670" s="92"/>
      <c r="H670" s="92"/>
      <c r="J670" s="92"/>
      <c r="M670" s="92"/>
    </row>
    <row r="671" spans="1:13" x14ac:dyDescent="0.2">
      <c r="A671" s="92" t="s">
        <v>401</v>
      </c>
      <c r="B671" s="92"/>
      <c r="C671" s="92"/>
      <c r="D671" s="92"/>
      <c r="E671" s="92"/>
      <c r="F671" s="92"/>
      <c r="G671" s="92"/>
      <c r="H671" s="92"/>
      <c r="J671" s="92"/>
      <c r="M671" s="92"/>
    </row>
    <row r="672" spans="1:13" x14ac:dyDescent="0.2">
      <c r="A672" s="92" t="s">
        <v>401</v>
      </c>
      <c r="B672" s="92"/>
      <c r="C672" s="92"/>
      <c r="D672" s="92"/>
      <c r="E672" s="92"/>
      <c r="F672" s="92"/>
      <c r="G672" s="92"/>
      <c r="H672" s="92"/>
      <c r="J672" s="92"/>
      <c r="M672" s="92"/>
    </row>
    <row r="673" spans="1:13" x14ac:dyDescent="0.2">
      <c r="A673" s="92" t="s">
        <v>401</v>
      </c>
      <c r="B673" s="92"/>
      <c r="C673" s="92"/>
      <c r="D673" s="92"/>
      <c r="E673" s="92"/>
      <c r="F673" s="92"/>
      <c r="G673" s="92"/>
      <c r="H673" s="92"/>
      <c r="J673" s="92"/>
      <c r="M673" s="92"/>
    </row>
    <row r="674" spans="1:13" x14ac:dyDescent="0.2">
      <c r="A674" s="92" t="s">
        <v>401</v>
      </c>
      <c r="B674" s="92"/>
      <c r="C674" s="92"/>
      <c r="D674" s="92"/>
      <c r="E674" s="92"/>
      <c r="F674" s="92"/>
      <c r="G674" s="92"/>
      <c r="H674" s="92"/>
      <c r="J674" s="92"/>
      <c r="M674" s="92"/>
    </row>
    <row r="675" spans="1:13" x14ac:dyDescent="0.2">
      <c r="A675" s="92" t="s">
        <v>401</v>
      </c>
      <c r="B675" s="92"/>
      <c r="C675" s="92"/>
      <c r="D675" s="92"/>
      <c r="E675" s="92"/>
      <c r="F675" s="92"/>
      <c r="G675" s="92"/>
      <c r="H675" s="92"/>
      <c r="J675" s="92"/>
      <c r="M675" s="92"/>
    </row>
    <row r="676" spans="1:13" x14ac:dyDescent="0.2">
      <c r="A676" s="92" t="s">
        <v>401</v>
      </c>
      <c r="B676" s="92"/>
      <c r="C676" s="92"/>
      <c r="D676" s="92"/>
      <c r="E676" s="92"/>
      <c r="F676" s="92"/>
      <c r="G676" s="92"/>
      <c r="H676" s="92"/>
      <c r="J676" s="92"/>
      <c r="M676" s="92"/>
    </row>
    <row r="677" spans="1:13" x14ac:dyDescent="0.2">
      <c r="A677" s="92" t="s">
        <v>401</v>
      </c>
      <c r="B677" s="92"/>
      <c r="C677" s="92"/>
      <c r="D677" s="92"/>
      <c r="E677" s="92"/>
      <c r="F677" s="92"/>
      <c r="G677" s="92"/>
      <c r="H677" s="92"/>
      <c r="J677" s="92"/>
      <c r="M677" s="92"/>
    </row>
    <row r="678" spans="1:13" x14ac:dyDescent="0.2">
      <c r="A678" s="92" t="s">
        <v>401</v>
      </c>
      <c r="B678" s="92"/>
      <c r="C678" s="92"/>
      <c r="D678" s="92"/>
      <c r="E678" s="92"/>
      <c r="F678" s="92"/>
      <c r="G678" s="92"/>
      <c r="H678" s="92"/>
      <c r="J678" s="92"/>
      <c r="M678" s="92"/>
    </row>
    <row r="679" spans="1:13" x14ac:dyDescent="0.2">
      <c r="A679" s="92" t="s">
        <v>401</v>
      </c>
      <c r="B679" s="92"/>
      <c r="C679" s="92"/>
      <c r="D679" s="92"/>
      <c r="E679" s="92"/>
      <c r="F679" s="92"/>
      <c r="G679" s="92"/>
      <c r="H679" s="92"/>
      <c r="J679" s="92"/>
      <c r="M679" s="92"/>
    </row>
    <row r="680" spans="1:13" x14ac:dyDescent="0.2">
      <c r="A680" s="92" t="s">
        <v>401</v>
      </c>
      <c r="B680" s="92"/>
      <c r="C680" s="92"/>
      <c r="D680" s="92"/>
      <c r="E680" s="92"/>
      <c r="F680" s="92"/>
      <c r="G680" s="92"/>
      <c r="H680" s="92"/>
      <c r="J680" s="92"/>
      <c r="M680" s="92"/>
    </row>
    <row r="681" spans="1:13" x14ac:dyDescent="0.2">
      <c r="A681" s="92" t="s">
        <v>401</v>
      </c>
      <c r="B681" s="92"/>
      <c r="C681" s="92"/>
      <c r="D681" s="92"/>
      <c r="E681" s="92"/>
      <c r="F681" s="92"/>
      <c r="G681" s="92"/>
      <c r="H681" s="92"/>
      <c r="J681" s="92"/>
      <c r="M681" s="92"/>
    </row>
    <row r="682" spans="1:13" x14ac:dyDescent="0.2">
      <c r="A682" s="92" t="s">
        <v>401</v>
      </c>
      <c r="B682" s="92"/>
      <c r="C682" s="92"/>
      <c r="D682" s="92"/>
      <c r="E682" s="92"/>
      <c r="F682" s="92"/>
      <c r="G682" s="92"/>
      <c r="H682" s="92"/>
      <c r="J682" s="92"/>
      <c r="M682" s="92"/>
    </row>
    <row r="683" spans="1:13" x14ac:dyDescent="0.2">
      <c r="A683" s="92" t="s">
        <v>401</v>
      </c>
      <c r="B683" s="92"/>
      <c r="C683" s="92"/>
      <c r="D683" s="92"/>
      <c r="E683" s="92"/>
      <c r="F683" s="92"/>
      <c r="G683" s="92"/>
      <c r="H683" s="92"/>
      <c r="J683" s="92"/>
      <c r="M683" s="92"/>
    </row>
    <row r="684" spans="1:13" x14ac:dyDescent="0.2">
      <c r="A684" s="92" t="s">
        <v>401</v>
      </c>
      <c r="B684" s="92"/>
      <c r="C684" s="92"/>
      <c r="D684" s="92"/>
      <c r="E684" s="92"/>
      <c r="F684" s="92"/>
      <c r="G684" s="92"/>
      <c r="H684" s="92"/>
      <c r="J684" s="92"/>
      <c r="M684" s="92"/>
    </row>
    <row r="685" spans="1:13" x14ac:dyDescent="0.2">
      <c r="A685" s="92" t="s">
        <v>401</v>
      </c>
      <c r="B685" s="92"/>
      <c r="C685" s="92"/>
      <c r="D685" s="92"/>
      <c r="E685" s="92"/>
      <c r="F685" s="92"/>
      <c r="G685" s="92"/>
      <c r="H685" s="92"/>
      <c r="J685" s="92"/>
      <c r="M685" s="92"/>
    </row>
    <row r="686" spans="1:13" x14ac:dyDescent="0.2">
      <c r="A686" s="92" t="s">
        <v>401</v>
      </c>
      <c r="B686" s="92"/>
      <c r="C686" s="92"/>
      <c r="D686" s="92"/>
      <c r="E686" s="92"/>
      <c r="F686" s="92"/>
      <c r="G686" s="92"/>
      <c r="H686" s="92"/>
      <c r="J686" s="92"/>
      <c r="M686" s="92"/>
    </row>
    <row r="687" spans="1:13" x14ac:dyDescent="0.2">
      <c r="A687" s="92" t="s">
        <v>401</v>
      </c>
      <c r="B687" s="92"/>
      <c r="C687" s="92"/>
      <c r="D687" s="92"/>
      <c r="E687" s="92"/>
      <c r="F687" s="92"/>
      <c r="G687" s="92"/>
      <c r="H687" s="92"/>
      <c r="J687" s="92"/>
      <c r="M687" s="92"/>
    </row>
    <row r="688" spans="1:13" x14ac:dyDescent="0.2">
      <c r="A688" s="92" t="s">
        <v>401</v>
      </c>
      <c r="B688" s="92"/>
      <c r="C688" s="92"/>
      <c r="D688" s="92"/>
      <c r="E688" s="92"/>
      <c r="F688" s="92"/>
      <c r="G688" s="92"/>
      <c r="H688" s="92"/>
      <c r="J688" s="92"/>
      <c r="M688" s="92"/>
    </row>
    <row r="689" spans="1:13" x14ac:dyDescent="0.2">
      <c r="A689" s="92" t="s">
        <v>401</v>
      </c>
      <c r="B689" s="92"/>
      <c r="C689" s="92"/>
      <c r="D689" s="92"/>
      <c r="E689" s="92"/>
      <c r="F689" s="92"/>
      <c r="G689" s="92"/>
      <c r="H689" s="92"/>
      <c r="J689" s="92"/>
      <c r="M689" s="92"/>
    </row>
    <row r="690" spans="1:13" x14ac:dyDescent="0.2">
      <c r="A690" s="92" t="s">
        <v>401</v>
      </c>
      <c r="B690" s="92"/>
      <c r="C690" s="92"/>
      <c r="D690" s="92"/>
      <c r="E690" s="92"/>
      <c r="F690" s="92"/>
      <c r="G690" s="92"/>
      <c r="H690" s="92"/>
      <c r="J690" s="92"/>
      <c r="M690" s="92"/>
    </row>
    <row r="691" spans="1:13" x14ac:dyDescent="0.2">
      <c r="A691" s="92" t="s">
        <v>401</v>
      </c>
      <c r="B691" s="92"/>
      <c r="C691" s="92"/>
      <c r="D691" s="92"/>
      <c r="E691" s="92"/>
      <c r="F691" s="92"/>
      <c r="G691" s="92"/>
      <c r="H691" s="92"/>
      <c r="J691" s="92"/>
      <c r="M691" s="92"/>
    </row>
    <row r="692" spans="1:13" x14ac:dyDescent="0.2">
      <c r="A692" s="92" t="s">
        <v>401</v>
      </c>
      <c r="B692" s="92"/>
      <c r="C692" s="92"/>
      <c r="D692" s="92"/>
      <c r="E692" s="92"/>
      <c r="F692" s="92"/>
      <c r="G692" s="92"/>
      <c r="H692" s="92"/>
      <c r="J692" s="92"/>
      <c r="M692" s="92"/>
    </row>
    <row r="693" spans="1:13" x14ac:dyDescent="0.2">
      <c r="A693" s="92" t="s">
        <v>401</v>
      </c>
      <c r="B693" s="92"/>
      <c r="C693" s="92"/>
      <c r="D693" s="92"/>
      <c r="E693" s="92"/>
      <c r="F693" s="92"/>
      <c r="G693" s="92"/>
      <c r="H693" s="92"/>
      <c r="J693" s="92"/>
      <c r="M693" s="92"/>
    </row>
    <row r="694" spans="1:13" x14ac:dyDescent="0.2">
      <c r="A694" s="92" t="s">
        <v>401</v>
      </c>
      <c r="B694" s="92"/>
      <c r="C694" s="92"/>
      <c r="D694" s="92"/>
      <c r="E694" s="92"/>
      <c r="F694" s="92"/>
      <c r="G694" s="92"/>
      <c r="H694" s="92"/>
      <c r="J694" s="92"/>
      <c r="M694" s="92"/>
    </row>
    <row r="695" spans="1:13" x14ac:dyDescent="0.2">
      <c r="A695" s="92" t="s">
        <v>401</v>
      </c>
      <c r="B695" s="92"/>
      <c r="C695" s="92"/>
      <c r="D695" s="92"/>
      <c r="E695" s="92"/>
      <c r="F695" s="92"/>
      <c r="G695" s="92"/>
      <c r="H695" s="92"/>
      <c r="J695" s="92"/>
      <c r="M695" s="92"/>
    </row>
    <row r="696" spans="1:13" x14ac:dyDescent="0.2">
      <c r="A696" s="92" t="s">
        <v>401</v>
      </c>
      <c r="B696" s="92"/>
      <c r="C696" s="92"/>
      <c r="D696" s="92"/>
      <c r="E696" s="92"/>
      <c r="F696" s="92"/>
      <c r="G696" s="92"/>
      <c r="H696" s="92"/>
      <c r="J696" s="92"/>
      <c r="M696" s="92"/>
    </row>
    <row r="697" spans="1:13" x14ac:dyDescent="0.2">
      <c r="A697" s="92" t="s">
        <v>401</v>
      </c>
      <c r="B697" s="92"/>
      <c r="C697" s="92"/>
      <c r="D697" s="92"/>
      <c r="E697" s="92"/>
      <c r="F697" s="92"/>
      <c r="G697" s="92"/>
      <c r="H697" s="92"/>
      <c r="J697" s="92"/>
      <c r="M697" s="92"/>
    </row>
    <row r="698" spans="1:13" x14ac:dyDescent="0.2">
      <c r="A698" s="92" t="s">
        <v>401</v>
      </c>
      <c r="B698" s="92"/>
      <c r="C698" s="92"/>
      <c r="D698" s="92"/>
      <c r="E698" s="92"/>
      <c r="F698" s="92"/>
      <c r="G698" s="92"/>
      <c r="H698" s="92"/>
      <c r="J698" s="92"/>
      <c r="M698" s="92"/>
    </row>
    <row r="699" spans="1:13" x14ac:dyDescent="0.2">
      <c r="A699" s="92" t="s">
        <v>401</v>
      </c>
      <c r="B699" s="92"/>
      <c r="C699" s="92"/>
      <c r="D699" s="92"/>
      <c r="E699" s="92"/>
      <c r="F699" s="92"/>
      <c r="G699" s="92"/>
      <c r="H699" s="92"/>
      <c r="J699" s="92"/>
      <c r="M699" s="92"/>
    </row>
    <row r="700" spans="1:13" x14ac:dyDescent="0.2">
      <c r="A700" s="92" t="s">
        <v>401</v>
      </c>
      <c r="B700" s="92"/>
      <c r="C700" s="92"/>
      <c r="D700" s="92"/>
      <c r="E700" s="92"/>
      <c r="F700" s="92"/>
      <c r="G700" s="92"/>
      <c r="H700" s="92"/>
      <c r="J700" s="92"/>
      <c r="M700" s="92"/>
    </row>
    <row r="701" spans="1:13" x14ac:dyDescent="0.2">
      <c r="A701" s="92" t="s">
        <v>401</v>
      </c>
      <c r="B701" s="92"/>
      <c r="C701" s="92"/>
      <c r="D701" s="92"/>
      <c r="E701" s="92"/>
      <c r="F701" s="92"/>
      <c r="G701" s="92"/>
      <c r="H701" s="92"/>
      <c r="J701" s="92"/>
      <c r="M701" s="92"/>
    </row>
    <row r="702" spans="1:13" x14ac:dyDescent="0.2">
      <c r="A702" s="92" t="s">
        <v>401</v>
      </c>
      <c r="B702" s="92"/>
      <c r="C702" s="92"/>
      <c r="D702" s="92"/>
      <c r="E702" s="92"/>
      <c r="F702" s="92"/>
      <c r="G702" s="92"/>
      <c r="H702" s="92"/>
      <c r="J702" s="92"/>
      <c r="M702" s="92"/>
    </row>
    <row r="703" spans="1:13" x14ac:dyDescent="0.2">
      <c r="A703" s="92" t="s">
        <v>401</v>
      </c>
      <c r="B703" s="92"/>
      <c r="C703" s="92"/>
      <c r="D703" s="92"/>
      <c r="E703" s="92"/>
      <c r="F703" s="92"/>
      <c r="G703" s="92"/>
      <c r="H703" s="92"/>
      <c r="J703" s="92"/>
      <c r="M703" s="92"/>
    </row>
    <row r="704" spans="1:13" x14ac:dyDescent="0.2">
      <c r="A704" s="92" t="s">
        <v>401</v>
      </c>
      <c r="B704" s="92"/>
      <c r="C704" s="92"/>
      <c r="D704" s="92"/>
      <c r="E704" s="92"/>
      <c r="F704" s="92"/>
      <c r="G704" s="92"/>
      <c r="H704" s="92"/>
      <c r="J704" s="92"/>
      <c r="M704" s="92"/>
    </row>
    <row r="705" spans="1:13" x14ac:dyDescent="0.2">
      <c r="A705" s="92" t="s">
        <v>401</v>
      </c>
      <c r="B705" s="92"/>
      <c r="C705" s="92"/>
      <c r="D705" s="92"/>
      <c r="E705" s="92"/>
      <c r="F705" s="92"/>
      <c r="G705" s="92"/>
      <c r="H705" s="92"/>
      <c r="J705" s="92"/>
      <c r="M705" s="92"/>
    </row>
    <row r="706" spans="1:13" x14ac:dyDescent="0.2">
      <c r="A706" s="92" t="s">
        <v>401</v>
      </c>
      <c r="B706" s="92"/>
      <c r="C706" s="92"/>
      <c r="D706" s="92"/>
      <c r="E706" s="92"/>
      <c r="F706" s="92"/>
      <c r="G706" s="92"/>
      <c r="H706" s="92"/>
      <c r="J706" s="92"/>
      <c r="M706" s="92"/>
    </row>
    <row r="707" spans="1:13" x14ac:dyDescent="0.2">
      <c r="A707" s="92" t="s">
        <v>401</v>
      </c>
      <c r="B707" s="92"/>
      <c r="C707" s="92"/>
      <c r="D707" s="92"/>
      <c r="E707" s="92"/>
      <c r="F707" s="92"/>
      <c r="G707" s="92"/>
      <c r="H707" s="92"/>
      <c r="J707" s="92"/>
      <c r="M707" s="92"/>
    </row>
    <row r="708" spans="1:13" x14ac:dyDescent="0.2">
      <c r="A708" s="92" t="s">
        <v>401</v>
      </c>
      <c r="B708" s="92"/>
      <c r="C708" s="92"/>
      <c r="D708" s="92"/>
      <c r="E708" s="92"/>
      <c r="F708" s="92"/>
      <c r="G708" s="92"/>
      <c r="H708" s="92"/>
      <c r="J708" s="92"/>
      <c r="M708" s="92"/>
    </row>
    <row r="709" spans="1:13" x14ac:dyDescent="0.2">
      <c r="A709" s="92" t="s">
        <v>401</v>
      </c>
      <c r="B709" s="92"/>
      <c r="C709" s="92"/>
      <c r="D709" s="92"/>
      <c r="E709" s="92"/>
      <c r="F709" s="92"/>
      <c r="G709" s="92"/>
      <c r="H709" s="92"/>
      <c r="J709" s="92"/>
      <c r="M709" s="92"/>
    </row>
    <row r="710" spans="1:13" x14ac:dyDescent="0.2">
      <c r="A710" s="92" t="s">
        <v>401</v>
      </c>
      <c r="B710" s="92"/>
      <c r="C710" s="92"/>
      <c r="D710" s="92"/>
      <c r="E710" s="92"/>
      <c r="F710" s="92"/>
      <c r="G710" s="92"/>
      <c r="H710" s="92"/>
      <c r="J710" s="92"/>
      <c r="M710" s="92"/>
    </row>
    <row r="711" spans="1:13" x14ac:dyDescent="0.2">
      <c r="A711" s="92" t="s">
        <v>401</v>
      </c>
      <c r="B711" s="92"/>
      <c r="C711" s="92"/>
      <c r="D711" s="92"/>
      <c r="E711" s="92"/>
      <c r="F711" s="92"/>
      <c r="G711" s="92"/>
      <c r="H711" s="92"/>
      <c r="J711" s="92"/>
      <c r="M711" s="92"/>
    </row>
    <row r="712" spans="1:13" x14ac:dyDescent="0.2">
      <c r="A712" s="92" t="s">
        <v>401</v>
      </c>
      <c r="B712" s="92"/>
      <c r="C712" s="92"/>
      <c r="D712" s="92"/>
      <c r="E712" s="92"/>
      <c r="F712" s="92"/>
      <c r="G712" s="92"/>
      <c r="H712" s="92"/>
      <c r="J712" s="92"/>
      <c r="M712" s="92"/>
    </row>
    <row r="713" spans="1:13" x14ac:dyDescent="0.2">
      <c r="A713" s="92" t="s">
        <v>401</v>
      </c>
      <c r="B713" s="92"/>
      <c r="C713" s="92"/>
      <c r="D713" s="92"/>
      <c r="E713" s="92"/>
      <c r="F713" s="92"/>
      <c r="G713" s="92"/>
      <c r="H713" s="92"/>
      <c r="J713" s="92"/>
      <c r="M713" s="92"/>
    </row>
    <row r="714" spans="1:13" x14ac:dyDescent="0.2">
      <c r="A714" s="92" t="s">
        <v>401</v>
      </c>
      <c r="B714" s="92"/>
      <c r="C714" s="92"/>
      <c r="D714" s="92"/>
      <c r="E714" s="92"/>
      <c r="F714" s="92"/>
      <c r="G714" s="92"/>
      <c r="H714" s="92"/>
      <c r="J714" s="92"/>
      <c r="M714" s="92"/>
    </row>
    <row r="715" spans="1:13" x14ac:dyDescent="0.2">
      <c r="A715" s="92" t="s">
        <v>401</v>
      </c>
      <c r="B715" s="92"/>
      <c r="C715" s="92"/>
      <c r="D715" s="92"/>
      <c r="E715" s="92"/>
      <c r="F715" s="92"/>
      <c r="G715" s="92"/>
      <c r="H715" s="92"/>
      <c r="J715" s="92"/>
      <c r="M715" s="92"/>
    </row>
    <row r="716" spans="1:13" x14ac:dyDescent="0.2">
      <c r="A716" s="92" t="s">
        <v>401</v>
      </c>
      <c r="B716" s="92"/>
      <c r="C716" s="92"/>
      <c r="D716" s="92"/>
      <c r="E716" s="92"/>
      <c r="F716" s="92"/>
      <c r="G716" s="92"/>
      <c r="H716" s="92"/>
      <c r="J716" s="92"/>
      <c r="M716" s="92"/>
    </row>
    <row r="717" spans="1:13" x14ac:dyDescent="0.2">
      <c r="A717" s="92" t="s">
        <v>401</v>
      </c>
      <c r="B717" s="92"/>
      <c r="C717" s="92"/>
      <c r="D717" s="92"/>
      <c r="E717" s="92"/>
      <c r="F717" s="92"/>
      <c r="G717" s="92"/>
      <c r="H717" s="92"/>
      <c r="J717" s="92"/>
      <c r="M717" s="92"/>
    </row>
    <row r="718" spans="1:13" x14ac:dyDescent="0.2">
      <c r="A718" s="92" t="s">
        <v>401</v>
      </c>
      <c r="B718" s="92"/>
      <c r="C718" s="92"/>
      <c r="D718" s="92"/>
      <c r="E718" s="92"/>
      <c r="F718" s="92"/>
      <c r="G718" s="92"/>
      <c r="H718" s="92"/>
      <c r="J718" s="92"/>
      <c r="M718" s="92"/>
    </row>
    <row r="719" spans="1:13" x14ac:dyDescent="0.2">
      <c r="A719" s="92" t="s">
        <v>401</v>
      </c>
      <c r="B719" s="92"/>
      <c r="C719" s="92"/>
      <c r="D719" s="92"/>
      <c r="E719" s="92"/>
      <c r="F719" s="92"/>
      <c r="G719" s="92"/>
      <c r="H719" s="92"/>
      <c r="J719" s="92"/>
      <c r="M719" s="92"/>
    </row>
    <row r="720" spans="1:13" x14ac:dyDescent="0.2">
      <c r="A720" s="92" t="s">
        <v>401</v>
      </c>
      <c r="B720" s="92"/>
      <c r="C720" s="92"/>
      <c r="D720" s="92"/>
      <c r="E720" s="92"/>
      <c r="F720" s="92"/>
      <c r="G720" s="92"/>
      <c r="H720" s="92"/>
      <c r="J720" s="92"/>
      <c r="M720" s="92"/>
    </row>
    <row r="721" spans="1:13" x14ac:dyDescent="0.2">
      <c r="A721" s="92" t="s">
        <v>401</v>
      </c>
      <c r="B721" s="92"/>
      <c r="C721" s="92"/>
      <c r="D721" s="92"/>
      <c r="E721" s="92"/>
      <c r="F721" s="92"/>
      <c r="G721" s="92"/>
      <c r="H721" s="92"/>
      <c r="J721" s="92"/>
      <c r="M721" s="92"/>
    </row>
    <row r="722" spans="1:13" x14ac:dyDescent="0.2">
      <c r="A722" s="92" t="s">
        <v>401</v>
      </c>
      <c r="B722" s="92"/>
      <c r="C722" s="92"/>
      <c r="D722" s="92"/>
      <c r="E722" s="92"/>
      <c r="F722" s="92"/>
      <c r="G722" s="92"/>
      <c r="H722" s="92"/>
      <c r="J722" s="92"/>
      <c r="M722" s="92"/>
    </row>
    <row r="723" spans="1:13" x14ac:dyDescent="0.2">
      <c r="A723" s="92" t="s">
        <v>401</v>
      </c>
      <c r="B723" s="92"/>
      <c r="C723" s="92"/>
      <c r="D723" s="92"/>
      <c r="E723" s="92"/>
      <c r="F723" s="92"/>
      <c r="G723" s="92"/>
      <c r="H723" s="92"/>
      <c r="J723" s="92"/>
      <c r="M723" s="92"/>
    </row>
    <row r="724" spans="1:13" x14ac:dyDescent="0.2">
      <c r="A724" s="92" t="s">
        <v>401</v>
      </c>
      <c r="B724" s="92"/>
      <c r="C724" s="92"/>
      <c r="D724" s="92"/>
      <c r="E724" s="92"/>
      <c r="F724" s="92"/>
      <c r="G724" s="92"/>
      <c r="H724" s="92"/>
      <c r="J724" s="92"/>
      <c r="M724" s="92"/>
    </row>
    <row r="725" spans="1:13" x14ac:dyDescent="0.2">
      <c r="A725" s="92" t="s">
        <v>401</v>
      </c>
      <c r="B725" s="92"/>
      <c r="C725" s="92"/>
      <c r="D725" s="92"/>
      <c r="E725" s="92"/>
      <c r="F725" s="92"/>
      <c r="G725" s="92"/>
      <c r="H725" s="92"/>
      <c r="J725" s="92"/>
      <c r="M725" s="92"/>
    </row>
    <row r="726" spans="1:13" x14ac:dyDescent="0.2">
      <c r="A726" s="92" t="s">
        <v>401</v>
      </c>
      <c r="B726" s="92"/>
      <c r="C726" s="92"/>
      <c r="D726" s="92"/>
      <c r="E726" s="92"/>
      <c r="F726" s="92"/>
      <c r="G726" s="92"/>
      <c r="H726" s="92"/>
      <c r="J726" s="92"/>
      <c r="M726" s="92"/>
    </row>
    <row r="727" spans="1:13" x14ac:dyDescent="0.2">
      <c r="A727" s="92" t="s">
        <v>401</v>
      </c>
      <c r="B727" s="92"/>
      <c r="C727" s="92"/>
      <c r="D727" s="92"/>
      <c r="E727" s="92"/>
      <c r="F727" s="92"/>
      <c r="G727" s="92"/>
      <c r="H727" s="92"/>
      <c r="J727" s="92"/>
      <c r="M727" s="92"/>
    </row>
    <row r="728" spans="1:13" x14ac:dyDescent="0.2">
      <c r="A728" s="92" t="s">
        <v>401</v>
      </c>
      <c r="B728" s="92"/>
      <c r="C728" s="92"/>
      <c r="D728" s="92"/>
      <c r="E728" s="92"/>
      <c r="F728" s="92"/>
      <c r="G728" s="92"/>
      <c r="H728" s="92"/>
      <c r="J728" s="92"/>
      <c r="M728" s="92"/>
    </row>
    <row r="729" spans="1:13" x14ac:dyDescent="0.2">
      <c r="A729" s="92" t="s">
        <v>401</v>
      </c>
      <c r="B729" s="92"/>
      <c r="C729" s="92"/>
      <c r="D729" s="92"/>
      <c r="E729" s="92"/>
      <c r="F729" s="92"/>
      <c r="G729" s="92"/>
      <c r="H729" s="92"/>
      <c r="J729" s="92"/>
      <c r="M729" s="92"/>
    </row>
    <row r="730" spans="1:13" x14ac:dyDescent="0.2">
      <c r="A730" s="92" t="s">
        <v>401</v>
      </c>
      <c r="B730" s="92"/>
      <c r="C730" s="92"/>
      <c r="D730" s="92"/>
      <c r="E730" s="92"/>
      <c r="F730" s="92"/>
      <c r="G730" s="92"/>
      <c r="H730" s="92"/>
      <c r="J730" s="92"/>
      <c r="M730" s="92"/>
    </row>
    <row r="731" spans="1:13" x14ac:dyDescent="0.2">
      <c r="A731" s="92" t="s">
        <v>401</v>
      </c>
      <c r="B731" s="92"/>
      <c r="C731" s="92"/>
      <c r="D731" s="92"/>
      <c r="E731" s="92"/>
      <c r="F731" s="92"/>
      <c r="G731" s="92"/>
      <c r="H731" s="92"/>
      <c r="J731" s="92"/>
      <c r="M731" s="92"/>
    </row>
    <row r="732" spans="1:13" x14ac:dyDescent="0.2">
      <c r="A732" s="92" t="s">
        <v>401</v>
      </c>
      <c r="B732" s="92"/>
      <c r="C732" s="92"/>
      <c r="D732" s="92"/>
      <c r="E732" s="92"/>
      <c r="F732" s="92"/>
      <c r="G732" s="92"/>
      <c r="H732" s="92"/>
      <c r="J732" s="92"/>
      <c r="M732" s="92"/>
    </row>
    <row r="733" spans="1:13" x14ac:dyDescent="0.2">
      <c r="A733" s="92" t="s">
        <v>401</v>
      </c>
      <c r="B733" s="92"/>
      <c r="C733" s="92"/>
      <c r="D733" s="92"/>
      <c r="E733" s="92"/>
      <c r="F733" s="92"/>
      <c r="G733" s="92"/>
      <c r="H733" s="92"/>
      <c r="J733" s="92"/>
      <c r="M733" s="92"/>
    </row>
    <row r="734" spans="1:13" x14ac:dyDescent="0.2">
      <c r="A734" s="92" t="s">
        <v>401</v>
      </c>
      <c r="B734" s="92"/>
      <c r="C734" s="92"/>
      <c r="D734" s="92"/>
      <c r="E734" s="92"/>
      <c r="F734" s="92"/>
      <c r="G734" s="92"/>
      <c r="H734" s="92"/>
      <c r="J734" s="92"/>
      <c r="M734" s="92"/>
    </row>
    <row r="735" spans="1:13" x14ac:dyDescent="0.2">
      <c r="A735" s="92" t="s">
        <v>401</v>
      </c>
      <c r="B735" s="92"/>
      <c r="C735" s="92"/>
      <c r="D735" s="92"/>
      <c r="E735" s="92"/>
      <c r="F735" s="92"/>
      <c r="G735" s="92"/>
      <c r="H735" s="92"/>
      <c r="J735" s="92"/>
      <c r="M735" s="92"/>
    </row>
    <row r="736" spans="1:13" x14ac:dyDescent="0.2">
      <c r="A736" s="92" t="s">
        <v>401</v>
      </c>
      <c r="B736" s="92"/>
      <c r="C736" s="92"/>
      <c r="D736" s="92"/>
      <c r="E736" s="92"/>
      <c r="F736" s="92"/>
      <c r="G736" s="92"/>
      <c r="H736" s="92"/>
      <c r="J736" s="92"/>
      <c r="M736" s="92"/>
    </row>
    <row r="737" spans="1:13" x14ac:dyDescent="0.2">
      <c r="A737" s="92" t="s">
        <v>401</v>
      </c>
      <c r="B737" s="92"/>
      <c r="C737" s="92"/>
      <c r="D737" s="92"/>
      <c r="E737" s="92"/>
      <c r="F737" s="92"/>
      <c r="G737" s="92"/>
      <c r="H737" s="92"/>
      <c r="J737" s="92"/>
      <c r="M737" s="92"/>
    </row>
    <row r="738" spans="1:13" x14ac:dyDescent="0.2">
      <c r="A738" s="92" t="s">
        <v>401</v>
      </c>
      <c r="B738" s="92"/>
      <c r="C738" s="92"/>
      <c r="D738" s="92"/>
      <c r="E738" s="92"/>
      <c r="F738" s="92"/>
      <c r="G738" s="92"/>
      <c r="H738" s="92"/>
      <c r="J738" s="92"/>
      <c r="M738" s="92"/>
    </row>
    <row r="739" spans="1:13" x14ac:dyDescent="0.2">
      <c r="A739" s="92" t="s">
        <v>401</v>
      </c>
      <c r="B739" s="92"/>
      <c r="C739" s="92"/>
      <c r="D739" s="92"/>
      <c r="E739" s="92"/>
      <c r="F739" s="92"/>
      <c r="G739" s="92"/>
      <c r="H739" s="92"/>
      <c r="J739" s="92"/>
      <c r="M739" s="92"/>
    </row>
    <row r="740" spans="1:13" x14ac:dyDescent="0.2">
      <c r="A740" s="92" t="s">
        <v>401</v>
      </c>
      <c r="B740" s="92"/>
      <c r="C740" s="92"/>
      <c r="D740" s="92"/>
      <c r="E740" s="92"/>
      <c r="F740" s="92"/>
      <c r="G740" s="92"/>
      <c r="H740" s="92"/>
      <c r="J740" s="92"/>
      <c r="M740" s="92"/>
    </row>
    <row r="741" spans="1:13" x14ac:dyDescent="0.2">
      <c r="A741" s="92" t="s">
        <v>401</v>
      </c>
      <c r="B741" s="92"/>
      <c r="C741" s="92"/>
      <c r="D741" s="92"/>
      <c r="E741" s="92"/>
      <c r="F741" s="92"/>
      <c r="G741" s="92"/>
      <c r="H741" s="92"/>
      <c r="J741" s="92"/>
      <c r="M741" s="92"/>
    </row>
    <row r="742" spans="1:13" x14ac:dyDescent="0.2">
      <c r="A742" s="92" t="s">
        <v>401</v>
      </c>
      <c r="B742" s="92"/>
      <c r="C742" s="92"/>
      <c r="D742" s="92"/>
      <c r="E742" s="92"/>
      <c r="F742" s="92"/>
      <c r="G742" s="92"/>
      <c r="H742" s="92"/>
      <c r="J742" s="92"/>
      <c r="M742" s="92"/>
    </row>
    <row r="743" spans="1:13" x14ac:dyDescent="0.2">
      <c r="A743" s="92" t="s">
        <v>401</v>
      </c>
      <c r="B743" s="92"/>
      <c r="C743" s="92"/>
      <c r="D743" s="92"/>
      <c r="E743" s="92"/>
      <c r="F743" s="92"/>
      <c r="G743" s="92"/>
      <c r="H743" s="92"/>
      <c r="J743" s="92"/>
      <c r="M743" s="92"/>
    </row>
    <row r="744" spans="1:13" x14ac:dyDescent="0.2">
      <c r="A744" s="92" t="s">
        <v>401</v>
      </c>
      <c r="B744" s="92"/>
      <c r="C744" s="92"/>
      <c r="D744" s="92"/>
      <c r="E744" s="92"/>
      <c r="F744" s="92"/>
      <c r="G744" s="92"/>
      <c r="H744" s="92"/>
      <c r="J744" s="92"/>
      <c r="M744" s="92"/>
    </row>
    <row r="745" spans="1:13" x14ac:dyDescent="0.2">
      <c r="A745" s="92" t="s">
        <v>401</v>
      </c>
      <c r="B745" s="92"/>
      <c r="C745" s="92"/>
      <c r="D745" s="92"/>
      <c r="E745" s="92"/>
      <c r="F745" s="92"/>
      <c r="G745" s="92"/>
      <c r="H745" s="92"/>
      <c r="J745" s="92"/>
      <c r="M745" s="92"/>
    </row>
    <row r="746" spans="1:13" x14ac:dyDescent="0.2">
      <c r="A746" s="92" t="s">
        <v>401</v>
      </c>
      <c r="B746" s="92"/>
      <c r="C746" s="92"/>
      <c r="D746" s="92"/>
      <c r="E746" s="92"/>
      <c r="F746" s="92"/>
      <c r="G746" s="92"/>
      <c r="H746" s="92"/>
      <c r="J746" s="92"/>
      <c r="M746" s="92"/>
    </row>
    <row r="747" spans="1:13" x14ac:dyDescent="0.2">
      <c r="A747" s="92" t="s">
        <v>401</v>
      </c>
      <c r="B747" s="92"/>
      <c r="C747" s="92"/>
      <c r="D747" s="92"/>
      <c r="E747" s="92"/>
      <c r="F747" s="92"/>
      <c r="G747" s="92"/>
      <c r="H747" s="92"/>
      <c r="J747" s="92"/>
      <c r="M747" s="92"/>
    </row>
    <row r="748" spans="1:13" x14ac:dyDescent="0.2">
      <c r="A748" s="92" t="s">
        <v>401</v>
      </c>
      <c r="B748" s="92"/>
      <c r="C748" s="92"/>
      <c r="D748" s="92"/>
      <c r="E748" s="92"/>
      <c r="F748" s="92"/>
      <c r="G748" s="92"/>
      <c r="H748" s="92"/>
      <c r="J748" s="92"/>
      <c r="M748" s="92"/>
    </row>
    <row r="749" spans="1:13" x14ac:dyDescent="0.2">
      <c r="A749" s="92" t="s">
        <v>401</v>
      </c>
      <c r="B749" s="92"/>
      <c r="C749" s="92"/>
      <c r="D749" s="92"/>
      <c r="E749" s="92"/>
      <c r="F749" s="92"/>
      <c r="G749" s="92"/>
      <c r="H749" s="92"/>
      <c r="J749" s="92"/>
      <c r="M749" s="92"/>
    </row>
    <row r="750" spans="1:13" x14ac:dyDescent="0.2">
      <c r="A750" s="92" t="s">
        <v>401</v>
      </c>
      <c r="B750" s="92"/>
      <c r="C750" s="92"/>
      <c r="D750" s="92"/>
      <c r="E750" s="92"/>
      <c r="F750" s="92"/>
      <c r="G750" s="92"/>
      <c r="H750" s="92"/>
      <c r="J750" s="92"/>
      <c r="M750" s="92"/>
    </row>
    <row r="751" spans="1:13" x14ac:dyDescent="0.2">
      <c r="A751" s="92" t="s">
        <v>401</v>
      </c>
      <c r="B751" s="92"/>
      <c r="C751" s="92"/>
      <c r="D751" s="92"/>
      <c r="E751" s="92"/>
      <c r="F751" s="92"/>
      <c r="G751" s="92"/>
      <c r="H751" s="92"/>
      <c r="J751" s="92"/>
      <c r="M751" s="92"/>
    </row>
    <row r="752" spans="1:13" x14ac:dyDescent="0.2">
      <c r="A752" s="92" t="s">
        <v>401</v>
      </c>
      <c r="B752" s="92"/>
      <c r="C752" s="92"/>
      <c r="D752" s="92"/>
      <c r="E752" s="92"/>
      <c r="F752" s="92"/>
      <c r="G752" s="92"/>
      <c r="H752" s="92"/>
      <c r="J752" s="92"/>
      <c r="M752" s="92"/>
    </row>
    <row r="753" spans="1:13" x14ac:dyDescent="0.2">
      <c r="A753" s="92" t="s">
        <v>401</v>
      </c>
      <c r="B753" s="92"/>
      <c r="C753" s="92"/>
      <c r="D753" s="92"/>
      <c r="E753" s="92"/>
      <c r="F753" s="92"/>
      <c r="G753" s="92"/>
      <c r="H753" s="92"/>
      <c r="J753" s="92"/>
      <c r="M753" s="92"/>
    </row>
    <row r="754" spans="1:13" x14ac:dyDescent="0.2">
      <c r="A754" s="92" t="s">
        <v>401</v>
      </c>
      <c r="B754" s="92"/>
      <c r="C754" s="92"/>
      <c r="D754" s="92"/>
      <c r="E754" s="92"/>
      <c r="F754" s="92"/>
      <c r="G754" s="92"/>
      <c r="H754" s="92"/>
      <c r="J754" s="92"/>
      <c r="M754" s="92"/>
    </row>
    <row r="755" spans="1:13" x14ac:dyDescent="0.2">
      <c r="A755" s="92" t="s">
        <v>401</v>
      </c>
      <c r="B755" s="92"/>
      <c r="C755" s="92"/>
      <c r="D755" s="92"/>
      <c r="E755" s="92"/>
      <c r="F755" s="92"/>
      <c r="G755" s="92"/>
      <c r="H755" s="92"/>
      <c r="J755" s="92"/>
      <c r="M755" s="92"/>
    </row>
    <row r="756" spans="1:13" x14ac:dyDescent="0.2">
      <c r="A756" s="92" t="s">
        <v>401</v>
      </c>
      <c r="B756" s="92"/>
      <c r="C756" s="92"/>
      <c r="D756" s="92"/>
      <c r="E756" s="92"/>
      <c r="F756" s="92"/>
      <c r="G756" s="92"/>
      <c r="H756" s="92"/>
      <c r="J756" s="92"/>
      <c r="M756" s="92"/>
    </row>
    <row r="757" spans="1:13" x14ac:dyDescent="0.2">
      <c r="A757" s="92" t="s">
        <v>401</v>
      </c>
      <c r="B757" s="92"/>
      <c r="C757" s="92"/>
      <c r="D757" s="92"/>
      <c r="E757" s="92"/>
      <c r="F757" s="92"/>
      <c r="G757" s="92"/>
      <c r="H757" s="92"/>
      <c r="J757" s="92"/>
      <c r="M757" s="92"/>
    </row>
    <row r="758" spans="1:13" x14ac:dyDescent="0.2">
      <c r="A758" s="92" t="s">
        <v>401</v>
      </c>
      <c r="B758" s="92"/>
      <c r="C758" s="92"/>
      <c r="D758" s="92"/>
      <c r="E758" s="92"/>
      <c r="F758" s="92"/>
      <c r="G758" s="92"/>
      <c r="H758" s="92"/>
      <c r="J758" s="92"/>
      <c r="M758" s="92"/>
    </row>
    <row r="759" spans="1:13" x14ac:dyDescent="0.2">
      <c r="A759" s="92" t="s">
        <v>401</v>
      </c>
      <c r="B759" s="92"/>
      <c r="C759" s="92"/>
      <c r="D759" s="92"/>
      <c r="E759" s="92"/>
      <c r="F759" s="92"/>
      <c r="G759" s="92"/>
      <c r="H759" s="92"/>
      <c r="J759" s="92"/>
      <c r="M759" s="92"/>
    </row>
    <row r="760" spans="1:13" x14ac:dyDescent="0.2">
      <c r="A760" s="92" t="s">
        <v>401</v>
      </c>
      <c r="B760" s="92"/>
      <c r="C760" s="92"/>
      <c r="D760" s="92"/>
      <c r="E760" s="92"/>
      <c r="F760" s="92"/>
      <c r="G760" s="92"/>
      <c r="H760" s="92"/>
      <c r="J760" s="92"/>
      <c r="M760" s="92"/>
    </row>
    <row r="761" spans="1:13" x14ac:dyDescent="0.2">
      <c r="A761" s="92" t="s">
        <v>401</v>
      </c>
      <c r="B761" s="92"/>
      <c r="C761" s="92"/>
      <c r="D761" s="92"/>
      <c r="E761" s="92"/>
      <c r="F761" s="92"/>
      <c r="G761" s="92"/>
      <c r="H761" s="92"/>
      <c r="J761" s="92"/>
      <c r="M761" s="92"/>
    </row>
    <row r="762" spans="1:13" x14ac:dyDescent="0.2">
      <c r="A762" s="92" t="s">
        <v>401</v>
      </c>
      <c r="B762" s="92"/>
      <c r="C762" s="92"/>
      <c r="D762" s="92"/>
      <c r="E762" s="92"/>
      <c r="F762" s="92"/>
      <c r="G762" s="92"/>
      <c r="H762" s="92"/>
      <c r="J762" s="92"/>
      <c r="M762" s="92"/>
    </row>
    <row r="763" spans="1:13" x14ac:dyDescent="0.2">
      <c r="A763" s="92" t="s">
        <v>401</v>
      </c>
      <c r="B763" s="92"/>
      <c r="C763" s="92"/>
      <c r="D763" s="92"/>
      <c r="E763" s="92"/>
      <c r="F763" s="92"/>
      <c r="G763" s="92"/>
      <c r="H763" s="92"/>
      <c r="J763" s="92"/>
      <c r="M763" s="92"/>
    </row>
    <row r="764" spans="1:13" x14ac:dyDescent="0.2">
      <c r="A764" s="92" t="s">
        <v>401</v>
      </c>
      <c r="B764" s="92"/>
      <c r="C764" s="92"/>
      <c r="D764" s="92"/>
      <c r="E764" s="92"/>
      <c r="F764" s="92"/>
      <c r="G764" s="92"/>
      <c r="H764" s="92"/>
      <c r="J764" s="92"/>
      <c r="M764" s="92"/>
    </row>
    <row r="765" spans="1:13" x14ac:dyDescent="0.2">
      <c r="A765" s="92" t="s">
        <v>401</v>
      </c>
      <c r="B765" s="92"/>
      <c r="C765" s="92"/>
      <c r="D765" s="92"/>
      <c r="E765" s="92"/>
      <c r="F765" s="92"/>
      <c r="G765" s="92"/>
      <c r="H765" s="92"/>
      <c r="J765" s="92"/>
      <c r="M765" s="92"/>
    </row>
    <row r="766" spans="1:13" x14ac:dyDescent="0.2">
      <c r="A766" s="92" t="s">
        <v>401</v>
      </c>
      <c r="B766" s="92"/>
      <c r="C766" s="92"/>
      <c r="D766" s="92"/>
      <c r="E766" s="92"/>
      <c r="F766" s="92"/>
      <c r="G766" s="92"/>
      <c r="H766" s="92"/>
      <c r="J766" s="92"/>
      <c r="M766" s="92"/>
    </row>
    <row r="767" spans="1:13" x14ac:dyDescent="0.2">
      <c r="A767" s="92" t="s">
        <v>401</v>
      </c>
      <c r="B767" s="92"/>
      <c r="C767" s="92"/>
      <c r="D767" s="92"/>
      <c r="E767" s="92"/>
      <c r="F767" s="92"/>
      <c r="G767" s="92"/>
      <c r="H767" s="92"/>
      <c r="J767" s="92"/>
      <c r="M767" s="92"/>
    </row>
    <row r="768" spans="1:13" x14ac:dyDescent="0.2">
      <c r="A768" s="92" t="s">
        <v>401</v>
      </c>
      <c r="B768" s="92"/>
      <c r="C768" s="92"/>
      <c r="D768" s="92"/>
      <c r="E768" s="92"/>
      <c r="F768" s="92"/>
      <c r="G768" s="92"/>
      <c r="H768" s="92"/>
      <c r="J768" s="92"/>
      <c r="M768" s="92"/>
    </row>
    <row r="769" spans="1:13" x14ac:dyDescent="0.2">
      <c r="A769" s="92" t="s">
        <v>401</v>
      </c>
      <c r="B769" s="92"/>
      <c r="C769" s="92"/>
      <c r="D769" s="92"/>
      <c r="E769" s="92"/>
      <c r="F769" s="92"/>
      <c r="G769" s="92"/>
      <c r="H769" s="92"/>
      <c r="J769" s="92"/>
      <c r="M769" s="92"/>
    </row>
    <row r="770" spans="1:13" x14ac:dyDescent="0.2">
      <c r="A770" s="92" t="s">
        <v>401</v>
      </c>
      <c r="B770" s="92"/>
      <c r="C770" s="92"/>
      <c r="D770" s="92"/>
      <c r="E770" s="92"/>
      <c r="F770" s="92"/>
      <c r="G770" s="92"/>
      <c r="H770" s="92"/>
      <c r="J770" s="92"/>
      <c r="M770" s="92"/>
    </row>
    <row r="771" spans="1:13" x14ac:dyDescent="0.2">
      <c r="A771" s="92" t="s">
        <v>401</v>
      </c>
      <c r="B771" s="92"/>
      <c r="C771" s="92"/>
      <c r="D771" s="92"/>
      <c r="E771" s="92"/>
      <c r="F771" s="92"/>
      <c r="G771" s="92"/>
      <c r="H771" s="92"/>
      <c r="J771" s="92"/>
      <c r="M771" s="92"/>
    </row>
    <row r="772" spans="1:13" x14ac:dyDescent="0.2">
      <c r="A772" s="92" t="s">
        <v>401</v>
      </c>
      <c r="B772" s="92"/>
      <c r="C772" s="92"/>
      <c r="D772" s="92"/>
      <c r="E772" s="92"/>
      <c r="F772" s="92"/>
      <c r="G772" s="92"/>
      <c r="H772" s="92"/>
      <c r="J772" s="92"/>
      <c r="M772" s="92"/>
    </row>
    <row r="773" spans="1:13" x14ac:dyDescent="0.2">
      <c r="A773" s="92" t="s">
        <v>401</v>
      </c>
      <c r="B773" s="92"/>
      <c r="C773" s="92"/>
      <c r="D773" s="92"/>
      <c r="E773" s="92"/>
      <c r="F773" s="92"/>
      <c r="G773" s="92"/>
      <c r="H773" s="92"/>
      <c r="J773" s="92"/>
      <c r="M773" s="92"/>
    </row>
    <row r="774" spans="1:13" x14ac:dyDescent="0.2">
      <c r="A774" s="92" t="s">
        <v>401</v>
      </c>
      <c r="B774" s="92"/>
      <c r="C774" s="92"/>
      <c r="D774" s="92"/>
      <c r="E774" s="92"/>
      <c r="F774" s="92"/>
      <c r="G774" s="92"/>
      <c r="H774" s="92"/>
      <c r="J774" s="92"/>
      <c r="M774" s="92"/>
    </row>
    <row r="775" spans="1:13" x14ac:dyDescent="0.2">
      <c r="A775" s="92" t="s">
        <v>401</v>
      </c>
      <c r="B775" s="92"/>
      <c r="C775" s="92"/>
      <c r="D775" s="92"/>
      <c r="E775" s="92"/>
      <c r="F775" s="92"/>
      <c r="G775" s="92"/>
      <c r="H775" s="92"/>
      <c r="J775" s="92"/>
      <c r="M775" s="92"/>
    </row>
    <row r="776" spans="1:13" x14ac:dyDescent="0.2">
      <c r="A776" s="92" t="s">
        <v>401</v>
      </c>
      <c r="B776" s="92"/>
      <c r="C776" s="92"/>
      <c r="D776" s="92"/>
      <c r="E776" s="92"/>
      <c r="F776" s="92"/>
      <c r="G776" s="92"/>
      <c r="H776" s="92"/>
      <c r="J776" s="92"/>
      <c r="M776" s="92"/>
    </row>
    <row r="777" spans="1:13" x14ac:dyDescent="0.2">
      <c r="A777" s="92" t="s">
        <v>401</v>
      </c>
      <c r="B777" s="92"/>
      <c r="C777" s="92"/>
      <c r="D777" s="92"/>
      <c r="E777" s="92"/>
      <c r="F777" s="92"/>
      <c r="G777" s="92"/>
      <c r="H777" s="92"/>
      <c r="J777" s="92"/>
      <c r="M777" s="92"/>
    </row>
    <row r="778" spans="1:13" x14ac:dyDescent="0.2">
      <c r="A778" s="92" t="s">
        <v>401</v>
      </c>
      <c r="B778" s="92"/>
      <c r="C778" s="92"/>
      <c r="D778" s="92"/>
      <c r="E778" s="92"/>
      <c r="F778" s="92"/>
      <c r="G778" s="92"/>
      <c r="H778" s="92"/>
      <c r="J778" s="92"/>
      <c r="M778" s="92"/>
    </row>
    <row r="779" spans="1:13" x14ac:dyDescent="0.2">
      <c r="A779" s="92" t="s">
        <v>401</v>
      </c>
      <c r="B779" s="92"/>
      <c r="C779" s="92"/>
      <c r="D779" s="92"/>
      <c r="E779" s="92"/>
      <c r="F779" s="92"/>
      <c r="G779" s="92"/>
      <c r="H779" s="92"/>
      <c r="J779" s="92"/>
      <c r="M779" s="92"/>
    </row>
    <row r="780" spans="1:13" x14ac:dyDescent="0.2">
      <c r="A780" s="92" t="s">
        <v>401</v>
      </c>
      <c r="B780" s="92"/>
      <c r="C780" s="92"/>
      <c r="D780" s="92"/>
      <c r="E780" s="92"/>
      <c r="F780" s="92"/>
      <c r="G780" s="92"/>
      <c r="H780" s="92"/>
      <c r="J780" s="92"/>
      <c r="M780" s="92"/>
    </row>
    <row r="781" spans="1:13" x14ac:dyDescent="0.2">
      <c r="A781" s="92" t="s">
        <v>401</v>
      </c>
      <c r="B781" s="92"/>
      <c r="C781" s="92"/>
      <c r="D781" s="92"/>
      <c r="E781" s="92"/>
      <c r="F781" s="92"/>
      <c r="G781" s="92"/>
      <c r="H781" s="92"/>
      <c r="J781" s="92"/>
      <c r="M781" s="92"/>
    </row>
    <row r="782" spans="1:13" x14ac:dyDescent="0.2">
      <c r="A782" s="92" t="s">
        <v>401</v>
      </c>
      <c r="B782" s="92"/>
      <c r="C782" s="92"/>
      <c r="D782" s="92"/>
      <c r="E782" s="92"/>
      <c r="F782" s="92"/>
      <c r="G782" s="92"/>
      <c r="H782" s="92"/>
      <c r="J782" s="92"/>
      <c r="M782" s="92"/>
    </row>
    <row r="783" spans="1:13" x14ac:dyDescent="0.2">
      <c r="A783" s="92" t="s">
        <v>401</v>
      </c>
      <c r="B783" s="92"/>
      <c r="C783" s="92"/>
      <c r="D783" s="92"/>
      <c r="E783" s="92"/>
      <c r="F783" s="92"/>
      <c r="G783" s="92"/>
      <c r="H783" s="92"/>
      <c r="J783" s="92"/>
      <c r="M783" s="92"/>
    </row>
    <row r="784" spans="1:13" x14ac:dyDescent="0.2">
      <c r="A784" s="92" t="s">
        <v>401</v>
      </c>
      <c r="B784" s="92"/>
      <c r="C784" s="92"/>
      <c r="D784" s="92"/>
      <c r="E784" s="92"/>
      <c r="F784" s="92"/>
      <c r="G784" s="92"/>
      <c r="H784" s="92"/>
      <c r="J784" s="92"/>
      <c r="M784" s="92"/>
    </row>
    <row r="785" spans="1:13" x14ac:dyDescent="0.2">
      <c r="A785" s="92" t="s">
        <v>401</v>
      </c>
      <c r="B785" s="92"/>
      <c r="C785" s="92"/>
      <c r="D785" s="92"/>
      <c r="E785" s="92"/>
      <c r="F785" s="92"/>
      <c r="G785" s="92"/>
      <c r="H785" s="92"/>
      <c r="J785" s="92"/>
      <c r="M785" s="92"/>
    </row>
    <row r="786" spans="1:13" x14ac:dyDescent="0.2">
      <c r="A786" s="92" t="s">
        <v>401</v>
      </c>
      <c r="B786" s="92"/>
      <c r="C786" s="92"/>
      <c r="D786" s="92"/>
      <c r="E786" s="92"/>
      <c r="F786" s="92"/>
      <c r="G786" s="92"/>
      <c r="H786" s="92"/>
      <c r="J786" s="92"/>
      <c r="M786" s="92"/>
    </row>
    <row r="787" spans="1:13" x14ac:dyDescent="0.2">
      <c r="A787" s="92" t="s">
        <v>401</v>
      </c>
      <c r="B787" s="92"/>
      <c r="C787" s="92"/>
      <c r="D787" s="92"/>
      <c r="E787" s="92"/>
      <c r="F787" s="92"/>
      <c r="G787" s="92"/>
      <c r="H787" s="92"/>
      <c r="J787" s="92"/>
      <c r="M787" s="92"/>
    </row>
    <row r="788" spans="1:13" x14ac:dyDescent="0.2">
      <c r="A788" s="92" t="s">
        <v>401</v>
      </c>
      <c r="B788" s="92"/>
      <c r="C788" s="92"/>
      <c r="D788" s="92"/>
      <c r="E788" s="92"/>
      <c r="F788" s="92"/>
      <c r="G788" s="92"/>
      <c r="H788" s="92"/>
      <c r="J788" s="92"/>
      <c r="M788" s="92"/>
    </row>
    <row r="789" spans="1:13" x14ac:dyDescent="0.2">
      <c r="A789" s="92" t="s">
        <v>401</v>
      </c>
      <c r="B789" s="92"/>
      <c r="C789" s="92"/>
      <c r="D789" s="92"/>
      <c r="E789" s="92"/>
      <c r="F789" s="92"/>
      <c r="G789" s="92"/>
      <c r="H789" s="92"/>
      <c r="J789" s="92"/>
      <c r="M789" s="92"/>
    </row>
    <row r="790" spans="1:13" x14ac:dyDescent="0.2">
      <c r="A790" s="92" t="s">
        <v>401</v>
      </c>
      <c r="B790" s="92"/>
      <c r="C790" s="92"/>
      <c r="D790" s="92"/>
      <c r="E790" s="92"/>
      <c r="F790" s="92"/>
      <c r="G790" s="92"/>
      <c r="H790" s="92"/>
      <c r="J790" s="92"/>
      <c r="M790" s="92"/>
    </row>
    <row r="791" spans="1:13" x14ac:dyDescent="0.2">
      <c r="A791" s="92" t="s">
        <v>401</v>
      </c>
      <c r="B791" s="92"/>
      <c r="C791" s="92"/>
      <c r="D791" s="92"/>
      <c r="E791" s="92"/>
      <c r="F791" s="92"/>
      <c r="G791" s="92"/>
      <c r="H791" s="92"/>
      <c r="J791" s="92"/>
      <c r="M791" s="92"/>
    </row>
    <row r="792" spans="1:13" x14ac:dyDescent="0.2">
      <c r="A792" s="92" t="s">
        <v>401</v>
      </c>
      <c r="B792" s="92"/>
      <c r="C792" s="92"/>
      <c r="D792" s="92"/>
      <c r="E792" s="92"/>
      <c r="F792" s="92"/>
      <c r="G792" s="92"/>
      <c r="H792" s="92"/>
      <c r="J792" s="92"/>
      <c r="M792" s="92"/>
    </row>
    <row r="793" spans="1:13" x14ac:dyDescent="0.2">
      <c r="A793" s="92" t="s">
        <v>401</v>
      </c>
      <c r="B793" s="92"/>
      <c r="C793" s="92"/>
      <c r="D793" s="92"/>
      <c r="E793" s="92"/>
      <c r="F793" s="92"/>
      <c r="G793" s="92"/>
      <c r="H793" s="92"/>
      <c r="J793" s="92"/>
      <c r="M793" s="92"/>
    </row>
    <row r="794" spans="1:13" x14ac:dyDescent="0.2">
      <c r="A794" s="92" t="s">
        <v>401</v>
      </c>
      <c r="B794" s="92"/>
      <c r="C794" s="92"/>
      <c r="D794" s="92"/>
      <c r="E794" s="92"/>
      <c r="F794" s="92"/>
      <c r="G794" s="92"/>
      <c r="H794" s="92"/>
      <c r="J794" s="92"/>
      <c r="M794" s="92"/>
    </row>
    <row r="795" spans="1:13" x14ac:dyDescent="0.2">
      <c r="A795" s="92" t="s">
        <v>401</v>
      </c>
      <c r="B795" s="92"/>
      <c r="C795" s="92"/>
      <c r="D795" s="92"/>
      <c r="E795" s="92"/>
      <c r="F795" s="92"/>
      <c r="G795" s="92"/>
      <c r="H795" s="92"/>
      <c r="J795" s="92"/>
      <c r="M795" s="92"/>
    </row>
    <row r="796" spans="1:13" x14ac:dyDescent="0.2">
      <c r="A796" s="92" t="s">
        <v>401</v>
      </c>
      <c r="B796" s="92"/>
      <c r="C796" s="92"/>
      <c r="D796" s="92"/>
      <c r="E796" s="92"/>
      <c r="F796" s="92"/>
      <c r="G796" s="92"/>
      <c r="H796" s="92"/>
      <c r="J796" s="92"/>
      <c r="M796" s="92"/>
    </row>
    <row r="797" spans="1:13" x14ac:dyDescent="0.2">
      <c r="A797" s="92" t="s">
        <v>401</v>
      </c>
      <c r="B797" s="92"/>
      <c r="C797" s="92"/>
      <c r="D797" s="92"/>
      <c r="E797" s="92"/>
      <c r="F797" s="92"/>
      <c r="G797" s="92"/>
      <c r="H797" s="92"/>
      <c r="J797" s="92"/>
      <c r="M797" s="92"/>
    </row>
    <row r="798" spans="1:13" x14ac:dyDescent="0.2">
      <c r="A798" s="92" t="s">
        <v>401</v>
      </c>
      <c r="B798" s="92"/>
      <c r="C798" s="92"/>
      <c r="D798" s="92"/>
      <c r="E798" s="92"/>
      <c r="F798" s="92"/>
      <c r="G798" s="92"/>
      <c r="H798" s="92"/>
      <c r="J798" s="92"/>
      <c r="M798" s="92"/>
    </row>
    <row r="799" spans="1:13" x14ac:dyDescent="0.2">
      <c r="A799" s="92" t="s">
        <v>401</v>
      </c>
      <c r="B799" s="92"/>
      <c r="C799" s="92"/>
      <c r="D799" s="92"/>
      <c r="E799" s="92"/>
      <c r="F799" s="92"/>
      <c r="G799" s="92"/>
      <c r="H799" s="92"/>
      <c r="J799" s="92"/>
      <c r="M799" s="92"/>
    </row>
    <row r="800" spans="1:13" x14ac:dyDescent="0.2">
      <c r="A800" s="92" t="s">
        <v>401</v>
      </c>
      <c r="B800" s="92"/>
      <c r="C800" s="92"/>
      <c r="D800" s="92"/>
      <c r="E800" s="92"/>
      <c r="F800" s="92"/>
      <c r="G800" s="92"/>
      <c r="H800" s="92"/>
      <c r="J800" s="92"/>
      <c r="M800" s="92"/>
    </row>
    <row r="801" spans="1:13" x14ac:dyDescent="0.2">
      <c r="A801" s="92" t="s">
        <v>401</v>
      </c>
      <c r="B801" s="92"/>
      <c r="C801" s="92"/>
      <c r="D801" s="92"/>
      <c r="E801" s="92"/>
      <c r="F801" s="92"/>
      <c r="G801" s="92"/>
      <c r="H801" s="92"/>
      <c r="J801" s="92"/>
      <c r="M801" s="92"/>
    </row>
    <row r="802" spans="1:13" x14ac:dyDescent="0.2">
      <c r="A802" s="92" t="s">
        <v>401</v>
      </c>
      <c r="B802" s="92"/>
      <c r="C802" s="92"/>
      <c r="D802" s="92"/>
      <c r="E802" s="92"/>
      <c r="F802" s="92"/>
      <c r="G802" s="92"/>
      <c r="H802" s="92"/>
      <c r="J802" s="92"/>
      <c r="M802" s="92"/>
    </row>
    <row r="803" spans="1:13" x14ac:dyDescent="0.2">
      <c r="A803" s="92" t="s">
        <v>401</v>
      </c>
      <c r="B803" s="92"/>
      <c r="C803" s="92"/>
      <c r="D803" s="92"/>
      <c r="E803" s="92"/>
      <c r="F803" s="92"/>
      <c r="G803" s="92"/>
      <c r="H803" s="92"/>
      <c r="J803" s="92"/>
      <c r="M803" s="92"/>
    </row>
    <row r="804" spans="1:13" x14ac:dyDescent="0.2">
      <c r="A804" s="92" t="s">
        <v>401</v>
      </c>
      <c r="B804" s="92"/>
      <c r="C804" s="92"/>
      <c r="D804" s="92"/>
      <c r="E804" s="92"/>
      <c r="F804" s="92"/>
      <c r="G804" s="92"/>
      <c r="H804" s="92"/>
      <c r="J804" s="92"/>
      <c r="M804" s="92"/>
    </row>
    <row r="805" spans="1:13" x14ac:dyDescent="0.2">
      <c r="A805" s="92" t="s">
        <v>401</v>
      </c>
      <c r="B805" s="92"/>
      <c r="C805" s="92"/>
      <c r="D805" s="92"/>
      <c r="E805" s="92"/>
      <c r="F805" s="92"/>
      <c r="G805" s="92"/>
      <c r="H805" s="92"/>
      <c r="J805" s="92"/>
      <c r="M805" s="92"/>
    </row>
    <row r="806" spans="1:13" x14ac:dyDescent="0.2">
      <c r="A806" s="92" t="s">
        <v>401</v>
      </c>
      <c r="B806" s="92"/>
      <c r="C806" s="92"/>
      <c r="D806" s="92"/>
      <c r="E806" s="92"/>
      <c r="F806" s="92"/>
      <c r="G806" s="92"/>
      <c r="H806" s="92"/>
      <c r="J806" s="92"/>
      <c r="M806" s="92"/>
    </row>
    <row r="807" spans="1:13" x14ac:dyDescent="0.2">
      <c r="A807" s="92" t="s">
        <v>401</v>
      </c>
      <c r="B807" s="92"/>
      <c r="C807" s="92"/>
      <c r="D807" s="92"/>
      <c r="E807" s="92"/>
      <c r="F807" s="92"/>
      <c r="G807" s="92"/>
      <c r="H807" s="92"/>
      <c r="J807" s="92"/>
      <c r="M807" s="92"/>
    </row>
    <row r="808" spans="1:13" x14ac:dyDescent="0.2">
      <c r="A808" s="92" t="s">
        <v>401</v>
      </c>
      <c r="B808" s="92"/>
      <c r="C808" s="92"/>
      <c r="D808" s="92"/>
      <c r="E808" s="92"/>
      <c r="F808" s="92"/>
      <c r="G808" s="92"/>
      <c r="H808" s="92"/>
      <c r="J808" s="92"/>
      <c r="M808" s="92"/>
    </row>
    <row r="809" spans="1:13" x14ac:dyDescent="0.2">
      <c r="A809" s="92" t="s">
        <v>401</v>
      </c>
      <c r="B809" s="92"/>
      <c r="C809" s="92"/>
      <c r="D809" s="92"/>
      <c r="E809" s="92"/>
      <c r="F809" s="92"/>
      <c r="G809" s="92"/>
      <c r="H809" s="92"/>
      <c r="J809" s="92"/>
      <c r="M809" s="92"/>
    </row>
    <row r="810" spans="1:13" x14ac:dyDescent="0.2">
      <c r="A810" s="92" t="s">
        <v>401</v>
      </c>
      <c r="B810" s="92"/>
      <c r="C810" s="92"/>
      <c r="D810" s="92"/>
      <c r="E810" s="92"/>
      <c r="F810" s="92"/>
      <c r="G810" s="92"/>
      <c r="H810" s="92"/>
      <c r="J810" s="92"/>
      <c r="M810" s="92"/>
    </row>
    <row r="811" spans="1:13" x14ac:dyDescent="0.2">
      <c r="A811" s="92" t="s">
        <v>401</v>
      </c>
      <c r="B811" s="92"/>
      <c r="C811" s="92"/>
      <c r="D811" s="92"/>
      <c r="E811" s="92"/>
      <c r="F811" s="92"/>
      <c r="G811" s="92"/>
      <c r="H811" s="92"/>
      <c r="J811" s="92"/>
      <c r="M811" s="92"/>
    </row>
    <row r="812" spans="1:13" x14ac:dyDescent="0.2">
      <c r="A812" s="92" t="s">
        <v>401</v>
      </c>
      <c r="B812" s="92"/>
      <c r="C812" s="92"/>
      <c r="D812" s="92"/>
      <c r="E812" s="92"/>
      <c r="F812" s="92"/>
      <c r="G812" s="92"/>
      <c r="H812" s="92"/>
      <c r="J812" s="92"/>
      <c r="M812" s="92"/>
    </row>
    <row r="813" spans="1:13" x14ac:dyDescent="0.2">
      <c r="A813" s="92" t="s">
        <v>401</v>
      </c>
      <c r="B813" s="92"/>
      <c r="C813" s="92"/>
      <c r="D813" s="92"/>
      <c r="E813" s="92"/>
      <c r="F813" s="92"/>
      <c r="G813" s="92"/>
      <c r="H813" s="92"/>
      <c r="J813" s="92"/>
      <c r="M813" s="92"/>
    </row>
    <row r="814" spans="1:13" x14ac:dyDescent="0.2">
      <c r="A814" s="92" t="s">
        <v>401</v>
      </c>
      <c r="B814" s="92"/>
      <c r="C814" s="92"/>
      <c r="D814" s="92"/>
      <c r="E814" s="92"/>
      <c r="F814" s="92"/>
      <c r="G814" s="92"/>
      <c r="H814" s="92"/>
      <c r="J814" s="92"/>
      <c r="M814" s="92"/>
    </row>
    <row r="815" spans="1:13" x14ac:dyDescent="0.2">
      <c r="A815" s="92" t="s">
        <v>401</v>
      </c>
      <c r="B815" s="92"/>
      <c r="C815" s="92"/>
      <c r="D815" s="92"/>
      <c r="E815" s="92"/>
      <c r="F815" s="92"/>
      <c r="G815" s="92"/>
      <c r="H815" s="92"/>
      <c r="J815" s="92"/>
      <c r="M815" s="92"/>
    </row>
    <row r="816" spans="1:13" x14ac:dyDescent="0.2">
      <c r="A816" s="92" t="s">
        <v>401</v>
      </c>
      <c r="B816" s="92"/>
      <c r="C816" s="92"/>
      <c r="D816" s="92"/>
      <c r="E816" s="92"/>
      <c r="F816" s="92"/>
      <c r="G816" s="92"/>
      <c r="H816" s="92"/>
      <c r="J816" s="92"/>
      <c r="M816" s="92"/>
    </row>
    <row r="817" spans="1:13" x14ac:dyDescent="0.2">
      <c r="A817" s="92" t="s">
        <v>401</v>
      </c>
      <c r="B817" s="92"/>
      <c r="C817" s="92"/>
      <c r="D817" s="92"/>
      <c r="E817" s="92"/>
      <c r="F817" s="92"/>
      <c r="G817" s="92"/>
      <c r="H817" s="92"/>
      <c r="J817" s="92"/>
      <c r="M817" s="92"/>
    </row>
    <row r="818" spans="1:13" x14ac:dyDescent="0.2">
      <c r="A818" s="92" t="s">
        <v>401</v>
      </c>
      <c r="B818" s="92"/>
      <c r="C818" s="92"/>
      <c r="D818" s="92"/>
      <c r="E818" s="92"/>
      <c r="F818" s="92"/>
      <c r="G818" s="92"/>
      <c r="H818" s="92"/>
      <c r="J818" s="92"/>
      <c r="M818" s="92"/>
    </row>
    <row r="819" spans="1:13" x14ac:dyDescent="0.2">
      <c r="A819" s="92" t="s">
        <v>401</v>
      </c>
      <c r="B819" s="92"/>
      <c r="C819" s="92"/>
      <c r="D819" s="92"/>
      <c r="E819" s="92"/>
      <c r="F819" s="92"/>
      <c r="G819" s="92"/>
      <c r="H819" s="92"/>
      <c r="J819" s="92"/>
      <c r="M819" s="92"/>
    </row>
    <row r="820" spans="1:13" x14ac:dyDescent="0.2">
      <c r="A820" s="92" t="s">
        <v>401</v>
      </c>
      <c r="B820" s="92"/>
      <c r="C820" s="92"/>
      <c r="D820" s="92"/>
      <c r="E820" s="92"/>
      <c r="F820" s="92"/>
      <c r="G820" s="92"/>
      <c r="H820" s="92"/>
      <c r="J820" s="92"/>
      <c r="M820" s="92"/>
    </row>
    <row r="821" spans="1:13" x14ac:dyDescent="0.2">
      <c r="A821" s="92" t="s">
        <v>401</v>
      </c>
      <c r="B821" s="92"/>
      <c r="C821" s="92"/>
      <c r="D821" s="92"/>
      <c r="E821" s="92"/>
      <c r="F821" s="92"/>
      <c r="G821" s="92"/>
      <c r="H821" s="92"/>
      <c r="J821" s="92"/>
      <c r="M821" s="92"/>
    </row>
    <row r="822" spans="1:13" x14ac:dyDescent="0.2">
      <c r="A822" s="92" t="s">
        <v>401</v>
      </c>
      <c r="B822" s="92"/>
      <c r="C822" s="92"/>
      <c r="D822" s="92"/>
      <c r="E822" s="92"/>
      <c r="F822" s="92"/>
      <c r="G822" s="92"/>
      <c r="H822" s="92"/>
      <c r="J822" s="92"/>
      <c r="M822" s="92"/>
    </row>
    <row r="823" spans="1:13" x14ac:dyDescent="0.2">
      <c r="A823" s="92" t="s">
        <v>401</v>
      </c>
      <c r="B823" s="92"/>
      <c r="C823" s="92"/>
      <c r="D823" s="92"/>
      <c r="E823" s="92"/>
      <c r="F823" s="92"/>
      <c r="G823" s="92"/>
      <c r="H823" s="92"/>
      <c r="J823" s="92"/>
      <c r="M823" s="92"/>
    </row>
    <row r="824" spans="1:13" x14ac:dyDescent="0.2">
      <c r="A824" s="92" t="s">
        <v>401</v>
      </c>
      <c r="B824" s="92"/>
      <c r="C824" s="92"/>
      <c r="D824" s="92"/>
      <c r="E824" s="92"/>
      <c r="F824" s="92"/>
      <c r="G824" s="92"/>
      <c r="H824" s="92"/>
      <c r="J824" s="92"/>
      <c r="M824" s="92"/>
    </row>
    <row r="825" spans="1:13" x14ac:dyDescent="0.2">
      <c r="A825" s="92" t="s">
        <v>401</v>
      </c>
      <c r="B825" s="92"/>
      <c r="C825" s="92"/>
      <c r="D825" s="92"/>
      <c r="E825" s="92"/>
      <c r="F825" s="92"/>
      <c r="G825" s="92"/>
      <c r="H825" s="92"/>
      <c r="J825" s="92"/>
      <c r="M825" s="92"/>
    </row>
    <row r="826" spans="1:13" x14ac:dyDescent="0.2">
      <c r="A826" s="92" t="s">
        <v>401</v>
      </c>
      <c r="B826" s="92"/>
      <c r="C826" s="92"/>
      <c r="D826" s="92"/>
      <c r="E826" s="92"/>
      <c r="F826" s="92"/>
      <c r="G826" s="92"/>
      <c r="H826" s="92"/>
      <c r="J826" s="92"/>
      <c r="M826" s="92"/>
    </row>
    <row r="827" spans="1:13" x14ac:dyDescent="0.2">
      <c r="A827" s="92" t="s">
        <v>401</v>
      </c>
      <c r="B827" s="92"/>
      <c r="C827" s="92"/>
      <c r="D827" s="92"/>
      <c r="E827" s="92"/>
      <c r="F827" s="92"/>
      <c r="G827" s="92"/>
      <c r="H827" s="92"/>
      <c r="J827" s="92"/>
      <c r="M827" s="92"/>
    </row>
    <row r="828" spans="1:13" x14ac:dyDescent="0.2">
      <c r="A828" s="92" t="s">
        <v>401</v>
      </c>
      <c r="B828" s="92"/>
      <c r="C828" s="92"/>
      <c r="D828" s="92"/>
      <c r="E828" s="92"/>
      <c r="F828" s="92"/>
      <c r="G828" s="92"/>
      <c r="H828" s="92"/>
      <c r="J828" s="92"/>
      <c r="M828" s="92"/>
    </row>
    <row r="829" spans="1:13" x14ac:dyDescent="0.2">
      <c r="A829" s="92" t="s">
        <v>401</v>
      </c>
      <c r="B829" s="92"/>
      <c r="C829" s="92"/>
      <c r="D829" s="92"/>
      <c r="E829" s="92"/>
      <c r="F829" s="92"/>
      <c r="G829" s="92"/>
      <c r="H829" s="92"/>
      <c r="J829" s="92"/>
      <c r="M829" s="92"/>
    </row>
    <row r="830" spans="1:13" x14ac:dyDescent="0.2">
      <c r="A830" s="92" t="s">
        <v>401</v>
      </c>
      <c r="B830" s="92"/>
      <c r="C830" s="92"/>
      <c r="D830" s="92"/>
      <c r="E830" s="92"/>
      <c r="F830" s="92"/>
      <c r="G830" s="92"/>
      <c r="H830" s="92"/>
      <c r="J830" s="92"/>
      <c r="M830" s="92"/>
    </row>
    <row r="831" spans="1:13" x14ac:dyDescent="0.2">
      <c r="A831" s="92" t="s">
        <v>401</v>
      </c>
      <c r="B831" s="92"/>
      <c r="C831" s="92"/>
      <c r="D831" s="92"/>
      <c r="E831" s="92"/>
      <c r="F831" s="92"/>
      <c r="G831" s="92"/>
      <c r="H831" s="92"/>
      <c r="J831" s="92"/>
      <c r="M831" s="92"/>
    </row>
    <row r="832" spans="1:13" x14ac:dyDescent="0.2">
      <c r="A832" s="92" t="s">
        <v>401</v>
      </c>
      <c r="B832" s="92"/>
      <c r="C832" s="92"/>
      <c r="D832" s="92"/>
      <c r="E832" s="92"/>
      <c r="F832" s="92"/>
      <c r="G832" s="92"/>
      <c r="H832" s="92"/>
      <c r="J832" s="92"/>
      <c r="M832" s="92"/>
    </row>
    <row r="833" spans="1:13" x14ac:dyDescent="0.2">
      <c r="A833" s="92" t="s">
        <v>401</v>
      </c>
      <c r="B833" s="92"/>
      <c r="C833" s="92"/>
      <c r="D833" s="92"/>
      <c r="E833" s="92"/>
      <c r="F833" s="92"/>
      <c r="G833" s="92"/>
      <c r="H833" s="92"/>
      <c r="J833" s="92"/>
      <c r="M833" s="92"/>
    </row>
    <row r="834" spans="1:13" x14ac:dyDescent="0.2">
      <c r="A834" s="92" t="s">
        <v>401</v>
      </c>
      <c r="B834" s="92"/>
      <c r="C834" s="92"/>
      <c r="D834" s="92"/>
      <c r="E834" s="92"/>
      <c r="F834" s="92"/>
      <c r="G834" s="92"/>
      <c r="H834" s="92"/>
      <c r="J834" s="92"/>
      <c r="M834" s="92"/>
    </row>
    <row r="835" spans="1:13" x14ac:dyDescent="0.2">
      <c r="A835" s="92" t="s">
        <v>401</v>
      </c>
      <c r="B835" s="92"/>
      <c r="C835" s="92"/>
      <c r="D835" s="92"/>
      <c r="E835" s="92"/>
      <c r="F835" s="92"/>
      <c r="G835" s="92"/>
      <c r="H835" s="92"/>
      <c r="J835" s="92"/>
      <c r="M835" s="92"/>
    </row>
    <row r="836" spans="1:13" x14ac:dyDescent="0.2">
      <c r="A836" s="92" t="s">
        <v>401</v>
      </c>
      <c r="B836" s="92"/>
      <c r="C836" s="92"/>
      <c r="D836" s="92"/>
      <c r="E836" s="92"/>
      <c r="F836" s="92"/>
      <c r="G836" s="92"/>
      <c r="H836" s="92"/>
      <c r="J836" s="92"/>
      <c r="M836" s="92"/>
    </row>
    <row r="837" spans="1:13" x14ac:dyDescent="0.2">
      <c r="A837" s="92" t="s">
        <v>401</v>
      </c>
      <c r="B837" s="92"/>
      <c r="C837" s="92"/>
      <c r="D837" s="92"/>
      <c r="E837" s="92"/>
      <c r="F837" s="92"/>
      <c r="G837" s="92"/>
      <c r="H837" s="92"/>
      <c r="J837" s="92"/>
      <c r="M837" s="92"/>
    </row>
    <row r="838" spans="1:13" x14ac:dyDescent="0.2">
      <c r="A838" s="92" t="s">
        <v>401</v>
      </c>
      <c r="B838" s="92"/>
      <c r="C838" s="92"/>
      <c r="D838" s="92"/>
      <c r="E838" s="92"/>
      <c r="F838" s="92"/>
      <c r="G838" s="92"/>
      <c r="H838" s="92"/>
      <c r="J838" s="92"/>
      <c r="M838" s="92"/>
    </row>
    <row r="839" spans="1:13" x14ac:dyDescent="0.2">
      <c r="A839" s="92" t="s">
        <v>401</v>
      </c>
      <c r="B839" s="92"/>
      <c r="C839" s="92"/>
      <c r="D839" s="92"/>
      <c r="E839" s="92"/>
      <c r="F839" s="92"/>
      <c r="G839" s="92"/>
      <c r="H839" s="92"/>
      <c r="J839" s="92"/>
      <c r="M839" s="92"/>
    </row>
    <row r="840" spans="1:13" x14ac:dyDescent="0.2">
      <c r="A840" s="92" t="s">
        <v>401</v>
      </c>
      <c r="B840" s="92"/>
      <c r="C840" s="92"/>
      <c r="D840" s="92"/>
      <c r="E840" s="92"/>
      <c r="F840" s="92"/>
      <c r="G840" s="92"/>
      <c r="H840" s="92"/>
      <c r="J840" s="92"/>
      <c r="M840" s="92"/>
    </row>
    <row r="841" spans="1:13" x14ac:dyDescent="0.2">
      <c r="A841" s="92" t="s">
        <v>401</v>
      </c>
      <c r="B841" s="92"/>
      <c r="C841" s="92"/>
      <c r="D841" s="92"/>
      <c r="E841" s="92"/>
      <c r="F841" s="92"/>
      <c r="G841" s="92"/>
      <c r="H841" s="92"/>
      <c r="J841" s="92"/>
      <c r="M841" s="92"/>
    </row>
    <row r="842" spans="1:13" x14ac:dyDescent="0.2">
      <c r="A842" s="92" t="s">
        <v>401</v>
      </c>
      <c r="B842" s="92"/>
      <c r="C842" s="92"/>
      <c r="D842" s="92"/>
      <c r="E842" s="92"/>
      <c r="F842" s="92"/>
      <c r="G842" s="92"/>
      <c r="H842" s="92"/>
      <c r="J842" s="92"/>
      <c r="M842" s="92"/>
    </row>
    <row r="843" spans="1:13" x14ac:dyDescent="0.2">
      <c r="A843" s="92" t="s">
        <v>401</v>
      </c>
      <c r="B843" s="92"/>
      <c r="C843" s="92"/>
      <c r="D843" s="92"/>
      <c r="E843" s="92"/>
      <c r="F843" s="92"/>
      <c r="G843" s="92"/>
      <c r="H843" s="92"/>
      <c r="J843" s="92"/>
      <c r="M843" s="92"/>
    </row>
    <row r="844" spans="1:13" x14ac:dyDescent="0.2">
      <c r="A844" s="92" t="s">
        <v>401</v>
      </c>
      <c r="B844" s="92"/>
      <c r="C844" s="92"/>
      <c r="D844" s="92"/>
      <c r="E844" s="92"/>
      <c r="F844" s="92"/>
      <c r="G844" s="92"/>
      <c r="H844" s="92"/>
      <c r="J844" s="92"/>
      <c r="M844" s="92"/>
    </row>
    <row r="845" spans="1:13" x14ac:dyDescent="0.2">
      <c r="A845" s="92" t="s">
        <v>401</v>
      </c>
      <c r="B845" s="92"/>
      <c r="C845" s="92"/>
      <c r="D845" s="92"/>
      <c r="E845" s="92"/>
      <c r="F845" s="92"/>
      <c r="G845" s="92"/>
      <c r="H845" s="92"/>
      <c r="J845" s="92"/>
      <c r="M845" s="92"/>
    </row>
    <row r="846" spans="1:13" x14ac:dyDescent="0.2">
      <c r="A846" s="92" t="s">
        <v>401</v>
      </c>
      <c r="B846" s="92"/>
      <c r="C846" s="92"/>
      <c r="D846" s="92"/>
      <c r="E846" s="92"/>
      <c r="F846" s="92"/>
      <c r="G846" s="92"/>
      <c r="H846" s="92"/>
      <c r="J846" s="92"/>
      <c r="M846" s="92"/>
    </row>
    <row r="847" spans="1:13" x14ac:dyDescent="0.2">
      <c r="A847" s="92" t="s">
        <v>401</v>
      </c>
      <c r="B847" s="92"/>
      <c r="C847" s="92"/>
      <c r="D847" s="92"/>
      <c r="E847" s="92"/>
      <c r="F847" s="92"/>
      <c r="G847" s="92"/>
      <c r="H847" s="92"/>
      <c r="J847" s="92"/>
      <c r="M847" s="92"/>
    </row>
    <row r="848" spans="1:13" x14ac:dyDescent="0.2">
      <c r="A848" s="92" t="s">
        <v>401</v>
      </c>
      <c r="B848" s="92"/>
      <c r="C848" s="92"/>
      <c r="D848" s="92"/>
      <c r="E848" s="92"/>
      <c r="F848" s="92"/>
      <c r="G848" s="92"/>
      <c r="H848" s="92"/>
      <c r="J848" s="92"/>
      <c r="M848" s="92"/>
    </row>
    <row r="849" spans="1:13" x14ac:dyDescent="0.2">
      <c r="A849" s="92" t="s">
        <v>401</v>
      </c>
      <c r="B849" s="92"/>
      <c r="C849" s="92"/>
      <c r="D849" s="92"/>
      <c r="E849" s="92"/>
      <c r="F849" s="92"/>
      <c r="G849" s="92"/>
      <c r="H849" s="92"/>
      <c r="J849" s="92"/>
      <c r="M849" s="92"/>
    </row>
    <row r="850" spans="1:13" x14ac:dyDescent="0.2">
      <c r="A850" s="92" t="s">
        <v>401</v>
      </c>
      <c r="B850" s="92"/>
      <c r="C850" s="92"/>
      <c r="D850" s="92"/>
      <c r="E850" s="92"/>
      <c r="F850" s="92"/>
      <c r="G850" s="92"/>
      <c r="H850" s="92"/>
      <c r="J850" s="92"/>
      <c r="M850" s="92"/>
    </row>
    <row r="851" spans="1:13" x14ac:dyDescent="0.2">
      <c r="A851" s="92" t="s">
        <v>401</v>
      </c>
      <c r="B851" s="92"/>
      <c r="C851" s="92"/>
      <c r="D851" s="92"/>
      <c r="E851" s="92"/>
      <c r="F851" s="92"/>
      <c r="G851" s="92"/>
      <c r="H851" s="92"/>
      <c r="J851" s="92"/>
      <c r="M851" s="92"/>
    </row>
    <row r="852" spans="1:13" x14ac:dyDescent="0.2">
      <c r="A852" s="92" t="s">
        <v>401</v>
      </c>
      <c r="B852" s="92"/>
      <c r="C852" s="92"/>
      <c r="D852" s="92"/>
      <c r="E852" s="92"/>
      <c r="F852" s="92"/>
      <c r="G852" s="92"/>
      <c r="H852" s="92"/>
      <c r="J852" s="92"/>
      <c r="M852" s="92"/>
    </row>
    <row r="853" spans="1:13" x14ac:dyDescent="0.2">
      <c r="A853" s="92" t="s">
        <v>401</v>
      </c>
      <c r="B853" s="92"/>
      <c r="C853" s="92"/>
      <c r="D853" s="92"/>
      <c r="E853" s="92"/>
      <c r="F853" s="92"/>
      <c r="G853" s="92"/>
      <c r="H853" s="92"/>
      <c r="J853" s="92"/>
      <c r="M853" s="92"/>
    </row>
    <row r="854" spans="1:13" x14ac:dyDescent="0.2">
      <c r="A854" s="92" t="s">
        <v>401</v>
      </c>
      <c r="B854" s="92"/>
      <c r="C854" s="92"/>
      <c r="D854" s="92"/>
      <c r="E854" s="92"/>
      <c r="F854" s="92"/>
      <c r="G854" s="92"/>
      <c r="H854" s="92"/>
      <c r="J854" s="92"/>
      <c r="M854" s="92"/>
    </row>
    <row r="855" spans="1:13" x14ac:dyDescent="0.2">
      <c r="A855" s="92" t="s">
        <v>401</v>
      </c>
      <c r="B855" s="92"/>
      <c r="C855" s="92"/>
      <c r="D855" s="92"/>
      <c r="E855" s="92"/>
      <c r="F855" s="92"/>
      <c r="G855" s="92"/>
      <c r="H855" s="92"/>
      <c r="J855" s="92"/>
      <c r="M855" s="92"/>
    </row>
    <row r="856" spans="1:13" x14ac:dyDescent="0.2">
      <c r="A856" s="92" t="s">
        <v>401</v>
      </c>
      <c r="B856" s="92"/>
      <c r="C856" s="92"/>
      <c r="D856" s="92"/>
      <c r="E856" s="92"/>
      <c r="F856" s="92"/>
      <c r="G856" s="92"/>
      <c r="H856" s="92"/>
      <c r="J856" s="92"/>
      <c r="M856" s="92"/>
    </row>
    <row r="857" spans="1:13" x14ac:dyDescent="0.2">
      <c r="A857" s="92" t="s">
        <v>401</v>
      </c>
      <c r="B857" s="92"/>
      <c r="C857" s="92"/>
      <c r="D857" s="92"/>
      <c r="E857" s="92"/>
      <c r="F857" s="92"/>
      <c r="G857" s="92"/>
      <c r="H857" s="92"/>
      <c r="J857" s="92"/>
      <c r="M857" s="92"/>
    </row>
    <row r="858" spans="1:13" x14ac:dyDescent="0.2">
      <c r="A858" s="92" t="s">
        <v>401</v>
      </c>
      <c r="B858" s="92"/>
      <c r="C858" s="92"/>
      <c r="D858" s="92"/>
      <c r="E858" s="92"/>
      <c r="F858" s="92"/>
      <c r="G858" s="92"/>
      <c r="H858" s="92"/>
      <c r="J858" s="92"/>
      <c r="M858" s="92"/>
    </row>
    <row r="859" spans="1:13" x14ac:dyDescent="0.2">
      <c r="A859" s="92" t="s">
        <v>401</v>
      </c>
      <c r="B859" s="92"/>
      <c r="C859" s="92"/>
      <c r="D859" s="92"/>
      <c r="E859" s="92"/>
      <c r="F859" s="92"/>
      <c r="G859" s="92"/>
      <c r="H859" s="92"/>
      <c r="J859" s="92"/>
      <c r="M859" s="92"/>
    </row>
    <row r="860" spans="1:13" x14ac:dyDescent="0.2">
      <c r="A860" s="92" t="s">
        <v>401</v>
      </c>
      <c r="B860" s="92"/>
      <c r="C860" s="92"/>
      <c r="D860" s="92"/>
      <c r="E860" s="92"/>
      <c r="F860" s="92"/>
      <c r="G860" s="92"/>
      <c r="H860" s="92"/>
      <c r="J860" s="92"/>
      <c r="M860" s="92"/>
    </row>
    <row r="861" spans="1:13" x14ac:dyDescent="0.2">
      <c r="A861" s="92" t="s">
        <v>401</v>
      </c>
      <c r="B861" s="92"/>
      <c r="C861" s="92"/>
      <c r="D861" s="92"/>
      <c r="E861" s="92"/>
      <c r="F861" s="92"/>
      <c r="G861" s="92"/>
      <c r="H861" s="92"/>
      <c r="J861" s="92"/>
      <c r="M861" s="92"/>
    </row>
    <row r="862" spans="1:13" x14ac:dyDescent="0.2">
      <c r="A862" s="92" t="s">
        <v>401</v>
      </c>
      <c r="B862" s="92"/>
      <c r="C862" s="92"/>
      <c r="D862" s="92"/>
      <c r="E862" s="92"/>
      <c r="F862" s="92"/>
      <c r="G862" s="92"/>
      <c r="H862" s="92"/>
      <c r="J862" s="92"/>
      <c r="M862" s="92"/>
    </row>
    <row r="863" spans="1:13" x14ac:dyDescent="0.2">
      <c r="A863" s="92" t="s">
        <v>401</v>
      </c>
      <c r="B863" s="92"/>
      <c r="C863" s="92"/>
      <c r="D863" s="92"/>
      <c r="E863" s="92"/>
      <c r="F863" s="92"/>
      <c r="G863" s="92"/>
      <c r="H863" s="92"/>
      <c r="J863" s="92"/>
      <c r="M863" s="92"/>
    </row>
    <row r="864" spans="1:13" x14ac:dyDescent="0.2">
      <c r="A864" s="92" t="s">
        <v>401</v>
      </c>
      <c r="B864" s="92"/>
      <c r="C864" s="92"/>
      <c r="D864" s="92"/>
      <c r="E864" s="92"/>
      <c r="F864" s="92"/>
      <c r="G864" s="92"/>
      <c r="H864" s="92"/>
      <c r="J864" s="92"/>
      <c r="M864" s="92"/>
    </row>
    <row r="865" spans="1:13" x14ac:dyDescent="0.2">
      <c r="A865" s="92" t="s">
        <v>401</v>
      </c>
      <c r="B865" s="92"/>
      <c r="C865" s="92"/>
      <c r="D865" s="92"/>
      <c r="E865" s="92"/>
      <c r="F865" s="92"/>
      <c r="G865" s="92"/>
      <c r="H865" s="92"/>
      <c r="J865" s="92"/>
      <c r="M865" s="92"/>
    </row>
    <row r="866" spans="1:13" x14ac:dyDescent="0.2">
      <c r="A866" s="92" t="s">
        <v>401</v>
      </c>
      <c r="B866" s="92"/>
      <c r="C866" s="92"/>
      <c r="D866" s="92"/>
      <c r="E866" s="92"/>
      <c r="F866" s="92"/>
      <c r="G866" s="92"/>
      <c r="H866" s="92"/>
      <c r="J866" s="92"/>
      <c r="M866" s="92"/>
    </row>
    <row r="867" spans="1:13" x14ac:dyDescent="0.2">
      <c r="A867" s="92" t="s">
        <v>401</v>
      </c>
      <c r="B867" s="92"/>
      <c r="C867" s="92"/>
      <c r="D867" s="92"/>
      <c r="E867" s="92"/>
      <c r="F867" s="92"/>
      <c r="G867" s="92"/>
      <c r="H867" s="92"/>
      <c r="J867" s="92"/>
      <c r="M867" s="92"/>
    </row>
    <row r="868" spans="1:13" x14ac:dyDescent="0.2">
      <c r="A868" s="92" t="s">
        <v>401</v>
      </c>
      <c r="B868" s="92"/>
      <c r="C868" s="92"/>
      <c r="D868" s="92"/>
      <c r="E868" s="92"/>
      <c r="F868" s="92"/>
      <c r="G868" s="92"/>
      <c r="H868" s="92"/>
      <c r="J868" s="92"/>
      <c r="M868" s="92"/>
    </row>
    <row r="869" spans="1:13" x14ac:dyDescent="0.2">
      <c r="A869" s="92" t="s">
        <v>401</v>
      </c>
      <c r="B869" s="92"/>
      <c r="C869" s="92"/>
      <c r="D869" s="92"/>
      <c r="E869" s="92"/>
      <c r="F869" s="92"/>
      <c r="G869" s="92"/>
      <c r="H869" s="92"/>
      <c r="J869" s="92"/>
      <c r="M869" s="92"/>
    </row>
    <row r="870" spans="1:13" x14ac:dyDescent="0.2">
      <c r="A870" s="92" t="s">
        <v>401</v>
      </c>
      <c r="B870" s="92"/>
      <c r="C870" s="92"/>
      <c r="D870" s="92"/>
      <c r="E870" s="92"/>
      <c r="F870" s="92"/>
      <c r="G870" s="92"/>
      <c r="H870" s="92"/>
      <c r="J870" s="92"/>
      <c r="M870" s="92"/>
    </row>
    <row r="871" spans="1:13" x14ac:dyDescent="0.2">
      <c r="A871" s="92" t="s">
        <v>401</v>
      </c>
      <c r="B871" s="92"/>
      <c r="C871" s="92"/>
      <c r="D871" s="92"/>
      <c r="E871" s="92"/>
      <c r="F871" s="92"/>
      <c r="G871" s="92"/>
      <c r="H871" s="92"/>
      <c r="J871" s="92"/>
      <c r="M871" s="92"/>
    </row>
    <row r="872" spans="1:13" x14ac:dyDescent="0.2">
      <c r="A872" s="92" t="s">
        <v>401</v>
      </c>
      <c r="B872" s="92"/>
      <c r="C872" s="92"/>
      <c r="D872" s="92"/>
      <c r="E872" s="92"/>
      <c r="F872" s="92"/>
      <c r="G872" s="92"/>
      <c r="H872" s="92"/>
      <c r="J872" s="92"/>
      <c r="M872" s="92"/>
    </row>
    <row r="873" spans="1:13" x14ac:dyDescent="0.2">
      <c r="A873" s="92" t="s">
        <v>401</v>
      </c>
      <c r="B873" s="92"/>
      <c r="C873" s="92"/>
      <c r="D873" s="92"/>
      <c r="E873" s="92"/>
      <c r="F873" s="92"/>
      <c r="G873" s="92"/>
      <c r="H873" s="92"/>
      <c r="J873" s="92"/>
      <c r="M873" s="92"/>
    </row>
    <row r="874" spans="1:13" x14ac:dyDescent="0.2">
      <c r="A874" s="92" t="s">
        <v>401</v>
      </c>
      <c r="B874" s="92"/>
      <c r="C874" s="92"/>
      <c r="D874" s="92"/>
      <c r="E874" s="92"/>
      <c r="F874" s="92"/>
      <c r="G874" s="92"/>
      <c r="H874" s="92"/>
      <c r="J874" s="92"/>
      <c r="M874" s="92"/>
    </row>
    <row r="875" spans="1:13" x14ac:dyDescent="0.2">
      <c r="A875" s="92" t="s">
        <v>401</v>
      </c>
      <c r="B875" s="92"/>
      <c r="C875" s="92"/>
      <c r="D875" s="92"/>
      <c r="E875" s="92"/>
      <c r="F875" s="92"/>
      <c r="G875" s="92"/>
      <c r="H875" s="92"/>
      <c r="J875" s="92"/>
      <c r="M875" s="92"/>
    </row>
    <row r="876" spans="1:13" x14ac:dyDescent="0.2">
      <c r="A876" s="92" t="s">
        <v>401</v>
      </c>
      <c r="B876" s="92"/>
      <c r="C876" s="92"/>
      <c r="D876" s="92"/>
      <c r="E876" s="92"/>
      <c r="F876" s="92"/>
      <c r="G876" s="92"/>
      <c r="H876" s="92"/>
      <c r="J876" s="92"/>
      <c r="M876" s="92"/>
    </row>
    <row r="877" spans="1:13" x14ac:dyDescent="0.2">
      <c r="A877" s="92" t="s">
        <v>401</v>
      </c>
      <c r="B877" s="92"/>
      <c r="C877" s="92"/>
      <c r="D877" s="92"/>
      <c r="E877" s="92"/>
      <c r="F877" s="92"/>
      <c r="G877" s="92"/>
      <c r="H877" s="92"/>
      <c r="J877" s="92"/>
      <c r="M877" s="92"/>
    </row>
    <row r="878" spans="1:13" x14ac:dyDescent="0.2">
      <c r="A878" s="92" t="s">
        <v>401</v>
      </c>
      <c r="B878" s="92"/>
      <c r="C878" s="92"/>
      <c r="D878" s="92"/>
      <c r="E878" s="92"/>
      <c r="F878" s="92"/>
      <c r="G878" s="92"/>
      <c r="H878" s="92"/>
      <c r="J878" s="92"/>
      <c r="M878" s="92"/>
    </row>
    <row r="879" spans="1:13" x14ac:dyDescent="0.2">
      <c r="A879" s="92" t="s">
        <v>401</v>
      </c>
      <c r="B879" s="92"/>
      <c r="C879" s="92"/>
      <c r="D879" s="92"/>
      <c r="E879" s="92"/>
      <c r="F879" s="92"/>
      <c r="G879" s="92"/>
      <c r="H879" s="92"/>
      <c r="J879" s="92"/>
      <c r="M879" s="92"/>
    </row>
    <row r="880" spans="1:13" x14ac:dyDescent="0.2">
      <c r="A880" s="92" t="s">
        <v>401</v>
      </c>
      <c r="B880" s="92"/>
      <c r="C880" s="92"/>
      <c r="D880" s="92"/>
      <c r="E880" s="92"/>
      <c r="F880" s="92"/>
      <c r="G880" s="92"/>
      <c r="H880" s="92"/>
      <c r="J880" s="92"/>
      <c r="M880" s="92"/>
    </row>
    <row r="881" spans="1:13" x14ac:dyDescent="0.2">
      <c r="A881" s="92" t="s">
        <v>401</v>
      </c>
      <c r="B881" s="92"/>
      <c r="C881" s="92"/>
      <c r="D881" s="92"/>
      <c r="E881" s="92"/>
      <c r="F881" s="92"/>
      <c r="G881" s="92"/>
      <c r="H881" s="92"/>
      <c r="J881" s="92"/>
      <c r="M881" s="92"/>
    </row>
    <row r="882" spans="1:13" x14ac:dyDescent="0.2">
      <c r="A882" s="92" t="s">
        <v>401</v>
      </c>
      <c r="B882" s="92"/>
      <c r="C882" s="92"/>
      <c r="D882" s="92"/>
      <c r="E882" s="92"/>
      <c r="F882" s="92"/>
      <c r="G882" s="92"/>
      <c r="H882" s="92"/>
      <c r="J882" s="92"/>
      <c r="M882" s="92"/>
    </row>
    <row r="883" spans="1:13" x14ac:dyDescent="0.2">
      <c r="A883" s="92" t="s">
        <v>401</v>
      </c>
      <c r="B883" s="92"/>
      <c r="C883" s="92"/>
      <c r="D883" s="92"/>
      <c r="E883" s="92"/>
      <c r="F883" s="92"/>
      <c r="G883" s="92"/>
      <c r="H883" s="92"/>
      <c r="J883" s="92"/>
      <c r="M883" s="92"/>
    </row>
    <row r="884" spans="1:13" x14ac:dyDescent="0.2">
      <c r="A884" s="92" t="s">
        <v>401</v>
      </c>
      <c r="B884" s="92"/>
      <c r="C884" s="92"/>
      <c r="D884" s="92"/>
      <c r="E884" s="92"/>
      <c r="F884" s="92"/>
      <c r="G884" s="92"/>
      <c r="H884" s="92"/>
      <c r="J884" s="92"/>
      <c r="M884" s="92"/>
    </row>
    <row r="885" spans="1:13" x14ac:dyDescent="0.2">
      <c r="A885" s="92" t="s">
        <v>401</v>
      </c>
      <c r="B885" s="92"/>
      <c r="C885" s="92"/>
      <c r="D885" s="92"/>
      <c r="E885" s="92"/>
      <c r="F885" s="92"/>
      <c r="G885" s="92"/>
      <c r="H885" s="92"/>
      <c r="J885" s="92"/>
      <c r="M885" s="92"/>
    </row>
    <row r="886" spans="1:13" x14ac:dyDescent="0.2">
      <c r="A886" s="92" t="s">
        <v>401</v>
      </c>
      <c r="B886" s="92"/>
      <c r="C886" s="92"/>
      <c r="D886" s="92"/>
      <c r="E886" s="92"/>
      <c r="F886" s="92"/>
      <c r="G886" s="92"/>
      <c r="H886" s="92"/>
      <c r="J886" s="92"/>
      <c r="M886" s="92"/>
    </row>
    <row r="887" spans="1:13" x14ac:dyDescent="0.2">
      <c r="A887" s="92" t="s">
        <v>401</v>
      </c>
      <c r="B887" s="92"/>
      <c r="C887" s="92"/>
      <c r="D887" s="92"/>
      <c r="E887" s="92"/>
      <c r="F887" s="92"/>
      <c r="G887" s="92"/>
      <c r="H887" s="92"/>
      <c r="J887" s="92"/>
      <c r="M887" s="92"/>
    </row>
    <row r="888" spans="1:13" x14ac:dyDescent="0.2">
      <c r="A888" s="92" t="s">
        <v>401</v>
      </c>
      <c r="B888" s="92"/>
      <c r="C888" s="92"/>
      <c r="D888" s="92"/>
      <c r="E888" s="92"/>
      <c r="F888" s="92"/>
      <c r="G888" s="92"/>
      <c r="H888" s="92"/>
      <c r="J888" s="92"/>
      <c r="M888" s="92"/>
    </row>
    <row r="889" spans="1:13" x14ac:dyDescent="0.2">
      <c r="A889" s="92" t="s">
        <v>401</v>
      </c>
      <c r="B889" s="92"/>
      <c r="C889" s="92"/>
      <c r="D889" s="92"/>
      <c r="E889" s="92"/>
      <c r="F889" s="92"/>
      <c r="G889" s="92"/>
      <c r="H889" s="92"/>
      <c r="J889" s="92"/>
      <c r="M889" s="92"/>
    </row>
    <row r="890" spans="1:13" x14ac:dyDescent="0.2">
      <c r="A890" s="92" t="s">
        <v>401</v>
      </c>
      <c r="B890" s="92"/>
      <c r="C890" s="92"/>
      <c r="D890" s="92"/>
      <c r="E890" s="92"/>
      <c r="F890" s="92"/>
      <c r="G890" s="92"/>
      <c r="H890" s="92"/>
      <c r="J890" s="92"/>
      <c r="M890" s="92"/>
    </row>
    <row r="891" spans="1:13" x14ac:dyDescent="0.2">
      <c r="A891" s="92" t="s">
        <v>401</v>
      </c>
      <c r="B891" s="92"/>
      <c r="C891" s="92"/>
      <c r="D891" s="92"/>
      <c r="E891" s="92"/>
      <c r="F891" s="92"/>
      <c r="G891" s="92"/>
      <c r="H891" s="92"/>
      <c r="J891" s="92"/>
      <c r="M891" s="92"/>
    </row>
    <row r="892" spans="1:13" x14ac:dyDescent="0.2">
      <c r="A892" s="92" t="s">
        <v>401</v>
      </c>
      <c r="B892" s="92"/>
      <c r="C892" s="92"/>
      <c r="D892" s="92"/>
      <c r="E892" s="92"/>
      <c r="F892" s="92"/>
      <c r="G892" s="92"/>
      <c r="H892" s="92"/>
      <c r="J892" s="92"/>
      <c r="M892" s="92"/>
    </row>
    <row r="893" spans="1:13" x14ac:dyDescent="0.2">
      <c r="A893" s="92" t="s">
        <v>401</v>
      </c>
      <c r="B893" s="92"/>
      <c r="C893" s="92"/>
      <c r="D893" s="92"/>
      <c r="E893" s="92"/>
      <c r="F893" s="92"/>
      <c r="G893" s="92"/>
      <c r="H893" s="92"/>
      <c r="J893" s="92"/>
      <c r="M893" s="92"/>
    </row>
    <row r="894" spans="1:13" x14ac:dyDescent="0.2">
      <c r="A894" s="92" t="s">
        <v>401</v>
      </c>
      <c r="B894" s="92"/>
      <c r="C894" s="92"/>
      <c r="D894" s="92"/>
      <c r="E894" s="92"/>
      <c r="F894" s="92"/>
      <c r="G894" s="92"/>
      <c r="H894" s="92"/>
      <c r="J894" s="92"/>
      <c r="M894" s="92"/>
    </row>
    <row r="895" spans="1:13" x14ac:dyDescent="0.2">
      <c r="A895" s="92" t="s">
        <v>401</v>
      </c>
      <c r="B895" s="92"/>
      <c r="C895" s="92"/>
      <c r="D895" s="92"/>
      <c r="E895" s="92"/>
      <c r="F895" s="92"/>
      <c r="G895" s="92"/>
      <c r="H895" s="92"/>
      <c r="J895" s="92"/>
      <c r="M895" s="92"/>
    </row>
    <row r="896" spans="1:13" x14ac:dyDescent="0.2">
      <c r="A896" s="92" t="s">
        <v>401</v>
      </c>
      <c r="B896" s="92"/>
      <c r="C896" s="92"/>
      <c r="D896" s="92"/>
      <c r="E896" s="92"/>
      <c r="F896" s="92"/>
      <c r="G896" s="92"/>
      <c r="H896" s="92"/>
      <c r="J896" s="92"/>
      <c r="M896" s="92"/>
    </row>
    <row r="897" spans="1:13" x14ac:dyDescent="0.2">
      <c r="A897" s="92" t="s">
        <v>401</v>
      </c>
      <c r="B897" s="92"/>
      <c r="C897" s="92"/>
      <c r="D897" s="92"/>
      <c r="E897" s="92"/>
      <c r="F897" s="92"/>
      <c r="G897" s="92"/>
      <c r="H897" s="92"/>
      <c r="J897" s="92"/>
      <c r="M897" s="92"/>
    </row>
    <row r="898" spans="1:13" x14ac:dyDescent="0.2">
      <c r="A898" s="92" t="s">
        <v>401</v>
      </c>
      <c r="B898" s="92"/>
      <c r="C898" s="92"/>
      <c r="D898" s="92"/>
      <c r="E898" s="92"/>
      <c r="F898" s="92"/>
      <c r="G898" s="92"/>
      <c r="H898" s="92"/>
      <c r="J898" s="92"/>
      <c r="M898" s="92"/>
    </row>
    <row r="899" spans="1:13" x14ac:dyDescent="0.2">
      <c r="A899" s="92" t="s">
        <v>401</v>
      </c>
      <c r="B899" s="92"/>
      <c r="C899" s="92"/>
      <c r="D899" s="92"/>
      <c r="E899" s="92"/>
      <c r="F899" s="92"/>
      <c r="G899" s="92"/>
      <c r="H899" s="92"/>
      <c r="J899" s="92"/>
      <c r="M899" s="92"/>
    </row>
    <row r="900" spans="1:13" x14ac:dyDescent="0.2">
      <c r="A900" s="92" t="s">
        <v>401</v>
      </c>
      <c r="B900" s="92"/>
      <c r="C900" s="92"/>
      <c r="D900" s="92"/>
      <c r="E900" s="92"/>
      <c r="F900" s="92"/>
      <c r="G900" s="92"/>
      <c r="H900" s="92"/>
      <c r="J900" s="92"/>
      <c r="M900" s="92"/>
    </row>
    <row r="901" spans="1:13" x14ac:dyDescent="0.2">
      <c r="A901" s="92" t="s">
        <v>401</v>
      </c>
      <c r="B901" s="92"/>
      <c r="C901" s="92"/>
      <c r="D901" s="92"/>
      <c r="E901" s="92"/>
      <c r="F901" s="92"/>
      <c r="G901" s="92"/>
      <c r="H901" s="92"/>
      <c r="J901" s="92"/>
      <c r="M901" s="92"/>
    </row>
    <row r="902" spans="1:13" x14ac:dyDescent="0.2">
      <c r="A902" s="92" t="s">
        <v>401</v>
      </c>
      <c r="B902" s="92"/>
      <c r="C902" s="92"/>
      <c r="D902" s="92"/>
      <c r="E902" s="92"/>
      <c r="F902" s="92"/>
      <c r="G902" s="92"/>
      <c r="H902" s="92"/>
      <c r="J902" s="92"/>
      <c r="M902" s="92"/>
    </row>
    <row r="903" spans="1:13" x14ac:dyDescent="0.2">
      <c r="A903" s="92" t="s">
        <v>401</v>
      </c>
      <c r="B903" s="92"/>
      <c r="C903" s="92"/>
      <c r="D903" s="92"/>
      <c r="E903" s="92"/>
      <c r="F903" s="92"/>
      <c r="G903" s="92"/>
      <c r="H903" s="92"/>
      <c r="J903" s="92"/>
      <c r="M903" s="92"/>
    </row>
    <row r="904" spans="1:13" x14ac:dyDescent="0.2">
      <c r="A904" s="92" t="s">
        <v>401</v>
      </c>
      <c r="B904" s="92"/>
      <c r="C904" s="92"/>
      <c r="D904" s="92"/>
      <c r="E904" s="92"/>
      <c r="F904" s="92"/>
      <c r="G904" s="92"/>
      <c r="H904" s="92"/>
      <c r="J904" s="92"/>
      <c r="M904" s="92"/>
    </row>
    <row r="905" spans="1:13" x14ac:dyDescent="0.2">
      <c r="A905" s="92" t="s">
        <v>401</v>
      </c>
      <c r="B905" s="92"/>
      <c r="C905" s="92"/>
      <c r="D905" s="92"/>
      <c r="E905" s="92"/>
      <c r="F905" s="92"/>
      <c r="G905" s="92"/>
      <c r="H905" s="92"/>
      <c r="J905" s="92"/>
      <c r="M905" s="92"/>
    </row>
    <row r="906" spans="1:13" x14ac:dyDescent="0.2">
      <c r="A906" s="92" t="s">
        <v>401</v>
      </c>
      <c r="B906" s="92"/>
      <c r="C906" s="92"/>
      <c r="D906" s="92"/>
      <c r="E906" s="92"/>
      <c r="F906" s="92"/>
      <c r="G906" s="92"/>
      <c r="H906" s="92"/>
      <c r="J906" s="92"/>
      <c r="M906" s="92"/>
    </row>
    <row r="907" spans="1:13" x14ac:dyDescent="0.2">
      <c r="A907" s="92" t="s">
        <v>401</v>
      </c>
      <c r="B907" s="92"/>
      <c r="C907" s="92"/>
      <c r="D907" s="92"/>
      <c r="E907" s="92"/>
      <c r="F907" s="92"/>
      <c r="G907" s="92"/>
      <c r="H907" s="92"/>
      <c r="J907" s="92"/>
      <c r="M907" s="92"/>
    </row>
    <row r="908" spans="1:13" x14ac:dyDescent="0.2">
      <c r="A908" s="92" t="s">
        <v>401</v>
      </c>
      <c r="B908" s="92"/>
      <c r="C908" s="92"/>
      <c r="D908" s="92"/>
      <c r="E908" s="92"/>
      <c r="F908" s="92"/>
      <c r="G908" s="92"/>
      <c r="H908" s="92"/>
      <c r="J908" s="92"/>
      <c r="M908" s="92"/>
    </row>
    <row r="909" spans="1:13" x14ac:dyDescent="0.2">
      <c r="A909" s="92" t="s">
        <v>401</v>
      </c>
      <c r="B909" s="92"/>
      <c r="C909" s="92"/>
      <c r="D909" s="92"/>
      <c r="E909" s="92"/>
      <c r="F909" s="92"/>
      <c r="G909" s="92"/>
      <c r="H909" s="92"/>
      <c r="J909" s="92"/>
      <c r="M909" s="92"/>
    </row>
    <row r="910" spans="1:13" x14ac:dyDescent="0.2">
      <c r="A910" s="92" t="s">
        <v>401</v>
      </c>
      <c r="B910" s="92"/>
      <c r="C910" s="92"/>
      <c r="D910" s="92"/>
      <c r="E910" s="92"/>
      <c r="F910" s="92"/>
      <c r="G910" s="92"/>
      <c r="H910" s="92"/>
      <c r="J910" s="92"/>
      <c r="M910" s="92"/>
    </row>
    <row r="911" spans="1:13" x14ac:dyDescent="0.2">
      <c r="A911" s="92" t="s">
        <v>401</v>
      </c>
      <c r="B911" s="92"/>
      <c r="C911" s="92"/>
      <c r="D911" s="92"/>
      <c r="E911" s="92"/>
      <c r="F911" s="92"/>
      <c r="G911" s="92"/>
      <c r="H911" s="92"/>
      <c r="J911" s="92"/>
      <c r="M911" s="92"/>
    </row>
    <row r="912" spans="1:13" x14ac:dyDescent="0.2">
      <c r="A912" s="92" t="s">
        <v>401</v>
      </c>
      <c r="B912" s="92"/>
      <c r="C912" s="92"/>
      <c r="D912" s="92"/>
      <c r="E912" s="92"/>
      <c r="F912" s="92"/>
      <c r="G912" s="92"/>
      <c r="H912" s="92"/>
      <c r="J912" s="92"/>
      <c r="M912" s="92"/>
    </row>
    <row r="913" spans="1:13" x14ac:dyDescent="0.2">
      <c r="A913" s="92" t="s">
        <v>401</v>
      </c>
      <c r="B913" s="92"/>
      <c r="C913" s="92"/>
      <c r="D913" s="92"/>
      <c r="E913" s="92"/>
      <c r="F913" s="92"/>
      <c r="G913" s="92"/>
      <c r="H913" s="92"/>
      <c r="J913" s="92"/>
      <c r="M913" s="92"/>
    </row>
    <row r="914" spans="1:13" x14ac:dyDescent="0.2">
      <c r="A914" s="92" t="s">
        <v>401</v>
      </c>
      <c r="B914" s="92"/>
      <c r="C914" s="92"/>
      <c r="D914" s="92"/>
      <c r="E914" s="92"/>
      <c r="F914" s="92"/>
      <c r="G914" s="92"/>
      <c r="H914" s="92"/>
      <c r="J914" s="92"/>
      <c r="M914" s="92"/>
    </row>
    <row r="915" spans="1:13" x14ac:dyDescent="0.2">
      <c r="A915" s="92" t="s">
        <v>401</v>
      </c>
      <c r="B915" s="92"/>
      <c r="C915" s="92"/>
      <c r="D915" s="92"/>
      <c r="E915" s="92"/>
      <c r="F915" s="92"/>
      <c r="G915" s="92"/>
      <c r="H915" s="92"/>
      <c r="J915" s="92"/>
      <c r="M915" s="92"/>
    </row>
    <row r="916" spans="1:13" x14ac:dyDescent="0.2">
      <c r="A916" s="92" t="s">
        <v>401</v>
      </c>
      <c r="B916" s="92"/>
      <c r="C916" s="92"/>
      <c r="D916" s="92"/>
      <c r="E916" s="92"/>
      <c r="F916" s="92"/>
      <c r="G916" s="92"/>
      <c r="H916" s="92"/>
      <c r="J916" s="92"/>
      <c r="M916" s="92"/>
    </row>
    <row r="917" spans="1:13" x14ac:dyDescent="0.2">
      <c r="A917" s="92" t="s">
        <v>401</v>
      </c>
      <c r="B917" s="92"/>
      <c r="C917" s="92"/>
      <c r="D917" s="92"/>
      <c r="E917" s="92"/>
      <c r="F917" s="92"/>
      <c r="G917" s="92"/>
      <c r="H917" s="92"/>
      <c r="J917" s="92"/>
      <c r="M917" s="92"/>
    </row>
    <row r="918" spans="1:13" x14ac:dyDescent="0.2">
      <c r="A918" s="92" t="s">
        <v>401</v>
      </c>
      <c r="B918" s="92"/>
      <c r="C918" s="92"/>
      <c r="D918" s="92"/>
      <c r="E918" s="92"/>
      <c r="F918" s="92"/>
      <c r="G918" s="92"/>
      <c r="H918" s="92"/>
      <c r="J918" s="92"/>
      <c r="M918" s="92"/>
    </row>
    <row r="919" spans="1:13" x14ac:dyDescent="0.2">
      <c r="A919" s="92" t="s">
        <v>401</v>
      </c>
      <c r="B919" s="92"/>
      <c r="C919" s="92"/>
      <c r="D919" s="92"/>
      <c r="E919" s="92"/>
      <c r="F919" s="92"/>
      <c r="G919" s="92"/>
      <c r="H919" s="92"/>
      <c r="J919" s="92"/>
      <c r="M919" s="92"/>
    </row>
    <row r="920" spans="1:13" x14ac:dyDescent="0.2">
      <c r="A920" s="92" t="s">
        <v>401</v>
      </c>
      <c r="B920" s="92"/>
      <c r="C920" s="92"/>
      <c r="D920" s="92"/>
      <c r="E920" s="92"/>
      <c r="F920" s="92"/>
      <c r="G920" s="92"/>
      <c r="H920" s="92"/>
      <c r="J920" s="92"/>
      <c r="M920" s="92"/>
    </row>
    <row r="921" spans="1:13" x14ac:dyDescent="0.2">
      <c r="A921" s="92" t="s">
        <v>401</v>
      </c>
      <c r="B921" s="92"/>
      <c r="C921" s="92"/>
      <c r="D921" s="92"/>
      <c r="E921" s="92"/>
      <c r="F921" s="92"/>
      <c r="G921" s="92"/>
      <c r="H921" s="92"/>
      <c r="J921" s="92"/>
      <c r="M921" s="92"/>
    </row>
    <row r="922" spans="1:13" x14ac:dyDescent="0.2">
      <c r="A922" s="92" t="s">
        <v>401</v>
      </c>
      <c r="B922" s="92"/>
      <c r="C922" s="92"/>
      <c r="D922" s="92"/>
      <c r="E922" s="92"/>
      <c r="F922" s="92"/>
      <c r="G922" s="92"/>
      <c r="H922" s="92"/>
      <c r="J922" s="92"/>
      <c r="M922" s="92"/>
    </row>
    <row r="923" spans="1:13" x14ac:dyDescent="0.2">
      <c r="A923" s="92" t="s">
        <v>401</v>
      </c>
      <c r="B923" s="92"/>
      <c r="C923" s="92"/>
      <c r="D923" s="92"/>
      <c r="E923" s="92"/>
      <c r="F923" s="92"/>
      <c r="G923" s="92"/>
      <c r="H923" s="92"/>
      <c r="J923" s="92"/>
      <c r="M923" s="92"/>
    </row>
    <row r="924" spans="1:13" x14ac:dyDescent="0.2">
      <c r="A924" s="92" t="s">
        <v>401</v>
      </c>
      <c r="B924" s="92"/>
      <c r="C924" s="92"/>
      <c r="D924" s="92"/>
      <c r="E924" s="92"/>
      <c r="F924" s="92"/>
      <c r="G924" s="92"/>
      <c r="H924" s="92"/>
      <c r="J924" s="92"/>
      <c r="M924" s="92"/>
    </row>
    <row r="925" spans="1:13" x14ac:dyDescent="0.2">
      <c r="A925" s="92" t="s">
        <v>401</v>
      </c>
      <c r="B925" s="92"/>
      <c r="C925" s="92"/>
      <c r="D925" s="92"/>
      <c r="E925" s="92"/>
      <c r="F925" s="92"/>
      <c r="G925" s="92"/>
      <c r="H925" s="92"/>
      <c r="J925" s="92"/>
      <c r="M925" s="92"/>
    </row>
    <row r="926" spans="1:13" x14ac:dyDescent="0.2">
      <c r="A926" s="92" t="s">
        <v>401</v>
      </c>
      <c r="B926" s="92"/>
      <c r="C926" s="92"/>
      <c r="D926" s="92"/>
      <c r="E926" s="92"/>
      <c r="F926" s="92"/>
      <c r="G926" s="92"/>
      <c r="H926" s="92"/>
      <c r="J926" s="92"/>
      <c r="M926" s="92"/>
    </row>
    <row r="927" spans="1:13" x14ac:dyDescent="0.2">
      <c r="A927" s="92" t="s">
        <v>401</v>
      </c>
      <c r="B927" s="92"/>
      <c r="C927" s="92"/>
      <c r="D927" s="92"/>
      <c r="E927" s="92"/>
      <c r="F927" s="92"/>
      <c r="G927" s="92"/>
      <c r="H927" s="92"/>
      <c r="J927" s="92"/>
      <c r="M927" s="92"/>
    </row>
    <row r="928" spans="1:13" x14ac:dyDescent="0.2">
      <c r="A928" s="92" t="s">
        <v>401</v>
      </c>
      <c r="B928" s="92"/>
      <c r="C928" s="92"/>
      <c r="D928" s="92"/>
      <c r="E928" s="92"/>
      <c r="F928" s="92"/>
      <c r="G928" s="92"/>
      <c r="H928" s="92"/>
      <c r="J928" s="92"/>
      <c r="M928" s="92"/>
    </row>
    <row r="929" spans="1:13" x14ac:dyDescent="0.2">
      <c r="A929" s="92" t="s">
        <v>401</v>
      </c>
      <c r="B929" s="92"/>
      <c r="C929" s="92"/>
      <c r="D929" s="92"/>
      <c r="E929" s="92"/>
      <c r="F929" s="92"/>
      <c r="G929" s="92"/>
      <c r="H929" s="92"/>
      <c r="J929" s="92"/>
      <c r="M929" s="92"/>
    </row>
    <row r="930" spans="1:13" x14ac:dyDescent="0.2">
      <c r="A930" s="92" t="s">
        <v>401</v>
      </c>
      <c r="B930" s="92"/>
      <c r="C930" s="92"/>
      <c r="D930" s="92"/>
      <c r="E930" s="92"/>
      <c r="F930" s="92"/>
      <c r="G930" s="92"/>
      <c r="H930" s="92"/>
      <c r="J930" s="92"/>
      <c r="M930" s="92"/>
    </row>
    <row r="931" spans="1:13" x14ac:dyDescent="0.2">
      <c r="A931" s="92" t="s">
        <v>401</v>
      </c>
      <c r="B931" s="92"/>
      <c r="C931" s="92"/>
      <c r="D931" s="92"/>
      <c r="E931" s="92"/>
      <c r="F931" s="92"/>
      <c r="G931" s="92"/>
      <c r="H931" s="92"/>
      <c r="J931" s="92"/>
      <c r="M931" s="92"/>
    </row>
    <row r="932" spans="1:13" x14ac:dyDescent="0.2">
      <c r="A932" s="92" t="s">
        <v>401</v>
      </c>
      <c r="B932" s="92"/>
      <c r="C932" s="92"/>
      <c r="D932" s="92"/>
      <c r="E932" s="92"/>
      <c r="F932" s="92"/>
      <c r="G932" s="92"/>
      <c r="H932" s="92"/>
      <c r="J932" s="92"/>
      <c r="M932" s="92"/>
    </row>
    <row r="933" spans="1:13" x14ac:dyDescent="0.2">
      <c r="A933" s="92" t="s">
        <v>401</v>
      </c>
      <c r="B933" s="92"/>
      <c r="C933" s="92"/>
      <c r="D933" s="92"/>
      <c r="E933" s="92"/>
      <c r="F933" s="92"/>
      <c r="G933" s="92"/>
      <c r="H933" s="92"/>
      <c r="J933" s="92"/>
      <c r="M933" s="92"/>
    </row>
    <row r="934" spans="1:13" x14ac:dyDescent="0.2">
      <c r="A934" s="92" t="s">
        <v>401</v>
      </c>
      <c r="B934" s="92"/>
      <c r="C934" s="92"/>
      <c r="D934" s="92"/>
      <c r="E934" s="92"/>
      <c r="F934" s="92"/>
      <c r="G934" s="92"/>
      <c r="H934" s="92"/>
      <c r="J934" s="92"/>
      <c r="M934" s="92"/>
    </row>
    <row r="935" spans="1:13" x14ac:dyDescent="0.2">
      <c r="A935" s="92" t="s">
        <v>401</v>
      </c>
      <c r="B935" s="92"/>
      <c r="C935" s="92"/>
      <c r="D935" s="92"/>
      <c r="E935" s="92"/>
      <c r="F935" s="92"/>
      <c r="G935" s="92"/>
      <c r="H935" s="92"/>
      <c r="J935" s="92"/>
      <c r="M935" s="92"/>
    </row>
    <row r="936" spans="1:13" x14ac:dyDescent="0.2">
      <c r="A936" s="92" t="s">
        <v>401</v>
      </c>
      <c r="B936" s="92"/>
      <c r="C936" s="92"/>
      <c r="D936" s="92"/>
      <c r="E936" s="92"/>
      <c r="F936" s="92"/>
      <c r="G936" s="92"/>
      <c r="H936" s="92"/>
      <c r="J936" s="92"/>
      <c r="M936" s="92"/>
    </row>
    <row r="937" spans="1:13" x14ac:dyDescent="0.2">
      <c r="A937" s="92" t="s">
        <v>401</v>
      </c>
      <c r="B937" s="92"/>
      <c r="C937" s="92"/>
      <c r="D937" s="92"/>
      <c r="E937" s="92"/>
      <c r="F937" s="92"/>
      <c r="G937" s="92"/>
      <c r="H937" s="92"/>
      <c r="J937" s="92"/>
      <c r="M937" s="92"/>
    </row>
    <row r="938" spans="1:13" x14ac:dyDescent="0.2">
      <c r="A938" s="92" t="s">
        <v>401</v>
      </c>
      <c r="B938" s="92"/>
      <c r="C938" s="92"/>
      <c r="D938" s="92"/>
      <c r="E938" s="92"/>
      <c r="F938" s="92"/>
      <c r="G938" s="92"/>
      <c r="H938" s="92"/>
      <c r="J938" s="92"/>
      <c r="M938" s="92"/>
    </row>
    <row r="939" spans="1:13" x14ac:dyDescent="0.2">
      <c r="A939" s="92" t="s">
        <v>401</v>
      </c>
      <c r="B939" s="92"/>
      <c r="C939" s="92"/>
      <c r="D939" s="92"/>
      <c r="E939" s="92"/>
      <c r="F939" s="92"/>
      <c r="G939" s="92"/>
      <c r="H939" s="92"/>
      <c r="J939" s="92"/>
      <c r="M939" s="92"/>
    </row>
    <row r="940" spans="1:13" x14ac:dyDescent="0.2">
      <c r="A940" s="92" t="s">
        <v>401</v>
      </c>
      <c r="B940" s="92"/>
      <c r="C940" s="92"/>
      <c r="D940" s="92"/>
      <c r="E940" s="92"/>
      <c r="F940" s="92"/>
      <c r="G940" s="92"/>
      <c r="H940" s="92"/>
      <c r="J940" s="92"/>
      <c r="M940" s="92"/>
    </row>
    <row r="941" spans="1:13" x14ac:dyDescent="0.2">
      <c r="A941" s="92" t="s">
        <v>401</v>
      </c>
      <c r="B941" s="92"/>
      <c r="C941" s="92"/>
      <c r="D941" s="92"/>
      <c r="E941" s="92"/>
      <c r="F941" s="92"/>
      <c r="G941" s="92"/>
      <c r="H941" s="92"/>
      <c r="J941" s="92"/>
      <c r="M941" s="92"/>
    </row>
    <row r="942" spans="1:13" x14ac:dyDescent="0.2">
      <c r="A942" s="92" t="s">
        <v>401</v>
      </c>
      <c r="B942" s="92"/>
      <c r="C942" s="92"/>
      <c r="D942" s="92"/>
      <c r="E942" s="92"/>
      <c r="F942" s="92"/>
      <c r="G942" s="92"/>
      <c r="H942" s="92"/>
      <c r="J942" s="92"/>
      <c r="M942" s="92"/>
    </row>
    <row r="943" spans="1:13" x14ac:dyDescent="0.2">
      <c r="A943" s="92" t="s">
        <v>401</v>
      </c>
      <c r="B943" s="92"/>
      <c r="C943" s="92"/>
      <c r="D943" s="92"/>
      <c r="E943" s="92"/>
      <c r="F943" s="92"/>
      <c r="G943" s="92"/>
      <c r="H943" s="92"/>
      <c r="J943" s="92"/>
      <c r="M943" s="92"/>
    </row>
    <row r="944" spans="1:13" x14ac:dyDescent="0.2">
      <c r="A944" s="92" t="s">
        <v>401</v>
      </c>
      <c r="B944" s="92"/>
      <c r="C944" s="92"/>
      <c r="D944" s="92"/>
      <c r="E944" s="92"/>
      <c r="F944" s="92"/>
      <c r="G944" s="92"/>
      <c r="H944" s="92"/>
      <c r="J944" s="92"/>
      <c r="M944" s="92"/>
    </row>
    <row r="945" spans="1:13" x14ac:dyDescent="0.2">
      <c r="A945" s="92" t="s">
        <v>401</v>
      </c>
      <c r="B945" s="92"/>
      <c r="C945" s="92"/>
      <c r="D945" s="92"/>
      <c r="E945" s="92"/>
      <c r="F945" s="92"/>
      <c r="G945" s="92"/>
      <c r="H945" s="92"/>
      <c r="J945" s="92"/>
      <c r="M945" s="92"/>
    </row>
    <row r="946" spans="1:13" x14ac:dyDescent="0.2">
      <c r="A946" s="92" t="s">
        <v>401</v>
      </c>
      <c r="B946" s="92"/>
      <c r="C946" s="92"/>
      <c r="D946" s="92"/>
      <c r="E946" s="92"/>
      <c r="F946" s="92"/>
      <c r="G946" s="92"/>
      <c r="H946" s="92"/>
      <c r="J946" s="92"/>
      <c r="M946" s="92"/>
    </row>
    <row r="947" spans="1:13" x14ac:dyDescent="0.2">
      <c r="A947" s="92" t="s">
        <v>401</v>
      </c>
      <c r="B947" s="92"/>
      <c r="C947" s="92"/>
      <c r="D947" s="92"/>
      <c r="E947" s="92"/>
      <c r="F947" s="92"/>
      <c r="G947" s="92"/>
      <c r="H947" s="92"/>
      <c r="J947" s="92"/>
      <c r="M947" s="92"/>
    </row>
    <row r="948" spans="1:13" x14ac:dyDescent="0.2">
      <c r="A948" s="92" t="s">
        <v>401</v>
      </c>
      <c r="B948" s="92"/>
      <c r="C948" s="92"/>
      <c r="D948" s="92"/>
      <c r="E948" s="92"/>
      <c r="F948" s="92"/>
      <c r="G948" s="92"/>
      <c r="H948" s="92"/>
      <c r="J948" s="92"/>
      <c r="M948" s="92"/>
    </row>
    <row r="949" spans="1:13" x14ac:dyDescent="0.2">
      <c r="A949" s="92" t="s">
        <v>401</v>
      </c>
      <c r="B949" s="92"/>
      <c r="C949" s="92"/>
      <c r="D949" s="92"/>
      <c r="E949" s="92"/>
      <c r="F949" s="92"/>
      <c r="G949" s="92"/>
      <c r="H949" s="92"/>
      <c r="J949" s="92"/>
      <c r="M949" s="92"/>
    </row>
    <row r="950" spans="1:13" x14ac:dyDescent="0.2">
      <c r="A950" s="92" t="s">
        <v>401</v>
      </c>
      <c r="B950" s="92"/>
      <c r="C950" s="92"/>
      <c r="D950" s="92"/>
      <c r="E950" s="92"/>
      <c r="F950" s="92"/>
      <c r="G950" s="92"/>
      <c r="H950" s="92"/>
      <c r="J950" s="92"/>
      <c r="M950" s="92"/>
    </row>
    <row r="951" spans="1:13" x14ac:dyDescent="0.2">
      <c r="A951" s="92" t="s">
        <v>401</v>
      </c>
      <c r="B951" s="92"/>
      <c r="C951" s="92"/>
      <c r="D951" s="92"/>
      <c r="E951" s="92"/>
      <c r="F951" s="92"/>
      <c r="G951" s="92"/>
      <c r="H951" s="92"/>
      <c r="J951" s="92"/>
      <c r="M951" s="92"/>
    </row>
    <row r="952" spans="1:13" x14ac:dyDescent="0.2">
      <c r="A952" s="92" t="s">
        <v>401</v>
      </c>
      <c r="B952" s="92"/>
      <c r="C952" s="92"/>
      <c r="D952" s="92"/>
      <c r="E952" s="92"/>
      <c r="F952" s="92"/>
      <c r="G952" s="92"/>
      <c r="H952" s="92"/>
      <c r="J952" s="92"/>
      <c r="M952" s="92"/>
    </row>
    <row r="953" spans="1:13" x14ac:dyDescent="0.2">
      <c r="A953" s="92" t="s">
        <v>401</v>
      </c>
      <c r="B953" s="92"/>
      <c r="C953" s="92"/>
      <c r="D953" s="92"/>
      <c r="E953" s="92"/>
      <c r="F953" s="92"/>
      <c r="G953" s="92"/>
      <c r="H953" s="92"/>
      <c r="J953" s="92"/>
      <c r="M953" s="92"/>
    </row>
    <row r="954" spans="1:13" x14ac:dyDescent="0.2">
      <c r="A954" s="92" t="s">
        <v>401</v>
      </c>
      <c r="B954" s="92"/>
      <c r="C954" s="92"/>
      <c r="D954" s="92"/>
      <c r="E954" s="92"/>
      <c r="F954" s="92"/>
      <c r="G954" s="92"/>
      <c r="H954" s="92"/>
      <c r="J954" s="92"/>
      <c r="M954" s="92"/>
    </row>
    <row r="955" spans="1:13" x14ac:dyDescent="0.2">
      <c r="A955" s="92" t="s">
        <v>401</v>
      </c>
      <c r="B955" s="92"/>
      <c r="C955" s="92"/>
      <c r="D955" s="92"/>
      <c r="E955" s="92"/>
      <c r="F955" s="92"/>
      <c r="G955" s="92"/>
      <c r="H955" s="92"/>
      <c r="J955" s="92"/>
      <c r="M955" s="92"/>
    </row>
    <row r="956" spans="1:13" x14ac:dyDescent="0.2">
      <c r="A956" s="92" t="s">
        <v>401</v>
      </c>
      <c r="B956" s="92"/>
      <c r="C956" s="92"/>
      <c r="D956" s="92"/>
      <c r="E956" s="92"/>
      <c r="F956" s="92"/>
      <c r="G956" s="92"/>
      <c r="H956" s="92"/>
      <c r="J956" s="92"/>
      <c r="M956" s="92"/>
    </row>
    <row r="957" spans="1:13" x14ac:dyDescent="0.2">
      <c r="A957" s="92" t="s">
        <v>401</v>
      </c>
      <c r="B957" s="92"/>
      <c r="C957" s="92"/>
      <c r="D957" s="92"/>
      <c r="E957" s="92"/>
      <c r="F957" s="92"/>
      <c r="G957" s="92"/>
      <c r="H957" s="92"/>
      <c r="J957" s="92"/>
      <c r="M957" s="92"/>
    </row>
    <row r="958" spans="1:13" x14ac:dyDescent="0.2">
      <c r="A958" s="92" t="s">
        <v>401</v>
      </c>
      <c r="B958" s="92"/>
      <c r="C958" s="92"/>
      <c r="D958" s="92"/>
      <c r="E958" s="92"/>
      <c r="F958" s="92"/>
      <c r="G958" s="92"/>
      <c r="H958" s="92"/>
      <c r="J958" s="92"/>
      <c r="M958" s="92"/>
    </row>
    <row r="959" spans="1:13" x14ac:dyDescent="0.2">
      <c r="A959" s="92" t="s">
        <v>401</v>
      </c>
      <c r="B959" s="92"/>
      <c r="C959" s="92"/>
      <c r="D959" s="92"/>
      <c r="E959" s="92"/>
      <c r="F959" s="92"/>
      <c r="G959" s="92"/>
      <c r="H959" s="92"/>
      <c r="J959" s="92"/>
      <c r="M959" s="92"/>
    </row>
    <row r="960" spans="1:13" x14ac:dyDescent="0.2">
      <c r="A960" s="92" t="s">
        <v>401</v>
      </c>
      <c r="B960" s="92"/>
      <c r="C960" s="92"/>
      <c r="D960" s="92"/>
      <c r="E960" s="92"/>
      <c r="F960" s="92"/>
      <c r="G960" s="92"/>
      <c r="H960" s="92"/>
      <c r="J960" s="92"/>
      <c r="M960" s="92"/>
    </row>
    <row r="961" spans="1:13" x14ac:dyDescent="0.2">
      <c r="A961" s="92" t="s">
        <v>401</v>
      </c>
      <c r="B961" s="92"/>
      <c r="C961" s="92"/>
      <c r="D961" s="92"/>
      <c r="E961" s="92"/>
      <c r="F961" s="92"/>
      <c r="G961" s="92"/>
      <c r="H961" s="92"/>
      <c r="J961" s="92"/>
      <c r="M961" s="92"/>
    </row>
    <row r="962" spans="1:13" x14ac:dyDescent="0.2">
      <c r="A962" s="92" t="s">
        <v>401</v>
      </c>
      <c r="B962" s="92"/>
      <c r="C962" s="92"/>
      <c r="D962" s="92"/>
      <c r="E962" s="92"/>
      <c r="F962" s="92"/>
      <c r="G962" s="92"/>
      <c r="H962" s="92"/>
      <c r="J962" s="92"/>
      <c r="M962" s="92"/>
    </row>
    <row r="963" spans="1:13" x14ac:dyDescent="0.2">
      <c r="A963" s="92" t="s">
        <v>401</v>
      </c>
      <c r="B963" s="92"/>
      <c r="C963" s="92"/>
      <c r="D963" s="92"/>
      <c r="E963" s="92"/>
      <c r="F963" s="92"/>
      <c r="G963" s="92"/>
      <c r="H963" s="92"/>
      <c r="J963" s="92"/>
      <c r="M963" s="92"/>
    </row>
    <row r="964" spans="1:13" x14ac:dyDescent="0.2">
      <c r="A964" s="92" t="s">
        <v>401</v>
      </c>
      <c r="B964" s="92"/>
      <c r="C964" s="92"/>
      <c r="D964" s="92"/>
      <c r="E964" s="92"/>
      <c r="F964" s="92"/>
      <c r="G964" s="92"/>
      <c r="H964" s="92"/>
      <c r="J964" s="92"/>
      <c r="M964" s="92"/>
    </row>
    <row r="965" spans="1:13" x14ac:dyDescent="0.2">
      <c r="A965" s="92" t="s">
        <v>401</v>
      </c>
      <c r="B965" s="92"/>
      <c r="C965" s="92"/>
      <c r="D965" s="92"/>
      <c r="E965" s="92"/>
      <c r="F965" s="92"/>
      <c r="G965" s="92"/>
      <c r="H965" s="92"/>
      <c r="J965" s="92"/>
      <c r="M965" s="92"/>
    </row>
    <row r="966" spans="1:13" x14ac:dyDescent="0.2">
      <c r="A966" s="92" t="s">
        <v>401</v>
      </c>
      <c r="B966" s="92"/>
      <c r="C966" s="92"/>
      <c r="D966" s="92"/>
      <c r="E966" s="92"/>
      <c r="F966" s="92"/>
      <c r="G966" s="92"/>
      <c r="H966" s="92"/>
      <c r="J966" s="92"/>
      <c r="M966" s="92"/>
    </row>
    <row r="967" spans="1:13" x14ac:dyDescent="0.2">
      <c r="A967" s="92" t="s">
        <v>401</v>
      </c>
      <c r="B967" s="92"/>
      <c r="C967" s="92"/>
      <c r="D967" s="92"/>
      <c r="E967" s="92"/>
      <c r="F967" s="92"/>
      <c r="G967" s="92"/>
      <c r="H967" s="92"/>
      <c r="J967" s="92"/>
      <c r="M967" s="92"/>
    </row>
    <row r="968" spans="1:13" x14ac:dyDescent="0.2">
      <c r="A968" s="92" t="s">
        <v>401</v>
      </c>
      <c r="B968" s="92"/>
      <c r="C968" s="92"/>
      <c r="D968" s="92"/>
      <c r="E968" s="92"/>
      <c r="F968" s="92"/>
      <c r="G968" s="92"/>
      <c r="H968" s="92"/>
      <c r="J968" s="92"/>
      <c r="M968" s="92"/>
    </row>
    <row r="969" spans="1:13" x14ac:dyDescent="0.2">
      <c r="A969" s="92" t="s">
        <v>401</v>
      </c>
      <c r="B969" s="92"/>
      <c r="C969" s="92"/>
      <c r="D969" s="92"/>
      <c r="E969" s="92"/>
      <c r="F969" s="92"/>
      <c r="G969" s="92"/>
      <c r="H969" s="92"/>
      <c r="J969" s="92"/>
      <c r="M969" s="92"/>
    </row>
    <row r="970" spans="1:13" x14ac:dyDescent="0.2">
      <c r="A970" s="92" t="s">
        <v>401</v>
      </c>
      <c r="B970" s="92"/>
      <c r="C970" s="92"/>
      <c r="D970" s="92"/>
      <c r="E970" s="92"/>
      <c r="F970" s="92"/>
      <c r="G970" s="92"/>
      <c r="H970" s="92"/>
      <c r="J970" s="92"/>
      <c r="M970" s="92"/>
    </row>
    <row r="971" spans="1:13" x14ac:dyDescent="0.2">
      <c r="A971" s="92" t="s">
        <v>401</v>
      </c>
      <c r="B971" s="92"/>
      <c r="C971" s="92"/>
      <c r="D971" s="92"/>
      <c r="E971" s="92"/>
      <c r="F971" s="92"/>
      <c r="G971" s="92"/>
      <c r="H971" s="92"/>
      <c r="J971" s="92"/>
      <c r="M971" s="92"/>
    </row>
    <row r="972" spans="1:13" x14ac:dyDescent="0.2">
      <c r="A972" s="92" t="s">
        <v>401</v>
      </c>
      <c r="B972" s="92"/>
      <c r="C972" s="92"/>
      <c r="D972" s="92"/>
      <c r="E972" s="92"/>
      <c r="F972" s="92"/>
      <c r="G972" s="92"/>
      <c r="H972" s="92"/>
      <c r="J972" s="92"/>
      <c r="M972" s="92"/>
    </row>
    <row r="973" spans="1:13" x14ac:dyDescent="0.2">
      <c r="A973" s="92" t="s">
        <v>401</v>
      </c>
      <c r="B973" s="92"/>
      <c r="C973" s="92"/>
      <c r="D973" s="92"/>
      <c r="E973" s="92"/>
      <c r="F973" s="92"/>
      <c r="G973" s="92"/>
      <c r="H973" s="92"/>
      <c r="J973" s="92"/>
      <c r="M973" s="92"/>
    </row>
    <row r="974" spans="1:13" x14ac:dyDescent="0.2">
      <c r="A974" s="92" t="s">
        <v>401</v>
      </c>
      <c r="B974" s="92"/>
      <c r="C974" s="92"/>
      <c r="D974" s="92"/>
      <c r="E974" s="92"/>
      <c r="F974" s="92"/>
      <c r="G974" s="92"/>
      <c r="H974" s="92"/>
      <c r="J974" s="92"/>
      <c r="M974" s="92"/>
    </row>
    <row r="975" spans="1:13" x14ac:dyDescent="0.2">
      <c r="A975" s="92" t="s">
        <v>401</v>
      </c>
      <c r="B975" s="92"/>
      <c r="C975" s="92"/>
      <c r="D975" s="92"/>
      <c r="E975" s="92"/>
      <c r="F975" s="92"/>
      <c r="G975" s="92"/>
      <c r="H975" s="92"/>
      <c r="J975" s="92"/>
      <c r="M975" s="92"/>
    </row>
    <row r="976" spans="1:13" x14ac:dyDescent="0.2">
      <c r="A976" s="92" t="s">
        <v>401</v>
      </c>
      <c r="B976" s="92"/>
      <c r="C976" s="92"/>
      <c r="D976" s="92"/>
      <c r="E976" s="92"/>
      <c r="F976" s="92"/>
      <c r="G976" s="92"/>
      <c r="H976" s="92"/>
      <c r="J976" s="92"/>
      <c r="M976" s="92"/>
    </row>
    <row r="977" spans="1:13" x14ac:dyDescent="0.2">
      <c r="A977" s="92" t="s">
        <v>401</v>
      </c>
      <c r="B977" s="92"/>
      <c r="C977" s="92"/>
      <c r="D977" s="92"/>
      <c r="E977" s="92"/>
      <c r="F977" s="92"/>
      <c r="G977" s="92"/>
      <c r="H977" s="92"/>
      <c r="J977" s="92"/>
      <c r="M977" s="92"/>
    </row>
    <row r="978" spans="1:13" x14ac:dyDescent="0.2">
      <c r="A978" s="92" t="s">
        <v>401</v>
      </c>
      <c r="B978" s="92"/>
      <c r="C978" s="92"/>
      <c r="D978" s="92"/>
      <c r="E978" s="92"/>
      <c r="F978" s="92"/>
      <c r="G978" s="92"/>
      <c r="H978" s="92"/>
      <c r="J978" s="92"/>
      <c r="M978" s="92"/>
    </row>
    <row r="979" spans="1:13" x14ac:dyDescent="0.2">
      <c r="A979" s="92" t="s">
        <v>401</v>
      </c>
      <c r="B979" s="92"/>
      <c r="C979" s="92"/>
      <c r="D979" s="92"/>
      <c r="E979" s="92"/>
      <c r="F979" s="92"/>
      <c r="G979" s="92"/>
      <c r="H979" s="92"/>
      <c r="J979" s="92"/>
      <c r="M979" s="92"/>
    </row>
    <row r="980" spans="1:13" x14ac:dyDescent="0.2">
      <c r="A980" s="92" t="s">
        <v>401</v>
      </c>
      <c r="B980" s="92"/>
      <c r="C980" s="92"/>
      <c r="D980" s="92"/>
      <c r="E980" s="92"/>
      <c r="F980" s="92"/>
      <c r="G980" s="92"/>
      <c r="H980" s="92"/>
      <c r="J980" s="92"/>
      <c r="M980" s="92"/>
    </row>
    <row r="981" spans="1:13" x14ac:dyDescent="0.2">
      <c r="A981" s="92" t="s">
        <v>401</v>
      </c>
      <c r="B981" s="92"/>
      <c r="C981" s="92"/>
      <c r="D981" s="92"/>
      <c r="E981" s="92"/>
      <c r="F981" s="92"/>
      <c r="G981" s="92"/>
      <c r="H981" s="92"/>
      <c r="J981" s="92"/>
      <c r="M981" s="92"/>
    </row>
    <row r="982" spans="1:13" x14ac:dyDescent="0.2">
      <c r="A982" s="92" t="s">
        <v>401</v>
      </c>
      <c r="B982" s="92"/>
      <c r="C982" s="92"/>
      <c r="D982" s="92"/>
      <c r="E982" s="92"/>
      <c r="F982" s="92"/>
      <c r="G982" s="92"/>
      <c r="H982" s="92"/>
      <c r="J982" s="92"/>
      <c r="M982" s="92"/>
    </row>
    <row r="983" spans="1:13" x14ac:dyDescent="0.2">
      <c r="A983" s="92" t="s">
        <v>401</v>
      </c>
      <c r="B983" s="92"/>
      <c r="C983" s="92"/>
      <c r="D983" s="92"/>
      <c r="E983" s="92"/>
      <c r="F983" s="92"/>
      <c r="G983" s="92"/>
      <c r="H983" s="92"/>
      <c r="J983" s="92"/>
      <c r="M983" s="92"/>
    </row>
    <row r="984" spans="1:13" x14ac:dyDescent="0.2">
      <c r="A984" s="92" t="s">
        <v>401</v>
      </c>
      <c r="B984" s="92"/>
      <c r="C984" s="92"/>
      <c r="D984" s="92"/>
      <c r="E984" s="92"/>
      <c r="F984" s="92"/>
      <c r="G984" s="92"/>
      <c r="H984" s="92"/>
      <c r="J984" s="92"/>
      <c r="M984" s="92"/>
    </row>
    <row r="985" spans="1:13" x14ac:dyDescent="0.2">
      <c r="A985" s="92" t="s">
        <v>401</v>
      </c>
      <c r="B985" s="92"/>
      <c r="C985" s="92"/>
      <c r="D985" s="92"/>
      <c r="E985" s="92"/>
      <c r="F985" s="92"/>
      <c r="G985" s="92"/>
      <c r="H985" s="92"/>
      <c r="J985" s="92"/>
      <c r="M985" s="92"/>
    </row>
    <row r="986" spans="1:13" x14ac:dyDescent="0.2">
      <c r="A986" s="92" t="s">
        <v>401</v>
      </c>
      <c r="B986" s="92"/>
      <c r="C986" s="92"/>
      <c r="D986" s="92"/>
      <c r="E986" s="92"/>
      <c r="F986" s="92"/>
      <c r="G986" s="92"/>
      <c r="H986" s="92"/>
      <c r="J986" s="92"/>
      <c r="M986" s="92"/>
    </row>
    <row r="987" spans="1:13" x14ac:dyDescent="0.2">
      <c r="A987" s="92" t="s">
        <v>401</v>
      </c>
      <c r="B987" s="92"/>
      <c r="C987" s="92"/>
      <c r="D987" s="92"/>
      <c r="E987" s="92"/>
      <c r="F987" s="92"/>
      <c r="G987" s="92"/>
      <c r="H987" s="92"/>
      <c r="J987" s="92"/>
      <c r="M987" s="92"/>
    </row>
    <row r="988" spans="1:13" x14ac:dyDescent="0.2">
      <c r="A988" s="92" t="s">
        <v>401</v>
      </c>
      <c r="B988" s="92"/>
      <c r="C988" s="92"/>
      <c r="D988" s="92"/>
      <c r="E988" s="92"/>
      <c r="F988" s="92"/>
      <c r="G988" s="92"/>
      <c r="H988" s="92"/>
      <c r="J988" s="92"/>
      <c r="M988" s="92"/>
    </row>
    <row r="989" spans="1:13" x14ac:dyDescent="0.2">
      <c r="A989" s="92" t="s">
        <v>401</v>
      </c>
      <c r="B989" s="92"/>
      <c r="C989" s="92"/>
      <c r="D989" s="92"/>
      <c r="E989" s="92"/>
      <c r="F989" s="92"/>
      <c r="G989" s="92"/>
      <c r="H989" s="92"/>
      <c r="J989" s="92"/>
      <c r="M989" s="92"/>
    </row>
    <row r="990" spans="1:13" x14ac:dyDescent="0.2">
      <c r="A990" s="92" t="s">
        <v>401</v>
      </c>
      <c r="B990" s="92"/>
      <c r="C990" s="92"/>
      <c r="D990" s="92"/>
      <c r="E990" s="92"/>
      <c r="F990" s="92"/>
      <c r="G990" s="92"/>
      <c r="H990" s="92"/>
      <c r="J990" s="92"/>
      <c r="M990" s="92"/>
    </row>
    <row r="991" spans="1:13" x14ac:dyDescent="0.2">
      <c r="A991" s="92" t="s">
        <v>401</v>
      </c>
      <c r="B991" s="92"/>
      <c r="C991" s="92"/>
      <c r="D991" s="92"/>
      <c r="E991" s="92"/>
      <c r="F991" s="92"/>
      <c r="G991" s="92"/>
      <c r="H991" s="92"/>
      <c r="J991" s="92"/>
      <c r="M991" s="92"/>
    </row>
    <row r="992" spans="1:13" x14ac:dyDescent="0.2">
      <c r="A992" s="92" t="s">
        <v>401</v>
      </c>
      <c r="B992" s="92"/>
      <c r="C992" s="92"/>
      <c r="D992" s="92"/>
      <c r="E992" s="92"/>
      <c r="F992" s="92"/>
      <c r="G992" s="92"/>
      <c r="H992" s="92"/>
      <c r="J992" s="92"/>
      <c r="M992" s="92"/>
    </row>
    <row r="993" spans="1:13" x14ac:dyDescent="0.2">
      <c r="A993" s="92" t="s">
        <v>401</v>
      </c>
      <c r="B993" s="92"/>
      <c r="C993" s="92"/>
      <c r="D993" s="92"/>
      <c r="E993" s="92"/>
      <c r="F993" s="92"/>
      <c r="G993" s="92"/>
      <c r="H993" s="92"/>
      <c r="J993" s="92"/>
      <c r="M993" s="92"/>
    </row>
    <row r="994" spans="1:13" x14ac:dyDescent="0.2">
      <c r="A994" s="92" t="s">
        <v>401</v>
      </c>
      <c r="B994" s="92"/>
      <c r="C994" s="92"/>
      <c r="D994" s="92"/>
      <c r="E994" s="92"/>
      <c r="F994" s="92"/>
      <c r="G994" s="92"/>
      <c r="H994" s="92"/>
      <c r="J994" s="92"/>
      <c r="M994" s="92"/>
    </row>
    <row r="995" spans="1:13" x14ac:dyDescent="0.2">
      <c r="A995" s="92" t="s">
        <v>401</v>
      </c>
      <c r="B995" s="92"/>
      <c r="C995" s="92"/>
      <c r="D995" s="92"/>
      <c r="E995" s="92"/>
      <c r="F995" s="92"/>
      <c r="G995" s="92"/>
      <c r="H995" s="92"/>
      <c r="J995" s="92"/>
      <c r="M995" s="92"/>
    </row>
    <row r="996" spans="1:13" x14ac:dyDescent="0.2">
      <c r="A996" s="92" t="s">
        <v>401</v>
      </c>
      <c r="B996" s="92"/>
      <c r="C996" s="92"/>
      <c r="D996" s="92"/>
      <c r="E996" s="92"/>
      <c r="F996" s="92"/>
      <c r="G996" s="92"/>
      <c r="H996" s="92"/>
      <c r="J996" s="92"/>
      <c r="M996" s="92"/>
    </row>
    <row r="997" spans="1:13" x14ac:dyDescent="0.2">
      <c r="A997" s="92" t="s">
        <v>401</v>
      </c>
      <c r="B997" s="92"/>
      <c r="C997" s="92"/>
      <c r="D997" s="92"/>
      <c r="E997" s="92"/>
      <c r="F997" s="92"/>
      <c r="G997" s="92"/>
      <c r="H997" s="92"/>
      <c r="J997" s="92"/>
      <c r="M997" s="92"/>
    </row>
    <row r="998" spans="1:13" x14ac:dyDescent="0.2">
      <c r="A998" s="92" t="s">
        <v>401</v>
      </c>
      <c r="B998" s="92"/>
      <c r="C998" s="92"/>
      <c r="D998" s="92"/>
      <c r="E998" s="92"/>
      <c r="F998" s="92"/>
      <c r="G998" s="92"/>
      <c r="H998" s="92"/>
      <c r="J998" s="92"/>
      <c r="M998" s="92"/>
    </row>
    <row r="999" spans="1:13" x14ac:dyDescent="0.2">
      <c r="A999" s="92" t="s">
        <v>401</v>
      </c>
      <c r="B999" s="92"/>
      <c r="C999" s="92"/>
      <c r="D999" s="92"/>
      <c r="E999" s="92"/>
      <c r="F999" s="92"/>
      <c r="G999" s="92"/>
      <c r="H999" s="92"/>
      <c r="J999" s="92"/>
      <c r="M999" s="92"/>
    </row>
    <row r="1000" spans="1:13" x14ac:dyDescent="0.2">
      <c r="A1000" s="92" t="s">
        <v>401</v>
      </c>
      <c r="B1000" s="92"/>
      <c r="C1000" s="92"/>
      <c r="D1000" s="92"/>
      <c r="E1000" s="92"/>
      <c r="F1000" s="92"/>
      <c r="G1000" s="92"/>
      <c r="H1000" s="92"/>
      <c r="J1000" s="92"/>
      <c r="M1000" s="92"/>
    </row>
    <row r="1001" spans="1:13" x14ac:dyDescent="0.2">
      <c r="A1001" s="92" t="s">
        <v>401</v>
      </c>
      <c r="B1001" s="92"/>
      <c r="C1001" s="92"/>
      <c r="D1001" s="92"/>
      <c r="E1001" s="92"/>
      <c r="F1001" s="92"/>
      <c r="G1001" s="92"/>
      <c r="H1001" s="92"/>
      <c r="J1001" s="92"/>
      <c r="M1001" s="92"/>
    </row>
    <row r="1002" spans="1:13" x14ac:dyDescent="0.2">
      <c r="A1002" s="92" t="s">
        <v>401</v>
      </c>
      <c r="B1002" s="92"/>
      <c r="C1002" s="92"/>
      <c r="D1002" s="92"/>
      <c r="E1002" s="92"/>
      <c r="F1002" s="92"/>
      <c r="G1002" s="92"/>
      <c r="H1002" s="92"/>
      <c r="J1002" s="92"/>
      <c r="M1002" s="92"/>
    </row>
    <row r="1003" spans="1:13" x14ac:dyDescent="0.2">
      <c r="A1003" s="92" t="s">
        <v>401</v>
      </c>
      <c r="B1003" s="92"/>
      <c r="C1003" s="92"/>
      <c r="D1003" s="92"/>
      <c r="E1003" s="92"/>
      <c r="F1003" s="92"/>
      <c r="G1003" s="92"/>
      <c r="H1003" s="92"/>
      <c r="J1003" s="92"/>
      <c r="M1003" s="92"/>
    </row>
    <row r="1004" spans="1:13" x14ac:dyDescent="0.2">
      <c r="A1004" s="92" t="s">
        <v>401</v>
      </c>
      <c r="B1004" s="92"/>
      <c r="C1004" s="92"/>
      <c r="D1004" s="92"/>
      <c r="E1004" s="92"/>
      <c r="F1004" s="92"/>
      <c r="G1004" s="92"/>
      <c r="H1004" s="92"/>
      <c r="J1004" s="92"/>
      <c r="M1004" s="92"/>
    </row>
    <row r="1005" spans="1:13" x14ac:dyDescent="0.2">
      <c r="A1005" s="92" t="s">
        <v>401</v>
      </c>
      <c r="B1005" s="92"/>
      <c r="C1005" s="92"/>
      <c r="D1005" s="92"/>
      <c r="E1005" s="92"/>
      <c r="F1005" s="92"/>
      <c r="G1005" s="92"/>
      <c r="H1005" s="92"/>
      <c r="J1005" s="92"/>
      <c r="M1005" s="92"/>
    </row>
    <row r="1006" spans="1:13" x14ac:dyDescent="0.2">
      <c r="A1006" s="92" t="s">
        <v>401</v>
      </c>
      <c r="B1006" s="92"/>
      <c r="C1006" s="92"/>
      <c r="D1006" s="92"/>
      <c r="E1006" s="92"/>
      <c r="F1006" s="92"/>
      <c r="G1006" s="92"/>
      <c r="H1006" s="92"/>
      <c r="J1006" s="92"/>
      <c r="M1006" s="92"/>
    </row>
    <row r="1007" spans="1:13" x14ac:dyDescent="0.2">
      <c r="A1007" s="92" t="s">
        <v>401</v>
      </c>
      <c r="B1007" s="92"/>
      <c r="C1007" s="92"/>
      <c r="D1007" s="92"/>
      <c r="E1007" s="92"/>
      <c r="F1007" s="92"/>
      <c r="G1007" s="92"/>
      <c r="H1007" s="92"/>
      <c r="J1007" s="92"/>
      <c r="M1007" s="92"/>
    </row>
    <row r="1008" spans="1:13" x14ac:dyDescent="0.2">
      <c r="A1008" s="92" t="s">
        <v>401</v>
      </c>
      <c r="B1008" s="92"/>
      <c r="C1008" s="92"/>
      <c r="D1008" s="92"/>
      <c r="E1008" s="92"/>
      <c r="F1008" s="92"/>
      <c r="G1008" s="92"/>
      <c r="H1008" s="92"/>
      <c r="J1008" s="92"/>
      <c r="M1008" s="92"/>
    </row>
    <row r="1009" spans="1:13" x14ac:dyDescent="0.2">
      <c r="A1009" s="92" t="s">
        <v>401</v>
      </c>
      <c r="B1009" s="92"/>
      <c r="C1009" s="92"/>
      <c r="D1009" s="92"/>
      <c r="E1009" s="92"/>
      <c r="F1009" s="92"/>
      <c r="G1009" s="92"/>
      <c r="H1009" s="92"/>
      <c r="J1009" s="92"/>
      <c r="M1009" s="92"/>
    </row>
    <row r="1010" spans="1:13" x14ac:dyDescent="0.2">
      <c r="A1010" s="92" t="s">
        <v>401</v>
      </c>
      <c r="B1010" s="92"/>
      <c r="C1010" s="92"/>
      <c r="D1010" s="92"/>
      <c r="E1010" s="92"/>
      <c r="F1010" s="92"/>
      <c r="G1010" s="92"/>
      <c r="H1010" s="92"/>
      <c r="J1010" s="92"/>
      <c r="M1010" s="92"/>
    </row>
    <row r="1011" spans="1:13" x14ac:dyDescent="0.2">
      <c r="A1011" s="92" t="s">
        <v>401</v>
      </c>
      <c r="B1011" s="92"/>
      <c r="C1011" s="92"/>
      <c r="D1011" s="92"/>
      <c r="E1011" s="92"/>
      <c r="F1011" s="92"/>
      <c r="G1011" s="92"/>
      <c r="H1011" s="92"/>
      <c r="J1011" s="92"/>
      <c r="M1011" s="92"/>
    </row>
    <row r="1012" spans="1:13" x14ac:dyDescent="0.2">
      <c r="A1012" s="92" t="s">
        <v>401</v>
      </c>
      <c r="B1012" s="92"/>
      <c r="C1012" s="92"/>
      <c r="D1012" s="92"/>
      <c r="E1012" s="92"/>
      <c r="F1012" s="92"/>
      <c r="G1012" s="92"/>
      <c r="H1012" s="92"/>
      <c r="J1012" s="92"/>
      <c r="M1012" s="92"/>
    </row>
    <row r="1013" spans="1:13" x14ac:dyDescent="0.2">
      <c r="A1013" s="92" t="s">
        <v>401</v>
      </c>
      <c r="B1013" s="92"/>
      <c r="C1013" s="92"/>
      <c r="D1013" s="92"/>
      <c r="E1013" s="92"/>
      <c r="F1013" s="92"/>
      <c r="G1013" s="92"/>
      <c r="H1013" s="92"/>
      <c r="J1013" s="92"/>
      <c r="M1013" s="92"/>
    </row>
    <row r="1014" spans="1:13" x14ac:dyDescent="0.2">
      <c r="A1014" s="92" t="s">
        <v>401</v>
      </c>
      <c r="B1014" s="92"/>
      <c r="C1014" s="92"/>
      <c r="D1014" s="92"/>
      <c r="E1014" s="92"/>
      <c r="F1014" s="92"/>
      <c r="G1014" s="92"/>
      <c r="H1014" s="92"/>
      <c r="J1014" s="92"/>
      <c r="M1014" s="92"/>
    </row>
    <row r="1015" spans="1:13" x14ac:dyDescent="0.2">
      <c r="A1015" s="92" t="s">
        <v>401</v>
      </c>
      <c r="B1015" s="92"/>
      <c r="C1015" s="92"/>
      <c r="D1015" s="92"/>
      <c r="E1015" s="92"/>
      <c r="F1015" s="92"/>
      <c r="G1015" s="92"/>
      <c r="H1015" s="92"/>
      <c r="J1015" s="92"/>
      <c r="M1015" s="92"/>
    </row>
    <row r="1016" spans="1:13" x14ac:dyDescent="0.2">
      <c r="A1016" s="92" t="s">
        <v>401</v>
      </c>
      <c r="B1016" s="92"/>
      <c r="C1016" s="92"/>
      <c r="D1016" s="92"/>
      <c r="E1016" s="92"/>
      <c r="F1016" s="92"/>
      <c r="G1016" s="92"/>
      <c r="H1016" s="92"/>
      <c r="J1016" s="92"/>
      <c r="M1016" s="92"/>
    </row>
    <row r="1017" spans="1:13" x14ac:dyDescent="0.2">
      <c r="A1017" s="92" t="s">
        <v>401</v>
      </c>
      <c r="B1017" s="92"/>
      <c r="C1017" s="92"/>
      <c r="D1017" s="92"/>
      <c r="E1017" s="92"/>
      <c r="F1017" s="92"/>
      <c r="G1017" s="92"/>
      <c r="H1017" s="92"/>
      <c r="J1017" s="92"/>
      <c r="M1017" s="92"/>
    </row>
    <row r="1018" spans="1:13" x14ac:dyDescent="0.2">
      <c r="A1018" s="92" t="s">
        <v>401</v>
      </c>
      <c r="B1018" s="92"/>
      <c r="C1018" s="92"/>
      <c r="D1018" s="92"/>
      <c r="E1018" s="92"/>
      <c r="F1018" s="92"/>
      <c r="G1018" s="92"/>
      <c r="H1018" s="92"/>
      <c r="J1018" s="92"/>
      <c r="M1018" s="92"/>
    </row>
    <row r="1019" spans="1:13" x14ac:dyDescent="0.2">
      <c r="A1019" s="92" t="s">
        <v>401</v>
      </c>
      <c r="B1019" s="92"/>
      <c r="C1019" s="92"/>
      <c r="D1019" s="92"/>
      <c r="E1019" s="92"/>
      <c r="F1019" s="92"/>
      <c r="G1019" s="92"/>
      <c r="H1019" s="92"/>
      <c r="J1019" s="92"/>
      <c r="M1019" s="92"/>
    </row>
    <row r="1020" spans="1:13" x14ac:dyDescent="0.2">
      <c r="A1020" s="92" t="s">
        <v>401</v>
      </c>
      <c r="B1020" s="92"/>
      <c r="C1020" s="92"/>
      <c r="D1020" s="92"/>
      <c r="E1020" s="92"/>
      <c r="F1020" s="92"/>
      <c r="G1020" s="92"/>
      <c r="H1020" s="92"/>
      <c r="J1020" s="92"/>
      <c r="M1020" s="92"/>
    </row>
    <row r="1021" spans="1:13" x14ac:dyDescent="0.2">
      <c r="A1021" s="92" t="s">
        <v>401</v>
      </c>
      <c r="B1021" s="92"/>
      <c r="C1021" s="92"/>
      <c r="D1021" s="92"/>
      <c r="E1021" s="92"/>
      <c r="F1021" s="92"/>
      <c r="G1021" s="92"/>
      <c r="H1021" s="92"/>
      <c r="J1021" s="92"/>
      <c r="M1021" s="92"/>
    </row>
    <row r="1022" spans="1:13" x14ac:dyDescent="0.2">
      <c r="A1022" s="92" t="s">
        <v>401</v>
      </c>
      <c r="B1022" s="92"/>
      <c r="C1022" s="92"/>
      <c r="D1022" s="92"/>
      <c r="E1022" s="92"/>
      <c r="F1022" s="92"/>
      <c r="G1022" s="92"/>
      <c r="H1022" s="92"/>
      <c r="J1022" s="92"/>
      <c r="M1022" s="92"/>
    </row>
    <row r="1023" spans="1:13" x14ac:dyDescent="0.2">
      <c r="A1023" s="92" t="s">
        <v>401</v>
      </c>
      <c r="B1023" s="92"/>
      <c r="C1023" s="92"/>
      <c r="D1023" s="92"/>
      <c r="E1023" s="92"/>
      <c r="F1023" s="92"/>
      <c r="G1023" s="92"/>
      <c r="H1023" s="92"/>
      <c r="J1023" s="92"/>
      <c r="M1023" s="92"/>
    </row>
    <row r="1024" spans="1:13" x14ac:dyDescent="0.2">
      <c r="A1024" s="92" t="s">
        <v>401</v>
      </c>
      <c r="B1024" s="92"/>
      <c r="C1024" s="92"/>
      <c r="D1024" s="92"/>
      <c r="E1024" s="92"/>
      <c r="F1024" s="92"/>
      <c r="G1024" s="92"/>
      <c r="H1024" s="92"/>
      <c r="J1024" s="92"/>
      <c r="M1024" s="92"/>
    </row>
    <row r="1025" spans="1:13" x14ac:dyDescent="0.2">
      <c r="A1025" s="92" t="s">
        <v>401</v>
      </c>
      <c r="B1025" s="92"/>
      <c r="C1025" s="92"/>
      <c r="D1025" s="92"/>
      <c r="E1025" s="92"/>
      <c r="F1025" s="92"/>
      <c r="G1025" s="92"/>
      <c r="H1025" s="92"/>
      <c r="J1025" s="92"/>
      <c r="M1025" s="92"/>
    </row>
    <row r="1026" spans="1:13" x14ac:dyDescent="0.2">
      <c r="A1026" s="92" t="s">
        <v>401</v>
      </c>
      <c r="B1026" s="92"/>
      <c r="C1026" s="92"/>
      <c r="D1026" s="92"/>
      <c r="E1026" s="92"/>
      <c r="F1026" s="92"/>
      <c r="G1026" s="92"/>
      <c r="H1026" s="92"/>
      <c r="J1026" s="92"/>
      <c r="M1026" s="92"/>
    </row>
    <row r="1027" spans="1:13" x14ac:dyDescent="0.2">
      <c r="A1027" s="92" t="s">
        <v>401</v>
      </c>
      <c r="B1027" s="92"/>
      <c r="C1027" s="92"/>
      <c r="D1027" s="92"/>
      <c r="E1027" s="92"/>
      <c r="F1027" s="92"/>
      <c r="G1027" s="92"/>
      <c r="H1027" s="92"/>
      <c r="J1027" s="92"/>
      <c r="M1027" s="92"/>
    </row>
    <row r="1028" spans="1:13" x14ac:dyDescent="0.2">
      <c r="A1028" s="92" t="s">
        <v>401</v>
      </c>
      <c r="B1028" s="92"/>
      <c r="C1028" s="92"/>
      <c r="D1028" s="92"/>
      <c r="E1028" s="92"/>
      <c r="F1028" s="92"/>
      <c r="G1028" s="92"/>
      <c r="H1028" s="92"/>
      <c r="J1028" s="92"/>
      <c r="M1028" s="92"/>
    </row>
    <row r="1029" spans="1:13" x14ac:dyDescent="0.2">
      <c r="A1029" s="92" t="s">
        <v>401</v>
      </c>
      <c r="B1029" s="92"/>
      <c r="C1029" s="92"/>
      <c r="D1029" s="92"/>
      <c r="E1029" s="92"/>
      <c r="F1029" s="92"/>
      <c r="G1029" s="92"/>
      <c r="H1029" s="92"/>
      <c r="J1029" s="92"/>
      <c r="M1029" s="92"/>
    </row>
    <row r="1030" spans="1:13" x14ac:dyDescent="0.2">
      <c r="A1030" s="92" t="s">
        <v>401</v>
      </c>
      <c r="B1030" s="92"/>
      <c r="C1030" s="92"/>
      <c r="D1030" s="92"/>
      <c r="E1030" s="92"/>
      <c r="F1030" s="92"/>
      <c r="G1030" s="92"/>
      <c r="H1030" s="92"/>
      <c r="J1030" s="92"/>
      <c r="M1030" s="92"/>
    </row>
    <row r="1031" spans="1:13" x14ac:dyDescent="0.2">
      <c r="A1031" s="92" t="s">
        <v>401</v>
      </c>
      <c r="B1031" s="92"/>
      <c r="C1031" s="92"/>
      <c r="D1031" s="92"/>
      <c r="E1031" s="92"/>
      <c r="F1031" s="92"/>
      <c r="G1031" s="92"/>
      <c r="H1031" s="92"/>
      <c r="J1031" s="92"/>
      <c r="M1031" s="92"/>
    </row>
    <row r="1032" spans="1:13" x14ac:dyDescent="0.2">
      <c r="A1032" s="92" t="s">
        <v>401</v>
      </c>
      <c r="B1032" s="92"/>
      <c r="C1032" s="92"/>
      <c r="D1032" s="92"/>
      <c r="E1032" s="92"/>
      <c r="F1032" s="92"/>
      <c r="G1032" s="92"/>
      <c r="H1032" s="92"/>
      <c r="J1032" s="92"/>
      <c r="M1032" s="92"/>
    </row>
    <row r="1033" spans="1:13" x14ac:dyDescent="0.2">
      <c r="A1033" s="92" t="s">
        <v>401</v>
      </c>
      <c r="B1033" s="92"/>
      <c r="C1033" s="92"/>
      <c r="D1033" s="92"/>
      <c r="E1033" s="92"/>
      <c r="F1033" s="92"/>
      <c r="G1033" s="92"/>
      <c r="H1033" s="92"/>
      <c r="J1033" s="92"/>
      <c r="M1033" s="92"/>
    </row>
    <row r="1034" spans="1:13" x14ac:dyDescent="0.2">
      <c r="A1034" s="92" t="s">
        <v>401</v>
      </c>
      <c r="B1034" s="92"/>
      <c r="C1034" s="92"/>
      <c r="D1034" s="92"/>
      <c r="E1034" s="92"/>
      <c r="F1034" s="92"/>
      <c r="G1034" s="92"/>
      <c r="H1034" s="92"/>
      <c r="J1034" s="92"/>
      <c r="M1034" s="92"/>
    </row>
    <row r="1035" spans="1:13" x14ac:dyDescent="0.2">
      <c r="A1035" s="92" t="s">
        <v>401</v>
      </c>
      <c r="B1035" s="92"/>
      <c r="C1035" s="92"/>
      <c r="D1035" s="92"/>
      <c r="E1035" s="92"/>
      <c r="F1035" s="92"/>
      <c r="G1035" s="92"/>
      <c r="H1035" s="92"/>
      <c r="J1035" s="92"/>
      <c r="M1035" s="92"/>
    </row>
    <row r="1036" spans="1:13" x14ac:dyDescent="0.2">
      <c r="A1036" s="92" t="s">
        <v>401</v>
      </c>
      <c r="B1036" s="92"/>
      <c r="C1036" s="92"/>
      <c r="D1036" s="92"/>
      <c r="E1036" s="92"/>
      <c r="F1036" s="92"/>
      <c r="G1036" s="92"/>
      <c r="H1036" s="92"/>
      <c r="J1036" s="92"/>
      <c r="M1036" s="92"/>
    </row>
    <row r="1037" spans="1:13" x14ac:dyDescent="0.2">
      <c r="A1037" s="92" t="s">
        <v>401</v>
      </c>
      <c r="B1037" s="92"/>
      <c r="C1037" s="92"/>
      <c r="D1037" s="92"/>
      <c r="E1037" s="92"/>
      <c r="F1037" s="92"/>
      <c r="G1037" s="92"/>
      <c r="H1037" s="92"/>
      <c r="J1037" s="92"/>
      <c r="M1037" s="92"/>
    </row>
    <row r="1038" spans="1:13" x14ac:dyDescent="0.2">
      <c r="A1038" s="92" t="s">
        <v>401</v>
      </c>
      <c r="B1038" s="92"/>
      <c r="C1038" s="92"/>
      <c r="D1038" s="92"/>
      <c r="E1038" s="92"/>
      <c r="F1038" s="92"/>
      <c r="G1038" s="92"/>
      <c r="H1038" s="92"/>
      <c r="J1038" s="92"/>
      <c r="M1038" s="92"/>
    </row>
    <row r="1039" spans="1:13" x14ac:dyDescent="0.2">
      <c r="A1039" s="92" t="s">
        <v>401</v>
      </c>
      <c r="B1039" s="92"/>
      <c r="C1039" s="92"/>
      <c r="D1039" s="92"/>
      <c r="E1039" s="92"/>
      <c r="F1039" s="92"/>
      <c r="G1039" s="92"/>
      <c r="H1039" s="92"/>
      <c r="J1039" s="92"/>
      <c r="M1039" s="92"/>
    </row>
    <row r="1040" spans="1:13" x14ac:dyDescent="0.2">
      <c r="A1040" s="92" t="s">
        <v>401</v>
      </c>
      <c r="B1040" s="92"/>
      <c r="C1040" s="92"/>
      <c r="D1040" s="92"/>
      <c r="E1040" s="92"/>
      <c r="F1040" s="92"/>
      <c r="G1040" s="92"/>
      <c r="H1040" s="92"/>
      <c r="J1040" s="92"/>
      <c r="M1040" s="92"/>
    </row>
    <row r="1041" spans="1:13" x14ac:dyDescent="0.2">
      <c r="A1041" s="92" t="s">
        <v>401</v>
      </c>
      <c r="B1041" s="92"/>
      <c r="C1041" s="92"/>
      <c r="D1041" s="92"/>
      <c r="E1041" s="92"/>
      <c r="F1041" s="92"/>
      <c r="G1041" s="92"/>
      <c r="H1041" s="92"/>
      <c r="J1041" s="92"/>
      <c r="M1041" s="92"/>
    </row>
    <row r="1042" spans="1:13" x14ac:dyDescent="0.2">
      <c r="A1042" s="92" t="s">
        <v>401</v>
      </c>
      <c r="B1042" s="92"/>
      <c r="C1042" s="92"/>
      <c r="D1042" s="92"/>
      <c r="E1042" s="92"/>
      <c r="F1042" s="92"/>
      <c r="G1042" s="92"/>
      <c r="H1042" s="92"/>
      <c r="J1042" s="92"/>
      <c r="M1042" s="92"/>
    </row>
    <row r="1043" spans="1:13" x14ac:dyDescent="0.2">
      <c r="A1043" s="92" t="s">
        <v>401</v>
      </c>
      <c r="B1043" s="92"/>
      <c r="C1043" s="92"/>
      <c r="D1043" s="92"/>
      <c r="E1043" s="92"/>
      <c r="F1043" s="92"/>
      <c r="G1043" s="92"/>
      <c r="H1043" s="92"/>
      <c r="J1043" s="92"/>
      <c r="M1043" s="92"/>
    </row>
    <row r="1044" spans="1:13" x14ac:dyDescent="0.2">
      <c r="A1044" s="92" t="s">
        <v>401</v>
      </c>
      <c r="B1044" s="92"/>
      <c r="C1044" s="92"/>
      <c r="D1044" s="92"/>
      <c r="E1044" s="92"/>
      <c r="F1044" s="92"/>
      <c r="G1044" s="92"/>
      <c r="H1044" s="92"/>
      <c r="J1044" s="92"/>
      <c r="M1044" s="92"/>
    </row>
    <row r="1045" spans="1:13" x14ac:dyDescent="0.2">
      <c r="A1045" s="92" t="s">
        <v>401</v>
      </c>
      <c r="B1045" s="92"/>
      <c r="C1045" s="92"/>
      <c r="D1045" s="92"/>
      <c r="E1045" s="92"/>
      <c r="F1045" s="92"/>
      <c r="G1045" s="92"/>
      <c r="H1045" s="92"/>
      <c r="J1045" s="92"/>
      <c r="M1045" s="92"/>
    </row>
    <row r="1046" spans="1:13" x14ac:dyDescent="0.2">
      <c r="A1046" s="92" t="s">
        <v>401</v>
      </c>
      <c r="B1046" s="92"/>
      <c r="C1046" s="92"/>
      <c r="D1046" s="92"/>
      <c r="E1046" s="92"/>
      <c r="F1046" s="92"/>
      <c r="G1046" s="92"/>
      <c r="H1046" s="92"/>
      <c r="J1046" s="92"/>
      <c r="M1046" s="92"/>
    </row>
    <row r="1047" spans="1:13" x14ac:dyDescent="0.2">
      <c r="A1047" s="92" t="s">
        <v>401</v>
      </c>
      <c r="B1047" s="92"/>
      <c r="C1047" s="92"/>
      <c r="D1047" s="92"/>
      <c r="E1047" s="92"/>
      <c r="F1047" s="92"/>
      <c r="G1047" s="92"/>
      <c r="H1047" s="92"/>
      <c r="J1047" s="92"/>
      <c r="M1047" s="92"/>
    </row>
    <row r="1048" spans="1:13" x14ac:dyDescent="0.2">
      <c r="A1048" s="92" t="s">
        <v>401</v>
      </c>
      <c r="B1048" s="92"/>
      <c r="C1048" s="92"/>
      <c r="D1048" s="92"/>
      <c r="E1048" s="92"/>
      <c r="F1048" s="92"/>
      <c r="G1048" s="92"/>
      <c r="H1048" s="92"/>
      <c r="J1048" s="92"/>
      <c r="M1048" s="92"/>
    </row>
    <row r="1049" spans="1:13" x14ac:dyDescent="0.2">
      <c r="A1049" s="92" t="s">
        <v>401</v>
      </c>
      <c r="B1049" s="92"/>
      <c r="C1049" s="92"/>
      <c r="D1049" s="92"/>
      <c r="E1049" s="92"/>
      <c r="F1049" s="92"/>
      <c r="G1049" s="92"/>
      <c r="H1049" s="92"/>
      <c r="J1049" s="92"/>
      <c r="M1049" s="92"/>
    </row>
    <row r="1050" spans="1:13" x14ac:dyDescent="0.2">
      <c r="A1050" s="92" t="s">
        <v>401</v>
      </c>
      <c r="B1050" s="92"/>
      <c r="C1050" s="92"/>
      <c r="D1050" s="92"/>
      <c r="E1050" s="92"/>
      <c r="F1050" s="92"/>
      <c r="G1050" s="92"/>
      <c r="H1050" s="92"/>
      <c r="J1050" s="92"/>
      <c r="M1050" s="92"/>
    </row>
    <row r="1051" spans="1:13" x14ac:dyDescent="0.2">
      <c r="A1051" s="92" t="s">
        <v>401</v>
      </c>
      <c r="B1051" s="92"/>
      <c r="C1051" s="92"/>
      <c r="D1051" s="92"/>
      <c r="E1051" s="92"/>
      <c r="F1051" s="92"/>
      <c r="G1051" s="92"/>
      <c r="H1051" s="92"/>
      <c r="J1051" s="92"/>
      <c r="M1051" s="92"/>
    </row>
    <row r="1052" spans="1:13" x14ac:dyDescent="0.2">
      <c r="A1052" s="92" t="s">
        <v>401</v>
      </c>
      <c r="B1052" s="92"/>
      <c r="C1052" s="92"/>
      <c r="D1052" s="92"/>
      <c r="E1052" s="92"/>
      <c r="F1052" s="92"/>
      <c r="G1052" s="92"/>
      <c r="H1052" s="92"/>
      <c r="J1052" s="92"/>
      <c r="M1052" s="92"/>
    </row>
    <row r="1053" spans="1:13" x14ac:dyDescent="0.2">
      <c r="A1053" s="92" t="s">
        <v>401</v>
      </c>
      <c r="B1053" s="92"/>
      <c r="C1053" s="92"/>
      <c r="D1053" s="92"/>
      <c r="E1053" s="92"/>
      <c r="F1053" s="92"/>
      <c r="G1053" s="92"/>
      <c r="H1053" s="92"/>
      <c r="J1053" s="92"/>
      <c r="M1053" s="92"/>
    </row>
    <row r="1054" spans="1:13" x14ac:dyDescent="0.2">
      <c r="A1054" s="92" t="s">
        <v>401</v>
      </c>
      <c r="B1054" s="92"/>
      <c r="C1054" s="92"/>
      <c r="D1054" s="92"/>
      <c r="E1054" s="92"/>
      <c r="F1054" s="92"/>
      <c r="G1054" s="92"/>
      <c r="H1054" s="92"/>
      <c r="J1054" s="92"/>
      <c r="M1054" s="92"/>
    </row>
    <row r="1055" spans="1:13" x14ac:dyDescent="0.2">
      <c r="A1055" s="92" t="s">
        <v>401</v>
      </c>
      <c r="B1055" s="92"/>
      <c r="C1055" s="92"/>
      <c r="D1055" s="92"/>
      <c r="E1055" s="92"/>
      <c r="F1055" s="92"/>
      <c r="G1055" s="92"/>
      <c r="H1055" s="92"/>
      <c r="J1055" s="92"/>
      <c r="M1055" s="92"/>
    </row>
    <row r="1056" spans="1:13" x14ac:dyDescent="0.2">
      <c r="A1056" s="92" t="s">
        <v>401</v>
      </c>
      <c r="B1056" s="92"/>
      <c r="C1056" s="92"/>
      <c r="D1056" s="92"/>
      <c r="E1056" s="92"/>
      <c r="F1056" s="92"/>
      <c r="G1056" s="92"/>
      <c r="H1056" s="92"/>
      <c r="J1056" s="92"/>
      <c r="M1056" s="92"/>
    </row>
    <row r="1057" spans="1:13" x14ac:dyDescent="0.2">
      <c r="A1057" s="92" t="s">
        <v>401</v>
      </c>
      <c r="B1057" s="92"/>
      <c r="C1057" s="92"/>
      <c r="D1057" s="92"/>
      <c r="E1057" s="92"/>
      <c r="F1057" s="92"/>
      <c r="G1057" s="92"/>
      <c r="H1057" s="92"/>
      <c r="J1057" s="92"/>
      <c r="M1057" s="92"/>
    </row>
    <row r="1058" spans="1:13" x14ac:dyDescent="0.2">
      <c r="A1058" s="92" t="s">
        <v>401</v>
      </c>
      <c r="B1058" s="92"/>
      <c r="C1058" s="92"/>
      <c r="D1058" s="92"/>
      <c r="E1058" s="92"/>
      <c r="F1058" s="92"/>
      <c r="G1058" s="92"/>
      <c r="H1058" s="92"/>
      <c r="J1058" s="92"/>
      <c r="M1058" s="92"/>
    </row>
    <row r="1059" spans="1:13" x14ac:dyDescent="0.2">
      <c r="A1059" s="92" t="s">
        <v>401</v>
      </c>
      <c r="B1059" s="92"/>
      <c r="C1059" s="92"/>
      <c r="D1059" s="92"/>
      <c r="E1059" s="92"/>
      <c r="F1059" s="92"/>
      <c r="G1059" s="92"/>
      <c r="H1059" s="92"/>
      <c r="J1059" s="92"/>
      <c r="M1059" s="92"/>
    </row>
    <row r="1060" spans="1:13" x14ac:dyDescent="0.2">
      <c r="A1060" s="92" t="s">
        <v>401</v>
      </c>
      <c r="B1060" s="92"/>
      <c r="C1060" s="92"/>
      <c r="D1060" s="92"/>
      <c r="E1060" s="92"/>
      <c r="F1060" s="92"/>
      <c r="G1060" s="92"/>
      <c r="H1060" s="92"/>
      <c r="J1060" s="92"/>
      <c r="M1060" s="92"/>
    </row>
    <row r="1061" spans="1:13" x14ac:dyDescent="0.2">
      <c r="A1061" s="92" t="s">
        <v>401</v>
      </c>
      <c r="B1061" s="92"/>
      <c r="C1061" s="92"/>
      <c r="D1061" s="92"/>
      <c r="E1061" s="92"/>
      <c r="F1061" s="92"/>
      <c r="G1061" s="92"/>
      <c r="H1061" s="92"/>
      <c r="J1061" s="92"/>
      <c r="M1061" s="92"/>
    </row>
    <row r="1062" spans="1:13" x14ac:dyDescent="0.2">
      <c r="A1062" s="92" t="s">
        <v>401</v>
      </c>
      <c r="B1062" s="92"/>
      <c r="C1062" s="92"/>
      <c r="D1062" s="92"/>
      <c r="E1062" s="92"/>
      <c r="F1062" s="92"/>
      <c r="G1062" s="92"/>
      <c r="H1062" s="92"/>
      <c r="J1062" s="92"/>
      <c r="M1062" s="92"/>
    </row>
    <row r="1063" spans="1:13" x14ac:dyDescent="0.2">
      <c r="A1063" s="92" t="s">
        <v>401</v>
      </c>
      <c r="B1063" s="92"/>
      <c r="C1063" s="92"/>
      <c r="D1063" s="92"/>
      <c r="E1063" s="92"/>
      <c r="F1063" s="92"/>
      <c r="G1063" s="92"/>
      <c r="H1063" s="92"/>
      <c r="J1063" s="92"/>
      <c r="M1063" s="92"/>
    </row>
    <row r="1064" spans="1:13" x14ac:dyDescent="0.2">
      <c r="A1064" s="92" t="s">
        <v>401</v>
      </c>
      <c r="B1064" s="92"/>
      <c r="C1064" s="92"/>
      <c r="D1064" s="92"/>
      <c r="E1064" s="92"/>
      <c r="F1064" s="92"/>
      <c r="G1064" s="92"/>
      <c r="H1064" s="92"/>
      <c r="J1064" s="92"/>
      <c r="M1064" s="92"/>
    </row>
    <row r="1065" spans="1:13" x14ac:dyDescent="0.2">
      <c r="A1065" s="92" t="s">
        <v>401</v>
      </c>
      <c r="B1065" s="92"/>
      <c r="C1065" s="92"/>
      <c r="D1065" s="92"/>
      <c r="E1065" s="92"/>
      <c r="F1065" s="92"/>
      <c r="G1065" s="92"/>
      <c r="H1065" s="92"/>
      <c r="J1065" s="92"/>
      <c r="M1065" s="92"/>
    </row>
    <row r="1066" spans="1:13" x14ac:dyDescent="0.2">
      <c r="A1066" s="92" t="s">
        <v>401</v>
      </c>
      <c r="B1066" s="92"/>
      <c r="C1066" s="92"/>
      <c r="D1066" s="92"/>
      <c r="E1066" s="92"/>
      <c r="F1066" s="92"/>
      <c r="G1066" s="92"/>
      <c r="H1066" s="92"/>
      <c r="J1066" s="92"/>
      <c r="M1066" s="92"/>
    </row>
    <row r="1067" spans="1:13" x14ac:dyDescent="0.2">
      <c r="A1067" s="92" t="s">
        <v>401</v>
      </c>
      <c r="B1067" s="92"/>
      <c r="C1067" s="92"/>
      <c r="D1067" s="92"/>
      <c r="E1067" s="92"/>
      <c r="F1067" s="92"/>
      <c r="G1067" s="92"/>
      <c r="H1067" s="92"/>
      <c r="J1067" s="92"/>
      <c r="M1067" s="92"/>
    </row>
    <row r="1068" spans="1:13" x14ac:dyDescent="0.2">
      <c r="A1068" s="92" t="s">
        <v>401</v>
      </c>
      <c r="B1068" s="92"/>
      <c r="C1068" s="92"/>
      <c r="D1068" s="92"/>
      <c r="E1068" s="92"/>
      <c r="F1068" s="92"/>
      <c r="G1068" s="92"/>
      <c r="H1068" s="92"/>
      <c r="J1068" s="92"/>
      <c r="M1068" s="92"/>
    </row>
    <row r="1069" spans="1:13" x14ac:dyDescent="0.2">
      <c r="A1069" s="92" t="s">
        <v>401</v>
      </c>
      <c r="B1069" s="92"/>
      <c r="C1069" s="92"/>
      <c r="D1069" s="92"/>
      <c r="E1069" s="92"/>
      <c r="F1069" s="92"/>
      <c r="G1069" s="92"/>
      <c r="H1069" s="92"/>
      <c r="J1069" s="92"/>
      <c r="M1069" s="92"/>
    </row>
    <row r="1070" spans="1:13" x14ac:dyDescent="0.2">
      <c r="A1070" s="92" t="s">
        <v>401</v>
      </c>
      <c r="B1070" s="92"/>
      <c r="C1070" s="92"/>
      <c r="D1070" s="92"/>
      <c r="E1070" s="92"/>
      <c r="F1070" s="92"/>
      <c r="G1070" s="92"/>
      <c r="H1070" s="92"/>
      <c r="J1070" s="92"/>
      <c r="M1070" s="92"/>
    </row>
    <row r="1071" spans="1:13" x14ac:dyDescent="0.2">
      <c r="A1071" s="92" t="s">
        <v>401</v>
      </c>
      <c r="B1071" s="92"/>
      <c r="C1071" s="92"/>
      <c r="D1071" s="92"/>
      <c r="E1071" s="92"/>
      <c r="F1071" s="92"/>
      <c r="G1071" s="92"/>
      <c r="H1071" s="92"/>
      <c r="J1071" s="92"/>
      <c r="M1071" s="92"/>
    </row>
    <row r="1072" spans="1:13" x14ac:dyDescent="0.2">
      <c r="A1072" s="92" t="s">
        <v>401</v>
      </c>
      <c r="B1072" s="92"/>
      <c r="C1072" s="92"/>
      <c r="D1072" s="92"/>
      <c r="E1072" s="92"/>
      <c r="F1072" s="92"/>
      <c r="G1072" s="92"/>
      <c r="H1072" s="92"/>
      <c r="J1072" s="92"/>
      <c r="M1072" s="92"/>
    </row>
    <row r="1073" spans="1:13" x14ac:dyDescent="0.2">
      <c r="A1073" s="92" t="s">
        <v>401</v>
      </c>
      <c r="B1073" s="92"/>
      <c r="C1073" s="92"/>
      <c r="D1073" s="92"/>
      <c r="E1073" s="92"/>
      <c r="F1073" s="92"/>
      <c r="G1073" s="92"/>
      <c r="H1073" s="92"/>
      <c r="J1073" s="92"/>
      <c r="M1073" s="92"/>
    </row>
    <row r="1074" spans="1:13" x14ac:dyDescent="0.2">
      <c r="A1074" s="92" t="s">
        <v>401</v>
      </c>
      <c r="B1074" s="92"/>
      <c r="C1074" s="92"/>
      <c r="D1074" s="92"/>
      <c r="E1074" s="92"/>
      <c r="F1074" s="92"/>
      <c r="G1074" s="92"/>
      <c r="H1074" s="92"/>
      <c r="J1074" s="92"/>
      <c r="M1074" s="92"/>
    </row>
    <row r="1075" spans="1:13" x14ac:dyDescent="0.2">
      <c r="A1075" s="92" t="s">
        <v>401</v>
      </c>
      <c r="B1075" s="92"/>
      <c r="C1075" s="92"/>
      <c r="D1075" s="92"/>
      <c r="E1075" s="92"/>
      <c r="F1075" s="92"/>
      <c r="G1075" s="92"/>
      <c r="H1075" s="92"/>
      <c r="J1075" s="92"/>
      <c r="M1075" s="92"/>
    </row>
    <row r="1076" spans="1:13" x14ac:dyDescent="0.2">
      <c r="A1076" s="92" t="s">
        <v>401</v>
      </c>
      <c r="B1076" s="92"/>
      <c r="C1076" s="92"/>
      <c r="D1076" s="92"/>
      <c r="E1076" s="92"/>
      <c r="F1076" s="92"/>
      <c r="G1076" s="92"/>
      <c r="H1076" s="92"/>
      <c r="J1076" s="92"/>
      <c r="M1076" s="92"/>
    </row>
    <row r="1077" spans="1:13" x14ac:dyDescent="0.2">
      <c r="A1077" s="92" t="s">
        <v>401</v>
      </c>
      <c r="B1077" s="92"/>
      <c r="C1077" s="92"/>
      <c r="D1077" s="92"/>
      <c r="E1077" s="92"/>
      <c r="F1077" s="92"/>
      <c r="G1077" s="92"/>
      <c r="H1077" s="92"/>
      <c r="J1077" s="92"/>
      <c r="M1077" s="92"/>
    </row>
    <row r="1078" spans="1:13" x14ac:dyDescent="0.2">
      <c r="A1078" s="92" t="s">
        <v>401</v>
      </c>
      <c r="B1078" s="92"/>
      <c r="C1078" s="92"/>
      <c r="D1078" s="92"/>
      <c r="E1078" s="92"/>
      <c r="F1078" s="92"/>
      <c r="G1078" s="92"/>
      <c r="H1078" s="92"/>
      <c r="J1078" s="92"/>
      <c r="M1078" s="92"/>
    </row>
    <row r="1079" spans="1:13" x14ac:dyDescent="0.2">
      <c r="A1079" s="92" t="s">
        <v>401</v>
      </c>
      <c r="B1079" s="92"/>
      <c r="C1079" s="92"/>
      <c r="D1079" s="92"/>
      <c r="E1079" s="92"/>
      <c r="F1079" s="92"/>
      <c r="G1079" s="92"/>
      <c r="H1079" s="92"/>
      <c r="J1079" s="92"/>
      <c r="M1079" s="92"/>
    </row>
    <row r="1080" spans="1:13" x14ac:dyDescent="0.2">
      <c r="A1080" s="92" t="s">
        <v>401</v>
      </c>
      <c r="B1080" s="92"/>
      <c r="C1080" s="92"/>
      <c r="D1080" s="92"/>
      <c r="E1080" s="92"/>
      <c r="F1080" s="92"/>
      <c r="G1080" s="92"/>
      <c r="H1080" s="92"/>
      <c r="J1080" s="92"/>
      <c r="M1080" s="92"/>
    </row>
    <row r="1081" spans="1:13" x14ac:dyDescent="0.2">
      <c r="A1081" s="92" t="s">
        <v>401</v>
      </c>
      <c r="B1081" s="92"/>
      <c r="C1081" s="92"/>
      <c r="D1081" s="92"/>
      <c r="E1081" s="92"/>
      <c r="F1081" s="92"/>
      <c r="G1081" s="92"/>
      <c r="H1081" s="92"/>
      <c r="J1081" s="92"/>
      <c r="M1081" s="92"/>
    </row>
    <row r="1082" spans="1:13" x14ac:dyDescent="0.2">
      <c r="A1082" s="92" t="s">
        <v>401</v>
      </c>
      <c r="B1082" s="92"/>
      <c r="C1082" s="92"/>
      <c r="D1082" s="92"/>
      <c r="E1082" s="92"/>
      <c r="F1082" s="92"/>
      <c r="G1082" s="92"/>
      <c r="H1082" s="92"/>
      <c r="J1082" s="92"/>
      <c r="M1082" s="92"/>
    </row>
    <row r="1083" spans="1:13" x14ac:dyDescent="0.2">
      <c r="A1083" s="92" t="s">
        <v>401</v>
      </c>
      <c r="B1083" s="92"/>
      <c r="C1083" s="92"/>
      <c r="D1083" s="92"/>
      <c r="E1083" s="92"/>
      <c r="F1083" s="92"/>
      <c r="G1083" s="92"/>
      <c r="H1083" s="92"/>
      <c r="J1083" s="92"/>
      <c r="M1083" s="92"/>
    </row>
    <row r="1084" spans="1:13" x14ac:dyDescent="0.2">
      <c r="A1084" s="92" t="s">
        <v>401</v>
      </c>
      <c r="B1084" s="92"/>
      <c r="C1084" s="92"/>
      <c r="D1084" s="92"/>
      <c r="E1084" s="92"/>
      <c r="F1084" s="92"/>
      <c r="G1084" s="92"/>
      <c r="H1084" s="92"/>
      <c r="J1084" s="92"/>
      <c r="M1084" s="92"/>
    </row>
    <row r="1085" spans="1:13" x14ac:dyDescent="0.2">
      <c r="A1085" s="92" t="s">
        <v>401</v>
      </c>
      <c r="B1085" s="92"/>
      <c r="C1085" s="92"/>
      <c r="D1085" s="92"/>
      <c r="E1085" s="92"/>
      <c r="F1085" s="92"/>
      <c r="G1085" s="92"/>
      <c r="H1085" s="92"/>
      <c r="J1085" s="92"/>
      <c r="M1085" s="92"/>
    </row>
    <row r="1086" spans="1:13" x14ac:dyDescent="0.2">
      <c r="A1086" s="92" t="s">
        <v>401</v>
      </c>
      <c r="B1086" s="92"/>
      <c r="C1086" s="92"/>
      <c r="D1086" s="92"/>
      <c r="E1086" s="92"/>
      <c r="F1086" s="92"/>
      <c r="G1086" s="92"/>
      <c r="H1086" s="92"/>
      <c r="J1086" s="92"/>
      <c r="M1086" s="92"/>
    </row>
    <row r="1087" spans="1:13" x14ac:dyDescent="0.2">
      <c r="A1087" s="92" t="s">
        <v>401</v>
      </c>
      <c r="B1087" s="92"/>
      <c r="C1087" s="92"/>
      <c r="D1087" s="92"/>
      <c r="E1087" s="92"/>
      <c r="F1087" s="92"/>
      <c r="G1087" s="92"/>
      <c r="H1087" s="92"/>
      <c r="J1087" s="92"/>
      <c r="M1087" s="92"/>
    </row>
    <row r="1088" spans="1:13" x14ac:dyDescent="0.2">
      <c r="A1088" s="92" t="s">
        <v>401</v>
      </c>
      <c r="B1088" s="92"/>
      <c r="C1088" s="92"/>
      <c r="D1088" s="92"/>
      <c r="E1088" s="92"/>
      <c r="F1088" s="92"/>
      <c r="G1088" s="92"/>
      <c r="H1088" s="92"/>
      <c r="J1088" s="92"/>
      <c r="M1088" s="92"/>
    </row>
    <row r="1089" spans="1:13" x14ac:dyDescent="0.2">
      <c r="A1089" s="92" t="s">
        <v>401</v>
      </c>
      <c r="B1089" s="92"/>
      <c r="C1089" s="92"/>
      <c r="D1089" s="92"/>
      <c r="E1089" s="92"/>
      <c r="F1089" s="92"/>
      <c r="G1089" s="92"/>
      <c r="H1089" s="92"/>
      <c r="J1089" s="92"/>
      <c r="M1089" s="92"/>
    </row>
    <row r="1090" spans="1:13" x14ac:dyDescent="0.2">
      <c r="A1090" s="92" t="s">
        <v>401</v>
      </c>
      <c r="B1090" s="92"/>
      <c r="C1090" s="92"/>
      <c r="D1090" s="92"/>
      <c r="E1090" s="92"/>
      <c r="F1090" s="92"/>
      <c r="G1090" s="92"/>
      <c r="H1090" s="92"/>
      <c r="J1090" s="92"/>
      <c r="M1090" s="92"/>
    </row>
    <row r="1091" spans="1:13" x14ac:dyDescent="0.2">
      <c r="A1091" s="92" t="s">
        <v>401</v>
      </c>
      <c r="B1091" s="92"/>
      <c r="C1091" s="92"/>
      <c r="D1091" s="92"/>
      <c r="E1091" s="92"/>
      <c r="F1091" s="92"/>
      <c r="G1091" s="92"/>
      <c r="H1091" s="92"/>
      <c r="J1091" s="92"/>
      <c r="M1091" s="92"/>
    </row>
    <row r="1092" spans="1:13" x14ac:dyDescent="0.2">
      <c r="A1092" s="92" t="s">
        <v>401</v>
      </c>
      <c r="B1092" s="92"/>
      <c r="C1092" s="92"/>
      <c r="D1092" s="92"/>
      <c r="E1092" s="92"/>
      <c r="F1092" s="92"/>
      <c r="G1092" s="92"/>
      <c r="H1092" s="92"/>
      <c r="J1092" s="92"/>
      <c r="M1092" s="92"/>
    </row>
    <row r="1093" spans="1:13" x14ac:dyDescent="0.2">
      <c r="A1093" s="92" t="s">
        <v>401</v>
      </c>
      <c r="B1093" s="92"/>
      <c r="C1093" s="92"/>
      <c r="D1093" s="92"/>
      <c r="E1093" s="92"/>
      <c r="F1093" s="92"/>
      <c r="G1093" s="92"/>
      <c r="H1093" s="92"/>
      <c r="J1093" s="92"/>
      <c r="M1093" s="92"/>
    </row>
    <row r="1094" spans="1:13" x14ac:dyDescent="0.2">
      <c r="A1094" s="92" t="s">
        <v>401</v>
      </c>
      <c r="B1094" s="92"/>
      <c r="C1094" s="92"/>
      <c r="D1094" s="92"/>
      <c r="E1094" s="92"/>
      <c r="F1094" s="92"/>
      <c r="G1094" s="92"/>
      <c r="H1094" s="92"/>
      <c r="J1094" s="92"/>
      <c r="M1094" s="92"/>
    </row>
    <row r="1095" spans="1:13" x14ac:dyDescent="0.2">
      <c r="A1095" s="92" t="s">
        <v>401</v>
      </c>
      <c r="B1095" s="92"/>
      <c r="C1095" s="92"/>
      <c r="D1095" s="92"/>
      <c r="E1095" s="92"/>
      <c r="F1095" s="92"/>
      <c r="G1095" s="92"/>
      <c r="H1095" s="92"/>
      <c r="J1095" s="92"/>
      <c r="M1095" s="92"/>
    </row>
    <row r="1096" spans="1:13" x14ac:dyDescent="0.2">
      <c r="A1096" s="92" t="s">
        <v>401</v>
      </c>
      <c r="B1096" s="92"/>
      <c r="C1096" s="92"/>
      <c r="D1096" s="92"/>
      <c r="E1096" s="92"/>
      <c r="F1096" s="92"/>
      <c r="G1096" s="92"/>
      <c r="H1096" s="92"/>
      <c r="J1096" s="92"/>
      <c r="M1096" s="92"/>
    </row>
    <row r="1097" spans="1:13" x14ac:dyDescent="0.2">
      <c r="A1097" s="92" t="s">
        <v>401</v>
      </c>
      <c r="B1097" s="92"/>
      <c r="C1097" s="92"/>
      <c r="D1097" s="92"/>
      <c r="E1097" s="92"/>
      <c r="F1097" s="92"/>
      <c r="G1097" s="92"/>
      <c r="H1097" s="92"/>
      <c r="J1097" s="92"/>
      <c r="M1097" s="92"/>
    </row>
    <row r="1098" spans="1:13" x14ac:dyDescent="0.2">
      <c r="A1098" s="92" t="s">
        <v>401</v>
      </c>
      <c r="B1098" s="92"/>
      <c r="C1098" s="92"/>
      <c r="D1098" s="92"/>
      <c r="E1098" s="92"/>
      <c r="F1098" s="92"/>
      <c r="G1098" s="92"/>
      <c r="H1098" s="92"/>
      <c r="J1098" s="92"/>
      <c r="M1098" s="92"/>
    </row>
    <row r="1099" spans="1:13" x14ac:dyDescent="0.2">
      <c r="A1099" s="92" t="s">
        <v>401</v>
      </c>
      <c r="B1099" s="92"/>
      <c r="C1099" s="92"/>
      <c r="D1099" s="92"/>
      <c r="E1099" s="92"/>
      <c r="F1099" s="92"/>
      <c r="G1099" s="92"/>
      <c r="H1099" s="92"/>
      <c r="J1099" s="92"/>
      <c r="M1099" s="92"/>
    </row>
    <row r="1100" spans="1:13" x14ac:dyDescent="0.2">
      <c r="A1100" s="92" t="s">
        <v>401</v>
      </c>
      <c r="B1100" s="92"/>
      <c r="C1100" s="92"/>
      <c r="D1100" s="92"/>
      <c r="E1100" s="92"/>
      <c r="F1100" s="92"/>
      <c r="G1100" s="92"/>
      <c r="H1100" s="92"/>
      <c r="J1100" s="92"/>
      <c r="M1100" s="92"/>
    </row>
    <row r="1101" spans="1:13" x14ac:dyDescent="0.2">
      <c r="A1101" s="92" t="s">
        <v>401</v>
      </c>
      <c r="B1101" s="92"/>
      <c r="C1101" s="92"/>
      <c r="D1101" s="92"/>
      <c r="E1101" s="92"/>
      <c r="F1101" s="92"/>
      <c r="G1101" s="92"/>
      <c r="H1101" s="92"/>
      <c r="J1101" s="92"/>
      <c r="M1101" s="92"/>
    </row>
    <row r="1102" spans="1:13" x14ac:dyDescent="0.2">
      <c r="A1102" s="92" t="s">
        <v>401</v>
      </c>
      <c r="B1102" s="92"/>
      <c r="C1102" s="92"/>
      <c r="D1102" s="92"/>
      <c r="E1102" s="92"/>
      <c r="F1102" s="92"/>
      <c r="G1102" s="92"/>
      <c r="H1102" s="92"/>
      <c r="J1102" s="92"/>
      <c r="M1102" s="92"/>
    </row>
    <row r="1103" spans="1:13" x14ac:dyDescent="0.2">
      <c r="A1103" s="92" t="s">
        <v>401</v>
      </c>
      <c r="B1103" s="92"/>
      <c r="C1103" s="92"/>
      <c r="D1103" s="92"/>
      <c r="E1103" s="92"/>
      <c r="F1103" s="92"/>
      <c r="G1103" s="92"/>
      <c r="H1103" s="92"/>
      <c r="J1103" s="92"/>
      <c r="M1103" s="92"/>
    </row>
    <row r="1104" spans="1:13" x14ac:dyDescent="0.2">
      <c r="A1104" s="92" t="s">
        <v>401</v>
      </c>
      <c r="B1104" s="92"/>
      <c r="C1104" s="92"/>
      <c r="D1104" s="92"/>
      <c r="E1104" s="92"/>
      <c r="F1104" s="92"/>
      <c r="G1104" s="92"/>
      <c r="H1104" s="92"/>
      <c r="J1104" s="92"/>
      <c r="M1104" s="92"/>
    </row>
    <row r="1105" spans="1:13" x14ac:dyDescent="0.2">
      <c r="A1105" s="92" t="s">
        <v>401</v>
      </c>
      <c r="B1105" s="92"/>
      <c r="C1105" s="92"/>
      <c r="D1105" s="92"/>
      <c r="E1105" s="92"/>
      <c r="F1105" s="92"/>
      <c r="G1105" s="92"/>
      <c r="H1105" s="92"/>
      <c r="J1105" s="92"/>
      <c r="M1105" s="92"/>
    </row>
    <row r="1106" spans="1:13" x14ac:dyDescent="0.2">
      <c r="A1106" s="92" t="s">
        <v>401</v>
      </c>
      <c r="B1106" s="92"/>
      <c r="C1106" s="92"/>
      <c r="D1106" s="92"/>
      <c r="E1106" s="92"/>
      <c r="F1106" s="92"/>
      <c r="G1106" s="92"/>
      <c r="H1106" s="92"/>
      <c r="J1106" s="92"/>
      <c r="M1106" s="92"/>
    </row>
    <row r="1107" spans="1:13" x14ac:dyDescent="0.2">
      <c r="A1107" s="92" t="s">
        <v>401</v>
      </c>
      <c r="B1107" s="92"/>
      <c r="C1107" s="92"/>
      <c r="D1107" s="92"/>
      <c r="E1107" s="92"/>
      <c r="F1107" s="92"/>
      <c r="G1107" s="92"/>
      <c r="H1107" s="92"/>
      <c r="J1107" s="92"/>
      <c r="M1107" s="92"/>
    </row>
    <row r="1108" spans="1:13" x14ac:dyDescent="0.2">
      <c r="A1108" s="92" t="s">
        <v>401</v>
      </c>
      <c r="B1108" s="92"/>
      <c r="C1108" s="92"/>
      <c r="D1108" s="92"/>
      <c r="E1108" s="92"/>
      <c r="F1108" s="92"/>
      <c r="G1108" s="92"/>
      <c r="H1108" s="92"/>
      <c r="J1108" s="92"/>
      <c r="M1108" s="92"/>
    </row>
    <row r="1109" spans="1:13" x14ac:dyDescent="0.2">
      <c r="A1109" s="92" t="s">
        <v>401</v>
      </c>
      <c r="B1109" s="92"/>
      <c r="C1109" s="92"/>
      <c r="D1109" s="92"/>
      <c r="E1109" s="92"/>
      <c r="F1109" s="92"/>
      <c r="G1109" s="92"/>
      <c r="H1109" s="92"/>
      <c r="J1109" s="92"/>
      <c r="M1109" s="92"/>
    </row>
    <row r="1110" spans="1:13" x14ac:dyDescent="0.2">
      <c r="A1110" s="92" t="s">
        <v>401</v>
      </c>
      <c r="B1110" s="92"/>
      <c r="C1110" s="92"/>
      <c r="D1110" s="92"/>
      <c r="E1110" s="92"/>
      <c r="F1110" s="92"/>
      <c r="G1110" s="92"/>
      <c r="H1110" s="92"/>
      <c r="J1110" s="92"/>
      <c r="M1110" s="92"/>
    </row>
    <row r="1111" spans="1:13" x14ac:dyDescent="0.2">
      <c r="A1111" s="92" t="s">
        <v>401</v>
      </c>
      <c r="B1111" s="92"/>
      <c r="C1111" s="92"/>
      <c r="D1111" s="92"/>
      <c r="E1111" s="92"/>
      <c r="F1111" s="92"/>
      <c r="G1111" s="92"/>
      <c r="H1111" s="92"/>
      <c r="J1111" s="92"/>
      <c r="M1111" s="92"/>
    </row>
    <row r="1112" spans="1:13" x14ac:dyDescent="0.2">
      <c r="A1112" s="92" t="s">
        <v>401</v>
      </c>
      <c r="B1112" s="92"/>
      <c r="C1112" s="92"/>
      <c r="D1112" s="92"/>
      <c r="E1112" s="92"/>
      <c r="F1112" s="92"/>
      <c r="G1112" s="92"/>
      <c r="H1112" s="92"/>
      <c r="J1112" s="92"/>
      <c r="M1112" s="92"/>
    </row>
    <row r="1113" spans="1:13" x14ac:dyDescent="0.2">
      <c r="A1113" s="92" t="s">
        <v>401</v>
      </c>
      <c r="B1113" s="92"/>
      <c r="C1113" s="92"/>
      <c r="D1113" s="92"/>
      <c r="E1113" s="92"/>
      <c r="F1113" s="92"/>
      <c r="G1113" s="92"/>
      <c r="H1113" s="92"/>
      <c r="J1113" s="92"/>
      <c r="M1113" s="92"/>
    </row>
    <row r="1114" spans="1:13" x14ac:dyDescent="0.2">
      <c r="A1114" s="92" t="s">
        <v>401</v>
      </c>
      <c r="B1114" s="92"/>
      <c r="C1114" s="92"/>
      <c r="D1114" s="92"/>
      <c r="E1114" s="92"/>
      <c r="F1114" s="92"/>
      <c r="G1114" s="92"/>
      <c r="H1114" s="92"/>
      <c r="J1114" s="92"/>
      <c r="M1114" s="92"/>
    </row>
    <row r="1115" spans="1:13" x14ac:dyDescent="0.2">
      <c r="A1115" s="92" t="s">
        <v>401</v>
      </c>
      <c r="B1115" s="92"/>
      <c r="C1115" s="92"/>
      <c r="D1115" s="92"/>
      <c r="E1115" s="92"/>
      <c r="F1115" s="92"/>
      <c r="G1115" s="92"/>
      <c r="H1115" s="92"/>
      <c r="J1115" s="92"/>
      <c r="M1115" s="92"/>
    </row>
    <row r="1116" spans="1:13" x14ac:dyDescent="0.2">
      <c r="A1116" s="92" t="s">
        <v>401</v>
      </c>
      <c r="B1116" s="92"/>
      <c r="C1116" s="92"/>
      <c r="D1116" s="92"/>
      <c r="E1116" s="92"/>
      <c r="F1116" s="92"/>
      <c r="G1116" s="92"/>
      <c r="H1116" s="92"/>
      <c r="J1116" s="92"/>
      <c r="M1116" s="92"/>
    </row>
    <row r="1117" spans="1:13" x14ac:dyDescent="0.2">
      <c r="A1117" s="92" t="s">
        <v>401</v>
      </c>
      <c r="B1117" s="92"/>
      <c r="C1117" s="92"/>
      <c r="D1117" s="92"/>
      <c r="E1117" s="92"/>
      <c r="F1117" s="92"/>
      <c r="G1117" s="92"/>
      <c r="H1117" s="92"/>
      <c r="J1117" s="92"/>
      <c r="M1117" s="92"/>
    </row>
    <row r="1118" spans="1:13" x14ac:dyDescent="0.2">
      <c r="A1118" s="92" t="s">
        <v>401</v>
      </c>
      <c r="B1118" s="92"/>
      <c r="C1118" s="92"/>
      <c r="D1118" s="92"/>
      <c r="E1118" s="92"/>
      <c r="F1118" s="92"/>
      <c r="G1118" s="92"/>
      <c r="H1118" s="92"/>
      <c r="J1118" s="92"/>
      <c r="M1118" s="92"/>
    </row>
    <row r="1119" spans="1:13" x14ac:dyDescent="0.2">
      <c r="A1119" s="92" t="s">
        <v>401</v>
      </c>
      <c r="B1119" s="92"/>
      <c r="C1119" s="92"/>
      <c r="D1119" s="92"/>
      <c r="E1119" s="92"/>
      <c r="F1119" s="92"/>
      <c r="G1119" s="92"/>
      <c r="H1119" s="92"/>
      <c r="J1119" s="92"/>
      <c r="M1119" s="92"/>
    </row>
    <row r="1120" spans="1:13" x14ac:dyDescent="0.2">
      <c r="A1120" s="92" t="s">
        <v>401</v>
      </c>
      <c r="B1120" s="92"/>
      <c r="C1120" s="92"/>
      <c r="D1120" s="92"/>
      <c r="E1120" s="92"/>
      <c r="F1120" s="92"/>
      <c r="G1120" s="92"/>
      <c r="H1120" s="92"/>
      <c r="J1120" s="92"/>
      <c r="M1120" s="92"/>
    </row>
    <row r="1121" spans="1:13" x14ac:dyDescent="0.2">
      <c r="A1121" s="92" t="s">
        <v>401</v>
      </c>
      <c r="B1121" s="92"/>
      <c r="C1121" s="92"/>
      <c r="D1121" s="92"/>
      <c r="E1121" s="92"/>
      <c r="F1121" s="92"/>
      <c r="G1121" s="92"/>
      <c r="H1121" s="92"/>
      <c r="J1121" s="92"/>
      <c r="M1121" s="92"/>
    </row>
    <row r="1122" spans="1:13" x14ac:dyDescent="0.2">
      <c r="A1122" s="92" t="s">
        <v>401</v>
      </c>
      <c r="B1122" s="92"/>
      <c r="C1122" s="92"/>
      <c r="D1122" s="92"/>
      <c r="E1122" s="92"/>
      <c r="F1122" s="92"/>
      <c r="G1122" s="92"/>
      <c r="H1122" s="92"/>
      <c r="J1122" s="92"/>
      <c r="M1122" s="92"/>
    </row>
    <row r="1123" spans="1:13" x14ac:dyDescent="0.2">
      <c r="A1123" s="92" t="s">
        <v>401</v>
      </c>
      <c r="B1123" s="92"/>
      <c r="C1123" s="92"/>
      <c r="D1123" s="92"/>
      <c r="E1123" s="92"/>
      <c r="F1123" s="92"/>
      <c r="G1123" s="92"/>
      <c r="H1123" s="92"/>
      <c r="J1123" s="92"/>
      <c r="M1123" s="92"/>
    </row>
    <row r="1124" spans="1:13" x14ac:dyDescent="0.2">
      <c r="A1124" s="92" t="s">
        <v>401</v>
      </c>
      <c r="B1124" s="92"/>
      <c r="C1124" s="92"/>
      <c r="D1124" s="92"/>
      <c r="E1124" s="92"/>
      <c r="F1124" s="92"/>
      <c r="G1124" s="92"/>
      <c r="H1124" s="92"/>
      <c r="J1124" s="92"/>
      <c r="M1124" s="92"/>
    </row>
    <row r="1125" spans="1:13" x14ac:dyDescent="0.2">
      <c r="A1125" s="92" t="s">
        <v>401</v>
      </c>
      <c r="B1125" s="92"/>
      <c r="C1125" s="92"/>
      <c r="D1125" s="92"/>
      <c r="E1125" s="92"/>
      <c r="F1125" s="92"/>
      <c r="G1125" s="92"/>
      <c r="H1125" s="92"/>
      <c r="J1125" s="92"/>
      <c r="M1125" s="92"/>
    </row>
    <row r="1126" spans="1:13" x14ac:dyDescent="0.2">
      <c r="A1126" s="92" t="s">
        <v>401</v>
      </c>
      <c r="B1126" s="92"/>
      <c r="C1126" s="92"/>
      <c r="D1126" s="92"/>
      <c r="E1126" s="92"/>
      <c r="F1126" s="92"/>
      <c r="G1126" s="92"/>
      <c r="H1126" s="92"/>
      <c r="J1126" s="92"/>
      <c r="M1126" s="92"/>
    </row>
    <row r="1127" spans="1:13" x14ac:dyDescent="0.2">
      <c r="A1127" s="92" t="s">
        <v>401</v>
      </c>
      <c r="B1127" s="92"/>
      <c r="C1127" s="92"/>
      <c r="D1127" s="92"/>
      <c r="E1127" s="92"/>
      <c r="F1127" s="92"/>
      <c r="G1127" s="92"/>
      <c r="H1127" s="92"/>
      <c r="J1127" s="92"/>
      <c r="M1127" s="92"/>
    </row>
    <row r="1128" spans="1:13" x14ac:dyDescent="0.2">
      <c r="A1128" s="92" t="s">
        <v>401</v>
      </c>
      <c r="B1128" s="92"/>
      <c r="C1128" s="92"/>
      <c r="D1128" s="92"/>
      <c r="E1128" s="92"/>
      <c r="F1128" s="92"/>
      <c r="G1128" s="92"/>
      <c r="H1128" s="92"/>
      <c r="J1128" s="92"/>
      <c r="M1128" s="92"/>
    </row>
    <row r="1129" spans="1:13" x14ac:dyDescent="0.2">
      <c r="A1129" s="92" t="s">
        <v>401</v>
      </c>
      <c r="B1129" s="92"/>
      <c r="C1129" s="92"/>
      <c r="D1129" s="92"/>
      <c r="E1129" s="92"/>
      <c r="F1129" s="92"/>
      <c r="G1129" s="92"/>
      <c r="H1129" s="92"/>
      <c r="J1129" s="92"/>
      <c r="M1129" s="92"/>
    </row>
    <row r="1130" spans="1:13" x14ac:dyDescent="0.2">
      <c r="A1130" s="92" t="s">
        <v>401</v>
      </c>
      <c r="B1130" s="92"/>
      <c r="C1130" s="92"/>
      <c r="D1130" s="92"/>
      <c r="E1130" s="92"/>
      <c r="F1130" s="92"/>
      <c r="G1130" s="92"/>
      <c r="H1130" s="92"/>
      <c r="J1130" s="92"/>
      <c r="M1130" s="92"/>
    </row>
    <row r="1131" spans="1:13" x14ac:dyDescent="0.2">
      <c r="A1131" s="92" t="s">
        <v>401</v>
      </c>
      <c r="B1131" s="92"/>
      <c r="C1131" s="92"/>
      <c r="D1131" s="92"/>
      <c r="E1131" s="92"/>
      <c r="F1131" s="92"/>
      <c r="G1131" s="92"/>
      <c r="H1131" s="92"/>
      <c r="J1131" s="92"/>
      <c r="M1131" s="92"/>
    </row>
    <row r="1132" spans="1:13" x14ac:dyDescent="0.2">
      <c r="A1132" s="92" t="s">
        <v>401</v>
      </c>
      <c r="B1132" s="92"/>
      <c r="C1132" s="92"/>
      <c r="D1132" s="92"/>
      <c r="E1132" s="92"/>
      <c r="F1132" s="92"/>
      <c r="G1132" s="92"/>
      <c r="H1132" s="92"/>
      <c r="J1132" s="92"/>
      <c r="M1132" s="92"/>
    </row>
    <row r="1133" spans="1:13" x14ac:dyDescent="0.2">
      <c r="A1133" s="92" t="s">
        <v>401</v>
      </c>
      <c r="B1133" s="92"/>
      <c r="C1133" s="92"/>
      <c r="D1133" s="92"/>
      <c r="E1133" s="92"/>
      <c r="F1133" s="92"/>
      <c r="G1133" s="92"/>
      <c r="H1133" s="92"/>
      <c r="J1133" s="92"/>
      <c r="M1133" s="92"/>
    </row>
    <row r="1134" spans="1:13" x14ac:dyDescent="0.2">
      <c r="A1134" s="92" t="s">
        <v>401</v>
      </c>
      <c r="B1134" s="92"/>
      <c r="C1134" s="92"/>
      <c r="D1134" s="92"/>
      <c r="E1134" s="92"/>
      <c r="F1134" s="92"/>
      <c r="G1134" s="92"/>
      <c r="H1134" s="92"/>
      <c r="J1134" s="92"/>
      <c r="M1134" s="92"/>
    </row>
    <row r="1135" spans="1:13" x14ac:dyDescent="0.2">
      <c r="A1135" s="92" t="s">
        <v>401</v>
      </c>
      <c r="B1135" s="92"/>
      <c r="C1135" s="92"/>
      <c r="D1135" s="92"/>
      <c r="E1135" s="92"/>
      <c r="F1135" s="92"/>
      <c r="G1135" s="92"/>
      <c r="H1135" s="92"/>
      <c r="J1135" s="92"/>
      <c r="M1135" s="92"/>
    </row>
    <row r="1136" spans="1:13" x14ac:dyDescent="0.2">
      <c r="A1136" s="92" t="s">
        <v>401</v>
      </c>
      <c r="B1136" s="92"/>
      <c r="C1136" s="92"/>
      <c r="D1136" s="92"/>
      <c r="E1136" s="92"/>
      <c r="F1136" s="92"/>
      <c r="G1136" s="92"/>
      <c r="H1136" s="92"/>
      <c r="J1136" s="92"/>
      <c r="M1136" s="92"/>
    </row>
    <row r="1137" spans="1:13" x14ac:dyDescent="0.2">
      <c r="A1137" s="92" t="s">
        <v>401</v>
      </c>
      <c r="B1137" s="92"/>
      <c r="C1137" s="92"/>
      <c r="D1137" s="92"/>
      <c r="E1137" s="92"/>
      <c r="F1137" s="92"/>
      <c r="G1137" s="92"/>
      <c r="H1137" s="92"/>
      <c r="J1137" s="92"/>
      <c r="M1137" s="92"/>
    </row>
    <row r="1138" spans="1:13" x14ac:dyDescent="0.2">
      <c r="A1138" s="92" t="s">
        <v>401</v>
      </c>
      <c r="B1138" s="92"/>
      <c r="C1138" s="92"/>
      <c r="D1138" s="92"/>
      <c r="E1138" s="92"/>
      <c r="F1138" s="92"/>
      <c r="G1138" s="92"/>
      <c r="H1138" s="92"/>
      <c r="J1138" s="92"/>
      <c r="M1138" s="92"/>
    </row>
    <row r="1139" spans="1:13" x14ac:dyDescent="0.2">
      <c r="A1139" s="92" t="s">
        <v>401</v>
      </c>
      <c r="B1139" s="92"/>
      <c r="C1139" s="92"/>
      <c r="D1139" s="92"/>
      <c r="E1139" s="92"/>
      <c r="F1139" s="92"/>
      <c r="G1139" s="92"/>
      <c r="H1139" s="92"/>
      <c r="J1139" s="92"/>
      <c r="M1139" s="92"/>
    </row>
    <row r="1140" spans="1:13" x14ac:dyDescent="0.2">
      <c r="A1140" s="92" t="s">
        <v>401</v>
      </c>
      <c r="B1140" s="92"/>
      <c r="C1140" s="92"/>
      <c r="D1140" s="92"/>
      <c r="E1140" s="92"/>
      <c r="F1140" s="92"/>
      <c r="G1140" s="92"/>
      <c r="H1140" s="92"/>
      <c r="J1140" s="92"/>
      <c r="M1140" s="92"/>
    </row>
    <row r="1141" spans="1:13" x14ac:dyDescent="0.2">
      <c r="A1141" s="92" t="s">
        <v>401</v>
      </c>
      <c r="B1141" s="92"/>
      <c r="C1141" s="92"/>
      <c r="D1141" s="92"/>
      <c r="E1141" s="92"/>
      <c r="F1141" s="92"/>
      <c r="G1141" s="92"/>
      <c r="H1141" s="92"/>
      <c r="J1141" s="92"/>
      <c r="M1141" s="92"/>
    </row>
    <row r="1142" spans="1:13" x14ac:dyDescent="0.2">
      <c r="A1142" s="92" t="s">
        <v>401</v>
      </c>
      <c r="B1142" s="92"/>
      <c r="C1142" s="92"/>
      <c r="D1142" s="92"/>
      <c r="E1142" s="92"/>
      <c r="F1142" s="92"/>
      <c r="G1142" s="92"/>
      <c r="H1142" s="92"/>
      <c r="J1142" s="92"/>
      <c r="M1142" s="92"/>
    </row>
    <row r="1143" spans="1:13" x14ac:dyDescent="0.2">
      <c r="A1143" s="92" t="s">
        <v>401</v>
      </c>
      <c r="B1143" s="92"/>
      <c r="C1143" s="92"/>
      <c r="D1143" s="92"/>
      <c r="E1143" s="92"/>
      <c r="F1143" s="92"/>
      <c r="G1143" s="92"/>
      <c r="H1143" s="92"/>
      <c r="J1143" s="92"/>
      <c r="M1143" s="92"/>
    </row>
    <row r="1144" spans="1:13" x14ac:dyDescent="0.2">
      <c r="A1144" s="92" t="s">
        <v>401</v>
      </c>
      <c r="B1144" s="92"/>
      <c r="C1144" s="92"/>
      <c r="D1144" s="92"/>
      <c r="E1144" s="92"/>
      <c r="F1144" s="92"/>
      <c r="G1144" s="92"/>
      <c r="H1144" s="92"/>
      <c r="J1144" s="92"/>
      <c r="M1144" s="92"/>
    </row>
    <row r="1145" spans="1:13" x14ac:dyDescent="0.2">
      <c r="A1145" s="92" t="s">
        <v>401</v>
      </c>
      <c r="B1145" s="92"/>
      <c r="C1145" s="92"/>
      <c r="D1145" s="92"/>
      <c r="E1145" s="92"/>
      <c r="F1145" s="92"/>
      <c r="G1145" s="92"/>
      <c r="H1145" s="92"/>
      <c r="J1145" s="92"/>
      <c r="M1145" s="92"/>
    </row>
    <row r="1146" spans="1:13" x14ac:dyDescent="0.2">
      <c r="A1146" s="92" t="s">
        <v>401</v>
      </c>
      <c r="B1146" s="92"/>
      <c r="C1146" s="92"/>
      <c r="D1146" s="92"/>
      <c r="E1146" s="92"/>
      <c r="F1146" s="92"/>
      <c r="G1146" s="92"/>
      <c r="H1146" s="92"/>
      <c r="J1146" s="92"/>
      <c r="M1146" s="92"/>
    </row>
    <row r="1147" spans="1:13" x14ac:dyDescent="0.2">
      <c r="A1147" s="92" t="s">
        <v>401</v>
      </c>
      <c r="B1147" s="92"/>
      <c r="C1147" s="92"/>
      <c r="D1147" s="92"/>
      <c r="E1147" s="92"/>
      <c r="F1147" s="92"/>
      <c r="G1147" s="92"/>
      <c r="H1147" s="92"/>
      <c r="J1147" s="92"/>
      <c r="M1147" s="92"/>
    </row>
    <row r="1148" spans="1:13" x14ac:dyDescent="0.2">
      <c r="A1148" s="92" t="s">
        <v>401</v>
      </c>
      <c r="B1148" s="92"/>
      <c r="C1148" s="92"/>
      <c r="D1148" s="92"/>
      <c r="E1148" s="92"/>
      <c r="F1148" s="92"/>
      <c r="G1148" s="92"/>
      <c r="H1148" s="92"/>
      <c r="J1148" s="92"/>
      <c r="M1148" s="92"/>
    </row>
    <row r="1149" spans="1:13" x14ac:dyDescent="0.2">
      <c r="A1149" s="92" t="s">
        <v>401</v>
      </c>
      <c r="B1149" s="92"/>
      <c r="C1149" s="92"/>
      <c r="D1149" s="92"/>
      <c r="E1149" s="92"/>
      <c r="F1149" s="92"/>
      <c r="G1149" s="92"/>
      <c r="H1149" s="92"/>
      <c r="J1149" s="92"/>
      <c r="M1149" s="92"/>
    </row>
    <row r="1150" spans="1:13" x14ac:dyDescent="0.2">
      <c r="A1150" s="92" t="s">
        <v>401</v>
      </c>
      <c r="B1150" s="92"/>
      <c r="C1150" s="92"/>
      <c r="D1150" s="92"/>
      <c r="E1150" s="92"/>
      <c r="F1150" s="92"/>
      <c r="G1150" s="92"/>
      <c r="H1150" s="92"/>
      <c r="J1150" s="92"/>
      <c r="M1150" s="92"/>
    </row>
    <row r="1151" spans="1:13" x14ac:dyDescent="0.2">
      <c r="A1151" s="92" t="s">
        <v>401</v>
      </c>
      <c r="B1151" s="92"/>
      <c r="C1151" s="92"/>
      <c r="D1151" s="92"/>
      <c r="E1151" s="92"/>
      <c r="F1151" s="92"/>
      <c r="G1151" s="92"/>
      <c r="H1151" s="92"/>
      <c r="J1151" s="92"/>
      <c r="M1151" s="92"/>
    </row>
    <row r="1152" spans="1:13" x14ac:dyDescent="0.2">
      <c r="A1152" s="92" t="s">
        <v>401</v>
      </c>
      <c r="B1152" s="92"/>
      <c r="C1152" s="92"/>
      <c r="D1152" s="92"/>
      <c r="E1152" s="92"/>
      <c r="F1152" s="92"/>
      <c r="G1152" s="92"/>
      <c r="H1152" s="92"/>
      <c r="J1152" s="92"/>
      <c r="M1152" s="92"/>
    </row>
    <row r="1153" spans="1:13" x14ac:dyDescent="0.2">
      <c r="A1153" s="92" t="s">
        <v>401</v>
      </c>
      <c r="B1153" s="92"/>
      <c r="C1153" s="92"/>
      <c r="D1153" s="92"/>
      <c r="E1153" s="92"/>
      <c r="F1153" s="92"/>
      <c r="G1153" s="92"/>
      <c r="H1153" s="92"/>
      <c r="J1153" s="92"/>
      <c r="M1153" s="92"/>
    </row>
    <row r="1154" spans="1:13" x14ac:dyDescent="0.2">
      <c r="A1154" s="92" t="s">
        <v>401</v>
      </c>
      <c r="B1154" s="92"/>
      <c r="C1154" s="92"/>
      <c r="D1154" s="92"/>
      <c r="E1154" s="92"/>
      <c r="F1154" s="92"/>
      <c r="G1154" s="92"/>
      <c r="H1154" s="92"/>
      <c r="J1154" s="92"/>
      <c r="M1154" s="92"/>
    </row>
    <row r="1155" spans="1:13" x14ac:dyDescent="0.2">
      <c r="A1155" s="92" t="s">
        <v>401</v>
      </c>
      <c r="B1155" s="92"/>
      <c r="C1155" s="92"/>
      <c r="D1155" s="92"/>
      <c r="E1155" s="92"/>
      <c r="F1155" s="92"/>
      <c r="G1155" s="92"/>
      <c r="H1155" s="92"/>
      <c r="J1155" s="92"/>
      <c r="M1155" s="92"/>
    </row>
    <row r="1156" spans="1:13" x14ac:dyDescent="0.2">
      <c r="A1156" s="92" t="s">
        <v>401</v>
      </c>
      <c r="B1156" s="92"/>
      <c r="C1156" s="92"/>
      <c r="D1156" s="92"/>
      <c r="E1156" s="92"/>
      <c r="F1156" s="92"/>
      <c r="G1156" s="92"/>
      <c r="H1156" s="92"/>
      <c r="J1156" s="92"/>
      <c r="M1156" s="92"/>
    </row>
    <row r="1157" spans="1:13" x14ac:dyDescent="0.2">
      <c r="A1157" s="92" t="s">
        <v>401</v>
      </c>
      <c r="B1157" s="92"/>
      <c r="C1157" s="92"/>
      <c r="D1157" s="92"/>
      <c r="E1157" s="92"/>
      <c r="F1157" s="92"/>
      <c r="G1157" s="92"/>
      <c r="H1157" s="92"/>
      <c r="J1157" s="92"/>
      <c r="M1157" s="92"/>
    </row>
    <row r="1158" spans="1:13" x14ac:dyDescent="0.2">
      <c r="A1158" s="92" t="s">
        <v>401</v>
      </c>
      <c r="B1158" s="92"/>
      <c r="C1158" s="92"/>
      <c r="D1158" s="92"/>
      <c r="E1158" s="92"/>
      <c r="F1158" s="92"/>
      <c r="G1158" s="92"/>
      <c r="H1158" s="92"/>
      <c r="J1158" s="92"/>
      <c r="M1158" s="92"/>
    </row>
    <row r="1159" spans="1:13" x14ac:dyDescent="0.2">
      <c r="A1159" s="92" t="s">
        <v>401</v>
      </c>
      <c r="B1159" s="92"/>
      <c r="C1159" s="92"/>
      <c r="D1159" s="92"/>
      <c r="E1159" s="92"/>
      <c r="F1159" s="92"/>
      <c r="G1159" s="92"/>
      <c r="H1159" s="92"/>
      <c r="J1159" s="92"/>
      <c r="M1159" s="92"/>
    </row>
    <row r="1160" spans="1:13" x14ac:dyDescent="0.2">
      <c r="A1160" s="92" t="s">
        <v>401</v>
      </c>
      <c r="B1160" s="92"/>
      <c r="C1160" s="92"/>
      <c r="D1160" s="92"/>
      <c r="E1160" s="92"/>
      <c r="F1160" s="92"/>
      <c r="G1160" s="92"/>
      <c r="H1160" s="92"/>
      <c r="J1160" s="92"/>
      <c r="M1160" s="92"/>
    </row>
    <row r="1161" spans="1:13" x14ac:dyDescent="0.2">
      <c r="A1161" s="92" t="s">
        <v>401</v>
      </c>
      <c r="B1161" s="92"/>
      <c r="C1161" s="92"/>
      <c r="D1161" s="92"/>
      <c r="E1161" s="92"/>
      <c r="F1161" s="92"/>
      <c r="G1161" s="92"/>
      <c r="H1161" s="92"/>
      <c r="J1161" s="92"/>
      <c r="M1161" s="92"/>
    </row>
    <row r="1162" spans="1:13" x14ac:dyDescent="0.2">
      <c r="A1162" s="92" t="s">
        <v>401</v>
      </c>
      <c r="B1162" s="92"/>
      <c r="C1162" s="92"/>
      <c r="D1162" s="92"/>
      <c r="E1162" s="92"/>
      <c r="F1162" s="92"/>
      <c r="G1162" s="92"/>
      <c r="H1162" s="92"/>
      <c r="J1162" s="92"/>
      <c r="M1162" s="92"/>
    </row>
    <row r="1163" spans="1:13" x14ac:dyDescent="0.2">
      <c r="A1163" s="92" t="s">
        <v>401</v>
      </c>
      <c r="B1163" s="92"/>
      <c r="C1163" s="92"/>
      <c r="D1163" s="92"/>
      <c r="E1163" s="92"/>
      <c r="F1163" s="92"/>
      <c r="G1163" s="92"/>
      <c r="H1163" s="92"/>
      <c r="J1163" s="92"/>
      <c r="M1163" s="92"/>
    </row>
    <row r="1164" spans="1:13" x14ac:dyDescent="0.2">
      <c r="A1164" s="92" t="s">
        <v>401</v>
      </c>
      <c r="B1164" s="92"/>
      <c r="C1164" s="92"/>
      <c r="D1164" s="92"/>
      <c r="E1164" s="92"/>
      <c r="F1164" s="92"/>
      <c r="G1164" s="92"/>
      <c r="H1164" s="92"/>
      <c r="J1164" s="92"/>
      <c r="M1164" s="92"/>
    </row>
    <row r="1165" spans="1:13" x14ac:dyDescent="0.2">
      <c r="A1165" s="92" t="s">
        <v>401</v>
      </c>
      <c r="B1165" s="92"/>
      <c r="C1165" s="92"/>
      <c r="D1165" s="92"/>
      <c r="E1165" s="92"/>
      <c r="F1165" s="92"/>
      <c r="G1165" s="92"/>
      <c r="H1165" s="92"/>
      <c r="J1165" s="92"/>
      <c r="M1165" s="92"/>
    </row>
    <row r="1166" spans="1:13" x14ac:dyDescent="0.2">
      <c r="A1166" s="92" t="s">
        <v>401</v>
      </c>
      <c r="B1166" s="92"/>
      <c r="C1166" s="92"/>
      <c r="D1166" s="92"/>
      <c r="E1166" s="92"/>
      <c r="F1166" s="92"/>
      <c r="G1166" s="92"/>
      <c r="H1166" s="92"/>
      <c r="J1166" s="92"/>
      <c r="M1166" s="92"/>
    </row>
    <row r="1167" spans="1:13" x14ac:dyDescent="0.2">
      <c r="A1167" s="92" t="s">
        <v>401</v>
      </c>
      <c r="B1167" s="92"/>
      <c r="C1167" s="92"/>
      <c r="D1167" s="92"/>
      <c r="E1167" s="92"/>
      <c r="F1167" s="92"/>
      <c r="G1167" s="92"/>
      <c r="H1167" s="92"/>
      <c r="J1167" s="92"/>
      <c r="M1167" s="92"/>
    </row>
    <row r="1168" spans="1:13" x14ac:dyDescent="0.2">
      <c r="A1168" s="92" t="s">
        <v>401</v>
      </c>
      <c r="B1168" s="92"/>
      <c r="C1168" s="92"/>
      <c r="D1168" s="92"/>
      <c r="E1168" s="92"/>
      <c r="F1168" s="92"/>
      <c r="G1168" s="92"/>
      <c r="H1168" s="92"/>
      <c r="J1168" s="92"/>
      <c r="M1168" s="92"/>
    </row>
    <row r="1169" spans="1:13" x14ac:dyDescent="0.2">
      <c r="A1169" s="92" t="s">
        <v>401</v>
      </c>
      <c r="B1169" s="92"/>
      <c r="C1169" s="92"/>
      <c r="D1169" s="92"/>
      <c r="E1169" s="92"/>
      <c r="F1169" s="92"/>
      <c r="G1169" s="92"/>
      <c r="H1169" s="92"/>
      <c r="J1169" s="92"/>
      <c r="M1169" s="92"/>
    </row>
    <row r="1170" spans="1:13" x14ac:dyDescent="0.2">
      <c r="A1170" s="92" t="s">
        <v>401</v>
      </c>
      <c r="B1170" s="92"/>
      <c r="C1170" s="92"/>
      <c r="D1170" s="92"/>
      <c r="E1170" s="92"/>
      <c r="F1170" s="92"/>
      <c r="G1170" s="92"/>
      <c r="H1170" s="92"/>
      <c r="J1170" s="92"/>
      <c r="M1170" s="92"/>
    </row>
    <row r="1171" spans="1:13" x14ac:dyDescent="0.2">
      <c r="A1171" s="92" t="s">
        <v>401</v>
      </c>
      <c r="B1171" s="92"/>
      <c r="C1171" s="92"/>
      <c r="D1171" s="92"/>
      <c r="E1171" s="92"/>
      <c r="F1171" s="92"/>
      <c r="G1171" s="92"/>
      <c r="H1171" s="92"/>
      <c r="J1171" s="92"/>
      <c r="M1171" s="92"/>
    </row>
    <row r="1172" spans="1:13" x14ac:dyDescent="0.2">
      <c r="A1172" s="92" t="s">
        <v>401</v>
      </c>
      <c r="B1172" s="92"/>
      <c r="C1172" s="92"/>
      <c r="D1172" s="92"/>
      <c r="E1172" s="92"/>
      <c r="F1172" s="92"/>
      <c r="G1172" s="92"/>
      <c r="H1172" s="92"/>
      <c r="J1172" s="92"/>
      <c r="M1172" s="92"/>
    </row>
    <row r="1173" spans="1:13" x14ac:dyDescent="0.2">
      <c r="A1173" s="92" t="s">
        <v>401</v>
      </c>
      <c r="B1173" s="92"/>
      <c r="C1173" s="92"/>
      <c r="D1173" s="92"/>
      <c r="E1173" s="92"/>
      <c r="F1173" s="92"/>
      <c r="G1173" s="92"/>
      <c r="H1173" s="92"/>
      <c r="J1173" s="92"/>
      <c r="M1173" s="92"/>
    </row>
    <row r="1174" spans="1:13" x14ac:dyDescent="0.2">
      <c r="A1174" s="92" t="s">
        <v>401</v>
      </c>
      <c r="B1174" s="92"/>
      <c r="C1174" s="92"/>
      <c r="D1174" s="92"/>
      <c r="E1174" s="92"/>
      <c r="F1174" s="92"/>
      <c r="G1174" s="92"/>
      <c r="H1174" s="92"/>
      <c r="J1174" s="92"/>
      <c r="M1174" s="92"/>
    </row>
    <row r="1175" spans="1:13" x14ac:dyDescent="0.2">
      <c r="A1175" s="92" t="s">
        <v>401</v>
      </c>
      <c r="B1175" s="92"/>
      <c r="C1175" s="92"/>
      <c r="D1175" s="92"/>
      <c r="E1175" s="92"/>
      <c r="F1175" s="92"/>
      <c r="G1175" s="92"/>
      <c r="H1175" s="92"/>
      <c r="J1175" s="92"/>
      <c r="M1175" s="92"/>
    </row>
    <row r="1176" spans="1:13" x14ac:dyDescent="0.2">
      <c r="A1176" s="92" t="s">
        <v>401</v>
      </c>
      <c r="B1176" s="92"/>
      <c r="C1176" s="92"/>
      <c r="D1176" s="92"/>
      <c r="E1176" s="92"/>
      <c r="F1176" s="92"/>
      <c r="G1176" s="92"/>
      <c r="H1176" s="92"/>
      <c r="J1176" s="92"/>
      <c r="M1176" s="92"/>
    </row>
    <row r="1177" spans="1:13" x14ac:dyDescent="0.2">
      <c r="A1177" s="92" t="s">
        <v>401</v>
      </c>
      <c r="B1177" s="92"/>
      <c r="C1177" s="92"/>
      <c r="D1177" s="92"/>
      <c r="E1177" s="92"/>
      <c r="F1177" s="92"/>
      <c r="G1177" s="92"/>
      <c r="H1177" s="92"/>
      <c r="J1177" s="92"/>
      <c r="M1177" s="92"/>
    </row>
    <row r="1178" spans="1:13" x14ac:dyDescent="0.2">
      <c r="A1178" s="92" t="s">
        <v>401</v>
      </c>
      <c r="B1178" s="92"/>
      <c r="C1178" s="92"/>
      <c r="D1178" s="92"/>
      <c r="E1178" s="92"/>
      <c r="F1178" s="92"/>
      <c r="G1178" s="92"/>
      <c r="H1178" s="92"/>
      <c r="J1178" s="92"/>
      <c r="M1178" s="92"/>
    </row>
    <row r="1179" spans="1:13" x14ac:dyDescent="0.2">
      <c r="A1179" s="92" t="s">
        <v>401</v>
      </c>
      <c r="B1179" s="92"/>
      <c r="C1179" s="92"/>
      <c r="D1179" s="92"/>
      <c r="E1179" s="92"/>
      <c r="F1179" s="92"/>
      <c r="G1179" s="92"/>
      <c r="H1179" s="92"/>
      <c r="J1179" s="92"/>
      <c r="M1179" s="92"/>
    </row>
    <row r="1180" spans="1:13" x14ac:dyDescent="0.2">
      <c r="A1180" s="92" t="s">
        <v>401</v>
      </c>
      <c r="B1180" s="92"/>
      <c r="C1180" s="92"/>
      <c r="D1180" s="92"/>
      <c r="E1180" s="92"/>
      <c r="F1180" s="92"/>
      <c r="G1180" s="92"/>
      <c r="H1180" s="92"/>
      <c r="J1180" s="92"/>
      <c r="M1180" s="92"/>
    </row>
    <row r="1181" spans="1:13" x14ac:dyDescent="0.2">
      <c r="A1181" s="92" t="s">
        <v>401</v>
      </c>
      <c r="B1181" s="92"/>
      <c r="C1181" s="92"/>
      <c r="D1181" s="92"/>
      <c r="E1181" s="92"/>
      <c r="F1181" s="92"/>
      <c r="G1181" s="92"/>
      <c r="H1181" s="92"/>
      <c r="J1181" s="92"/>
      <c r="M1181" s="92"/>
    </row>
    <row r="1182" spans="1:13" x14ac:dyDescent="0.2">
      <c r="A1182" s="92" t="s">
        <v>401</v>
      </c>
      <c r="B1182" s="92"/>
      <c r="C1182" s="92"/>
      <c r="D1182" s="92"/>
      <c r="E1182" s="92"/>
      <c r="F1182" s="92"/>
      <c r="G1182" s="92"/>
      <c r="H1182" s="92"/>
      <c r="J1182" s="92"/>
      <c r="M1182" s="92"/>
    </row>
    <row r="1183" spans="1:13" x14ac:dyDescent="0.2">
      <c r="A1183" s="92" t="s">
        <v>401</v>
      </c>
      <c r="B1183" s="92"/>
      <c r="C1183" s="92"/>
      <c r="D1183" s="92"/>
      <c r="E1183" s="92"/>
      <c r="F1183" s="92"/>
      <c r="G1183" s="92"/>
      <c r="H1183" s="92"/>
      <c r="J1183" s="92"/>
      <c r="M1183" s="92"/>
    </row>
    <row r="1184" spans="1:13" x14ac:dyDescent="0.2">
      <c r="A1184" s="92" t="s">
        <v>401</v>
      </c>
      <c r="B1184" s="92"/>
      <c r="C1184" s="92"/>
      <c r="D1184" s="92"/>
      <c r="E1184" s="92"/>
      <c r="F1184" s="92"/>
      <c r="G1184" s="92"/>
      <c r="H1184" s="92"/>
      <c r="J1184" s="92"/>
      <c r="M1184" s="92"/>
    </row>
    <row r="1185" spans="1:13" x14ac:dyDescent="0.2">
      <c r="A1185" s="92" t="s">
        <v>401</v>
      </c>
      <c r="B1185" s="92"/>
      <c r="C1185" s="92"/>
      <c r="D1185" s="92"/>
      <c r="E1185" s="92"/>
      <c r="F1185" s="92"/>
      <c r="G1185" s="92"/>
      <c r="H1185" s="92"/>
      <c r="J1185" s="92"/>
      <c r="M1185" s="92"/>
    </row>
    <row r="1186" spans="1:13" x14ac:dyDescent="0.2">
      <c r="A1186" s="92" t="s">
        <v>401</v>
      </c>
      <c r="B1186" s="92"/>
      <c r="C1186" s="92"/>
      <c r="D1186" s="92"/>
      <c r="E1186" s="92"/>
      <c r="F1186" s="92"/>
      <c r="G1186" s="92"/>
      <c r="H1186" s="92"/>
      <c r="J1186" s="92"/>
      <c r="M1186" s="92"/>
    </row>
    <row r="1187" spans="1:13" x14ac:dyDescent="0.2">
      <c r="A1187" s="92" t="s">
        <v>401</v>
      </c>
      <c r="B1187" s="92"/>
      <c r="C1187" s="92"/>
      <c r="D1187" s="92"/>
      <c r="E1187" s="92"/>
      <c r="F1187" s="92"/>
      <c r="G1187" s="92"/>
      <c r="H1187" s="92"/>
      <c r="J1187" s="92"/>
      <c r="M1187" s="92"/>
    </row>
    <row r="1188" spans="1:13" x14ac:dyDescent="0.2">
      <c r="A1188" s="92" t="s">
        <v>401</v>
      </c>
      <c r="B1188" s="92"/>
      <c r="C1188" s="92"/>
      <c r="D1188" s="92"/>
      <c r="E1188" s="92"/>
      <c r="F1188" s="92"/>
      <c r="G1188" s="92"/>
      <c r="H1188" s="92"/>
      <c r="J1188" s="92"/>
      <c r="M1188" s="92"/>
    </row>
    <row r="1189" spans="1:13" x14ac:dyDescent="0.2">
      <c r="A1189" s="92" t="s">
        <v>401</v>
      </c>
      <c r="B1189" s="92"/>
      <c r="C1189" s="92"/>
      <c r="D1189" s="92"/>
      <c r="E1189" s="92"/>
      <c r="F1189" s="92"/>
      <c r="G1189" s="92"/>
      <c r="H1189" s="92"/>
      <c r="J1189" s="92"/>
      <c r="M1189" s="92"/>
    </row>
    <row r="1190" spans="1:13" x14ac:dyDescent="0.2">
      <c r="A1190" s="92" t="s">
        <v>401</v>
      </c>
      <c r="B1190" s="92"/>
      <c r="C1190" s="92"/>
      <c r="D1190" s="92"/>
      <c r="E1190" s="92"/>
      <c r="F1190" s="92"/>
      <c r="G1190" s="92"/>
      <c r="H1190" s="92"/>
      <c r="J1190" s="92"/>
      <c r="M1190" s="92"/>
    </row>
    <row r="1191" spans="1:13" x14ac:dyDescent="0.2">
      <c r="A1191" s="92" t="s">
        <v>401</v>
      </c>
      <c r="B1191" s="92"/>
      <c r="C1191" s="92"/>
      <c r="D1191" s="92"/>
      <c r="E1191" s="92"/>
      <c r="F1191" s="92"/>
      <c r="G1191" s="92"/>
      <c r="H1191" s="92"/>
      <c r="J1191" s="92"/>
      <c r="M1191" s="92"/>
    </row>
    <row r="1192" spans="1:13" x14ac:dyDescent="0.2">
      <c r="A1192" s="92" t="s">
        <v>401</v>
      </c>
      <c r="B1192" s="92"/>
      <c r="C1192" s="92"/>
      <c r="D1192" s="92"/>
      <c r="E1192" s="92"/>
      <c r="F1192" s="92"/>
      <c r="G1192" s="92"/>
      <c r="H1192" s="92"/>
      <c r="J1192" s="92"/>
      <c r="M1192" s="92"/>
    </row>
    <row r="1193" spans="1:13" x14ac:dyDescent="0.2">
      <c r="A1193" s="92" t="s">
        <v>401</v>
      </c>
      <c r="B1193" s="92"/>
      <c r="C1193" s="92"/>
      <c r="D1193" s="92"/>
      <c r="E1193" s="92"/>
      <c r="F1193" s="92"/>
      <c r="G1193" s="92"/>
      <c r="H1193" s="92"/>
      <c r="J1193" s="92"/>
      <c r="M1193" s="92"/>
    </row>
    <row r="1194" spans="1:13" x14ac:dyDescent="0.2">
      <c r="A1194" s="92" t="s">
        <v>401</v>
      </c>
      <c r="B1194" s="92"/>
      <c r="C1194" s="92"/>
      <c r="D1194" s="92"/>
      <c r="E1194" s="92"/>
      <c r="F1194" s="92"/>
      <c r="G1194" s="92"/>
      <c r="H1194" s="92"/>
      <c r="J1194" s="92"/>
      <c r="M1194" s="92"/>
    </row>
    <row r="1195" spans="1:13" x14ac:dyDescent="0.2">
      <c r="A1195" s="92" t="s">
        <v>401</v>
      </c>
      <c r="B1195" s="92"/>
      <c r="C1195" s="92"/>
      <c r="D1195" s="92"/>
      <c r="E1195" s="92"/>
      <c r="F1195" s="92"/>
      <c r="G1195" s="92"/>
      <c r="H1195" s="92"/>
      <c r="J1195" s="92"/>
      <c r="M1195" s="92"/>
    </row>
    <row r="1196" spans="1:13" x14ac:dyDescent="0.2">
      <c r="A1196" s="92" t="s">
        <v>401</v>
      </c>
      <c r="B1196" s="92"/>
      <c r="C1196" s="92"/>
      <c r="D1196" s="92"/>
      <c r="E1196" s="92"/>
      <c r="F1196" s="92"/>
      <c r="G1196" s="92"/>
      <c r="H1196" s="92"/>
      <c r="J1196" s="92"/>
      <c r="M1196" s="92"/>
    </row>
    <row r="1197" spans="1:13" x14ac:dyDescent="0.2">
      <c r="A1197" s="92" t="s">
        <v>401</v>
      </c>
      <c r="B1197" s="92"/>
      <c r="C1197" s="92"/>
      <c r="D1197" s="92"/>
      <c r="E1197" s="92"/>
      <c r="F1197" s="92"/>
      <c r="G1197" s="92"/>
      <c r="H1197" s="92"/>
      <c r="J1197" s="92"/>
      <c r="M1197" s="92"/>
    </row>
    <row r="1198" spans="1:13" x14ac:dyDescent="0.2">
      <c r="A1198" s="92" t="s">
        <v>401</v>
      </c>
      <c r="B1198" s="92"/>
      <c r="C1198" s="92"/>
      <c r="D1198" s="92"/>
      <c r="E1198" s="92"/>
      <c r="F1198" s="92"/>
      <c r="G1198" s="92"/>
      <c r="H1198" s="92"/>
      <c r="J1198" s="92"/>
      <c r="M1198" s="92"/>
    </row>
    <row r="1199" spans="1:13" x14ac:dyDescent="0.2">
      <c r="A1199" s="92" t="s">
        <v>401</v>
      </c>
      <c r="B1199" s="92"/>
      <c r="C1199" s="92"/>
      <c r="D1199" s="92"/>
      <c r="E1199" s="92"/>
      <c r="F1199" s="92"/>
      <c r="G1199" s="92"/>
      <c r="H1199" s="92"/>
      <c r="J1199" s="92"/>
      <c r="M1199" s="92"/>
    </row>
    <row r="1200" spans="1:13" x14ac:dyDescent="0.2">
      <c r="A1200" s="92" t="s">
        <v>401</v>
      </c>
      <c r="B1200" s="92"/>
      <c r="C1200" s="92"/>
      <c r="D1200" s="92"/>
      <c r="E1200" s="92"/>
      <c r="F1200" s="92"/>
      <c r="G1200" s="92"/>
      <c r="H1200" s="92"/>
      <c r="J1200" s="92"/>
      <c r="M1200" s="92"/>
    </row>
    <row r="1201" spans="1:13" x14ac:dyDescent="0.2">
      <c r="A1201" s="92" t="s">
        <v>401</v>
      </c>
      <c r="B1201" s="92"/>
      <c r="C1201" s="92"/>
      <c r="D1201" s="92"/>
      <c r="E1201" s="92"/>
      <c r="F1201" s="92"/>
      <c r="G1201" s="92"/>
      <c r="H1201" s="92"/>
      <c r="J1201" s="92"/>
      <c r="M1201" s="92"/>
    </row>
    <row r="1202" spans="1:13" x14ac:dyDescent="0.2">
      <c r="A1202" s="92" t="s">
        <v>401</v>
      </c>
      <c r="B1202" s="92"/>
      <c r="C1202" s="92"/>
      <c r="D1202" s="92"/>
      <c r="E1202" s="92"/>
      <c r="F1202" s="92"/>
      <c r="G1202" s="92"/>
      <c r="H1202" s="92"/>
      <c r="J1202" s="92"/>
      <c r="M1202" s="92"/>
    </row>
    <row r="1203" spans="1:13" x14ac:dyDescent="0.2">
      <c r="A1203" s="92" t="s">
        <v>401</v>
      </c>
      <c r="B1203" s="92"/>
      <c r="C1203" s="92"/>
      <c r="D1203" s="92"/>
      <c r="E1203" s="92"/>
      <c r="F1203" s="92"/>
      <c r="G1203" s="92"/>
      <c r="H1203" s="92"/>
      <c r="J1203" s="92"/>
      <c r="M1203" s="92"/>
    </row>
    <row r="1204" spans="1:13" x14ac:dyDescent="0.2">
      <c r="A1204" s="92" t="s">
        <v>401</v>
      </c>
      <c r="B1204" s="92"/>
      <c r="C1204" s="92"/>
      <c r="D1204" s="92"/>
      <c r="E1204" s="92"/>
      <c r="F1204" s="92"/>
      <c r="G1204" s="92"/>
      <c r="H1204" s="92"/>
      <c r="J1204" s="92"/>
      <c r="M1204" s="92"/>
    </row>
    <row r="1205" spans="1:13" x14ac:dyDescent="0.2">
      <c r="A1205" s="92" t="s">
        <v>401</v>
      </c>
      <c r="B1205" s="92"/>
      <c r="C1205" s="92"/>
      <c r="D1205" s="92"/>
      <c r="E1205" s="92"/>
      <c r="F1205" s="92"/>
      <c r="G1205" s="92"/>
      <c r="H1205" s="92"/>
      <c r="J1205" s="92"/>
      <c r="M1205" s="92"/>
    </row>
    <row r="1206" spans="1:13" x14ac:dyDescent="0.2">
      <c r="A1206" s="92" t="s">
        <v>401</v>
      </c>
      <c r="B1206" s="92"/>
      <c r="C1206" s="92"/>
      <c r="D1206" s="92"/>
      <c r="E1206" s="92"/>
      <c r="F1206" s="92"/>
      <c r="G1206" s="92"/>
      <c r="H1206" s="92"/>
      <c r="J1206" s="92"/>
      <c r="M1206" s="92"/>
    </row>
    <row r="1207" spans="1:13" x14ac:dyDescent="0.2">
      <c r="A1207" s="92" t="s">
        <v>401</v>
      </c>
      <c r="B1207" s="92"/>
      <c r="C1207" s="92"/>
      <c r="D1207" s="92"/>
      <c r="E1207" s="92"/>
      <c r="F1207" s="92"/>
      <c r="G1207" s="92"/>
      <c r="H1207" s="92"/>
      <c r="J1207" s="92"/>
      <c r="M1207" s="92"/>
    </row>
    <row r="1208" spans="1:13" x14ac:dyDescent="0.2">
      <c r="A1208" s="92" t="s">
        <v>401</v>
      </c>
      <c r="B1208" s="92"/>
      <c r="C1208" s="92"/>
      <c r="D1208" s="92"/>
      <c r="E1208" s="92"/>
      <c r="F1208" s="92"/>
      <c r="G1208" s="92"/>
      <c r="H1208" s="92"/>
      <c r="J1208" s="92"/>
      <c r="M1208" s="92"/>
    </row>
    <row r="1209" spans="1:13" x14ac:dyDescent="0.2">
      <c r="A1209" s="92" t="s">
        <v>401</v>
      </c>
      <c r="B1209" s="92"/>
      <c r="C1209" s="92"/>
      <c r="D1209" s="92"/>
      <c r="E1209" s="92"/>
      <c r="F1209" s="92"/>
      <c r="G1209" s="92"/>
      <c r="H1209" s="92"/>
      <c r="J1209" s="92"/>
      <c r="M1209" s="92"/>
    </row>
    <row r="1210" spans="1:13" x14ac:dyDescent="0.2">
      <c r="A1210" s="92" t="s">
        <v>401</v>
      </c>
      <c r="B1210" s="92"/>
      <c r="C1210" s="92"/>
      <c r="D1210" s="92"/>
      <c r="E1210" s="92"/>
      <c r="F1210" s="92"/>
      <c r="G1210" s="92"/>
      <c r="H1210" s="92"/>
      <c r="J1210" s="92"/>
      <c r="M1210" s="92"/>
    </row>
    <row r="1211" spans="1:13" x14ac:dyDescent="0.2">
      <c r="A1211" s="92" t="s">
        <v>401</v>
      </c>
      <c r="B1211" s="92"/>
      <c r="C1211" s="92"/>
      <c r="D1211" s="92"/>
      <c r="E1211" s="92"/>
      <c r="F1211" s="92"/>
      <c r="G1211" s="92"/>
      <c r="H1211" s="92"/>
      <c r="J1211" s="92"/>
      <c r="M1211" s="92"/>
    </row>
    <row r="1212" spans="1:13" x14ac:dyDescent="0.2">
      <c r="A1212" s="92" t="s">
        <v>401</v>
      </c>
      <c r="B1212" s="92"/>
      <c r="C1212" s="92"/>
      <c r="D1212" s="92"/>
      <c r="E1212" s="92"/>
      <c r="F1212" s="92"/>
      <c r="G1212" s="92"/>
      <c r="H1212" s="92"/>
      <c r="J1212" s="92"/>
      <c r="M1212" s="92"/>
    </row>
    <row r="1213" spans="1:13" x14ac:dyDescent="0.2">
      <c r="A1213" s="92" t="s">
        <v>401</v>
      </c>
      <c r="B1213" s="92"/>
      <c r="C1213" s="92"/>
      <c r="D1213" s="92"/>
      <c r="E1213" s="92"/>
      <c r="F1213" s="92"/>
      <c r="G1213" s="92"/>
      <c r="H1213" s="92"/>
      <c r="J1213" s="92"/>
      <c r="M1213" s="92"/>
    </row>
    <row r="1214" spans="1:13" x14ac:dyDescent="0.2">
      <c r="A1214" s="92" t="s">
        <v>401</v>
      </c>
      <c r="B1214" s="92"/>
      <c r="C1214" s="92"/>
      <c r="D1214" s="92"/>
      <c r="E1214" s="92"/>
      <c r="F1214" s="92"/>
      <c r="G1214" s="92"/>
      <c r="H1214" s="92"/>
      <c r="J1214" s="92"/>
      <c r="M1214" s="92"/>
    </row>
    <row r="1215" spans="1:13" x14ac:dyDescent="0.2">
      <c r="A1215" s="92" t="s">
        <v>401</v>
      </c>
      <c r="B1215" s="92"/>
      <c r="C1215" s="92"/>
      <c r="D1215" s="92"/>
      <c r="E1215" s="92"/>
      <c r="F1215" s="92"/>
      <c r="G1215" s="92"/>
      <c r="H1215" s="92"/>
      <c r="J1215" s="92"/>
      <c r="M1215" s="92"/>
    </row>
    <row r="1216" spans="1:13" x14ac:dyDescent="0.2">
      <c r="A1216" s="92" t="s">
        <v>401</v>
      </c>
      <c r="B1216" s="92"/>
      <c r="C1216" s="92"/>
      <c r="D1216" s="92"/>
      <c r="E1216" s="92"/>
      <c r="F1216" s="92"/>
      <c r="G1216" s="92"/>
      <c r="H1216" s="92"/>
      <c r="J1216" s="92"/>
      <c r="M1216" s="92"/>
    </row>
    <row r="1217" spans="1:13" x14ac:dyDescent="0.2">
      <c r="A1217" s="92" t="s">
        <v>401</v>
      </c>
      <c r="B1217" s="92"/>
      <c r="C1217" s="92"/>
      <c r="D1217" s="92"/>
      <c r="E1217" s="92"/>
      <c r="F1217" s="92"/>
      <c r="G1217" s="92"/>
      <c r="H1217" s="92"/>
      <c r="J1217" s="92"/>
      <c r="M1217" s="92"/>
    </row>
    <row r="1218" spans="1:13" x14ac:dyDescent="0.2">
      <c r="A1218" s="92" t="s">
        <v>401</v>
      </c>
      <c r="B1218" s="92"/>
      <c r="C1218" s="92"/>
      <c r="D1218" s="92"/>
      <c r="E1218" s="92"/>
      <c r="F1218" s="92"/>
      <c r="G1218" s="92"/>
      <c r="H1218" s="92"/>
      <c r="J1218" s="92"/>
      <c r="M1218" s="92"/>
    </row>
    <row r="1219" spans="1:13" x14ac:dyDescent="0.2">
      <c r="A1219" s="92" t="s">
        <v>401</v>
      </c>
      <c r="B1219" s="92"/>
      <c r="C1219" s="92"/>
      <c r="D1219" s="92"/>
      <c r="E1219" s="92"/>
      <c r="F1219" s="92"/>
      <c r="G1219" s="92"/>
      <c r="H1219" s="92"/>
      <c r="J1219" s="92"/>
      <c r="M1219" s="92"/>
    </row>
    <row r="1220" spans="1:13" x14ac:dyDescent="0.2">
      <c r="A1220" s="92" t="s">
        <v>401</v>
      </c>
      <c r="B1220" s="92"/>
      <c r="C1220" s="92"/>
      <c r="D1220" s="92"/>
      <c r="E1220" s="92"/>
      <c r="F1220" s="92"/>
      <c r="G1220" s="92"/>
      <c r="H1220" s="92"/>
      <c r="J1220" s="92"/>
      <c r="M1220" s="92"/>
    </row>
    <row r="1221" spans="1:13" x14ac:dyDescent="0.2">
      <c r="A1221" s="92" t="s">
        <v>401</v>
      </c>
      <c r="B1221" s="92"/>
      <c r="C1221" s="92"/>
      <c r="D1221" s="92"/>
      <c r="E1221" s="92"/>
      <c r="F1221" s="92"/>
      <c r="G1221" s="92"/>
      <c r="H1221" s="92"/>
      <c r="J1221" s="92"/>
      <c r="M1221" s="92"/>
    </row>
    <row r="1222" spans="1:13" x14ac:dyDescent="0.2">
      <c r="A1222" s="92" t="s">
        <v>401</v>
      </c>
      <c r="B1222" s="92"/>
      <c r="C1222" s="92"/>
      <c r="D1222" s="92"/>
      <c r="E1222" s="92"/>
      <c r="F1222" s="92"/>
      <c r="G1222" s="92"/>
      <c r="H1222" s="92"/>
      <c r="J1222" s="92"/>
      <c r="M1222" s="92"/>
    </row>
    <row r="1223" spans="1:13" x14ac:dyDescent="0.2">
      <c r="A1223" s="92" t="s">
        <v>401</v>
      </c>
      <c r="B1223" s="92"/>
      <c r="C1223" s="92"/>
      <c r="D1223" s="92"/>
      <c r="E1223" s="92"/>
      <c r="F1223" s="92"/>
      <c r="G1223" s="92"/>
      <c r="H1223" s="92"/>
      <c r="J1223" s="92"/>
      <c r="M1223" s="92"/>
    </row>
    <row r="1224" spans="1:13" x14ac:dyDescent="0.2">
      <c r="A1224" s="92" t="s">
        <v>401</v>
      </c>
      <c r="B1224" s="92"/>
      <c r="C1224" s="92"/>
      <c r="D1224" s="92"/>
      <c r="E1224" s="92"/>
      <c r="F1224" s="92"/>
      <c r="G1224" s="92"/>
      <c r="H1224" s="92"/>
      <c r="J1224" s="92"/>
      <c r="M1224" s="92"/>
    </row>
    <row r="1225" spans="1:13" x14ac:dyDescent="0.2">
      <c r="A1225" s="92" t="s">
        <v>401</v>
      </c>
      <c r="B1225" s="92"/>
      <c r="C1225" s="92"/>
      <c r="D1225" s="92"/>
      <c r="E1225" s="92"/>
      <c r="F1225" s="92"/>
      <c r="G1225" s="92"/>
      <c r="H1225" s="92"/>
      <c r="J1225" s="92"/>
      <c r="M1225" s="92"/>
    </row>
    <row r="1226" spans="1:13" x14ac:dyDescent="0.2">
      <c r="A1226" s="92" t="s">
        <v>401</v>
      </c>
      <c r="B1226" s="92"/>
      <c r="C1226" s="92"/>
      <c r="D1226" s="92"/>
      <c r="E1226" s="92"/>
      <c r="F1226" s="92"/>
      <c r="G1226" s="92"/>
      <c r="H1226" s="92"/>
      <c r="J1226" s="92"/>
      <c r="M1226" s="92"/>
    </row>
    <row r="1227" spans="1:13" x14ac:dyDescent="0.2">
      <c r="A1227" s="92" t="s">
        <v>401</v>
      </c>
      <c r="B1227" s="92"/>
      <c r="C1227" s="92"/>
      <c r="D1227" s="92"/>
      <c r="E1227" s="92"/>
      <c r="F1227" s="92"/>
      <c r="G1227" s="92"/>
      <c r="H1227" s="92"/>
      <c r="J1227" s="92"/>
      <c r="M1227" s="92"/>
    </row>
    <row r="1228" spans="1:13" x14ac:dyDescent="0.2">
      <c r="A1228" s="92" t="s">
        <v>401</v>
      </c>
      <c r="B1228" s="92"/>
      <c r="C1228" s="92"/>
      <c r="D1228" s="92"/>
      <c r="E1228" s="92"/>
      <c r="F1228" s="92"/>
      <c r="G1228" s="92"/>
      <c r="H1228" s="92"/>
      <c r="J1228" s="92"/>
      <c r="M1228" s="92"/>
    </row>
    <row r="1229" spans="1:13" x14ac:dyDescent="0.2">
      <c r="A1229" s="92" t="s">
        <v>401</v>
      </c>
      <c r="B1229" s="92"/>
      <c r="C1229" s="92"/>
      <c r="D1229" s="92"/>
      <c r="E1229" s="92"/>
      <c r="F1229" s="92"/>
      <c r="G1229" s="92"/>
      <c r="H1229" s="92"/>
      <c r="J1229" s="92"/>
      <c r="M1229" s="92"/>
    </row>
    <row r="1230" spans="1:13" x14ac:dyDescent="0.2">
      <c r="A1230" s="92" t="s">
        <v>401</v>
      </c>
      <c r="B1230" s="92"/>
      <c r="C1230" s="92"/>
      <c r="D1230" s="92"/>
      <c r="E1230" s="92"/>
      <c r="F1230" s="92"/>
      <c r="G1230" s="92"/>
      <c r="H1230" s="92"/>
      <c r="J1230" s="92"/>
      <c r="M1230" s="92"/>
    </row>
    <row r="1231" spans="1:13" x14ac:dyDescent="0.2">
      <c r="A1231" s="92" t="s">
        <v>401</v>
      </c>
      <c r="B1231" s="92"/>
      <c r="C1231" s="92"/>
      <c r="D1231" s="92"/>
      <c r="E1231" s="92"/>
      <c r="F1231" s="92"/>
      <c r="G1231" s="92"/>
      <c r="H1231" s="92"/>
      <c r="J1231" s="92"/>
      <c r="M1231" s="92"/>
    </row>
    <row r="1232" spans="1:13" x14ac:dyDescent="0.2">
      <c r="A1232" s="92" t="s">
        <v>401</v>
      </c>
      <c r="B1232" s="92"/>
      <c r="C1232" s="92"/>
      <c r="D1232" s="92"/>
      <c r="E1232" s="92"/>
      <c r="F1232" s="92"/>
      <c r="G1232" s="92"/>
      <c r="H1232" s="92"/>
      <c r="J1232" s="92"/>
      <c r="M1232" s="92"/>
    </row>
    <row r="1233" spans="1:13" x14ac:dyDescent="0.2">
      <c r="A1233" s="92" t="s">
        <v>401</v>
      </c>
      <c r="B1233" s="92"/>
      <c r="C1233" s="92"/>
      <c r="D1233" s="92"/>
      <c r="E1233" s="92"/>
      <c r="F1233" s="92"/>
      <c r="G1233" s="92"/>
      <c r="H1233" s="92"/>
      <c r="J1233" s="92"/>
      <c r="M1233" s="92"/>
    </row>
    <row r="1234" spans="1:13" x14ac:dyDescent="0.2">
      <c r="A1234" s="92" t="s">
        <v>401</v>
      </c>
      <c r="B1234" s="92"/>
      <c r="C1234" s="92"/>
      <c r="D1234" s="92"/>
      <c r="E1234" s="92"/>
      <c r="F1234" s="92"/>
      <c r="G1234" s="92"/>
      <c r="H1234" s="92"/>
      <c r="J1234" s="92"/>
      <c r="M1234" s="92"/>
    </row>
    <row r="1235" spans="1:13" x14ac:dyDescent="0.2">
      <c r="A1235" s="92" t="s">
        <v>401</v>
      </c>
      <c r="B1235" s="92"/>
      <c r="C1235" s="92"/>
      <c r="D1235" s="92"/>
      <c r="E1235" s="92"/>
      <c r="F1235" s="92"/>
      <c r="G1235" s="92"/>
      <c r="H1235" s="92"/>
      <c r="J1235" s="92"/>
      <c r="M1235" s="92"/>
    </row>
    <row r="1236" spans="1:13" x14ac:dyDescent="0.2">
      <c r="A1236" s="92" t="s">
        <v>401</v>
      </c>
      <c r="B1236" s="92"/>
      <c r="C1236" s="92"/>
      <c r="D1236" s="92"/>
      <c r="E1236" s="92"/>
      <c r="F1236" s="92"/>
      <c r="G1236" s="92"/>
      <c r="H1236" s="92"/>
      <c r="J1236" s="92"/>
      <c r="M1236" s="92"/>
    </row>
    <row r="1237" spans="1:13" x14ac:dyDescent="0.2">
      <c r="A1237" s="92" t="s">
        <v>401</v>
      </c>
      <c r="B1237" s="92"/>
      <c r="C1237" s="92"/>
      <c r="D1237" s="92"/>
      <c r="E1237" s="92"/>
      <c r="F1237" s="92"/>
      <c r="G1237" s="92"/>
      <c r="H1237" s="92"/>
      <c r="J1237" s="92"/>
      <c r="M1237" s="92"/>
    </row>
    <row r="1238" spans="1:13" x14ac:dyDescent="0.2">
      <c r="A1238" s="92" t="s">
        <v>401</v>
      </c>
      <c r="B1238" s="92"/>
      <c r="C1238" s="92"/>
      <c r="D1238" s="92"/>
      <c r="E1238" s="92"/>
      <c r="F1238" s="92"/>
      <c r="G1238" s="92"/>
      <c r="H1238" s="92"/>
      <c r="J1238" s="92"/>
      <c r="M1238" s="92"/>
    </row>
    <row r="1239" spans="1:13" x14ac:dyDescent="0.2">
      <c r="A1239" s="92" t="s">
        <v>401</v>
      </c>
      <c r="B1239" s="92"/>
      <c r="C1239" s="92"/>
      <c r="D1239" s="92"/>
      <c r="E1239" s="92"/>
      <c r="F1239" s="92"/>
      <c r="G1239" s="92"/>
      <c r="H1239" s="92"/>
      <c r="J1239" s="92"/>
      <c r="M1239" s="92"/>
    </row>
    <row r="1240" spans="1:13" x14ac:dyDescent="0.2">
      <c r="A1240" s="92" t="s">
        <v>401</v>
      </c>
      <c r="B1240" s="92"/>
      <c r="C1240" s="92"/>
      <c r="D1240" s="92"/>
      <c r="E1240" s="92"/>
      <c r="F1240" s="92"/>
      <c r="G1240" s="92"/>
      <c r="H1240" s="92"/>
      <c r="J1240" s="92"/>
      <c r="M1240" s="92"/>
    </row>
    <row r="1241" spans="1:13" x14ac:dyDescent="0.2">
      <c r="A1241" s="92" t="s">
        <v>401</v>
      </c>
      <c r="B1241" s="92"/>
      <c r="C1241" s="92"/>
      <c r="D1241" s="92"/>
      <c r="E1241" s="92"/>
      <c r="F1241" s="92"/>
      <c r="G1241" s="92"/>
      <c r="H1241" s="92"/>
      <c r="J1241" s="92"/>
      <c r="M1241" s="92"/>
    </row>
    <row r="1242" spans="1:13" x14ac:dyDescent="0.2">
      <c r="A1242" s="92" t="s">
        <v>401</v>
      </c>
      <c r="B1242" s="92"/>
      <c r="C1242" s="92"/>
      <c r="D1242" s="92"/>
      <c r="E1242" s="92"/>
      <c r="F1242" s="92"/>
      <c r="G1242" s="92"/>
      <c r="H1242" s="92"/>
      <c r="J1242" s="92"/>
      <c r="M1242" s="92"/>
    </row>
    <row r="1243" spans="1:13" x14ac:dyDescent="0.2">
      <c r="A1243" s="92" t="s">
        <v>401</v>
      </c>
      <c r="B1243" s="92"/>
      <c r="C1243" s="92"/>
      <c r="D1243" s="92"/>
      <c r="E1243" s="92"/>
      <c r="F1243" s="92"/>
      <c r="G1243" s="92"/>
      <c r="H1243" s="92"/>
      <c r="J1243" s="92"/>
      <c r="M1243" s="92"/>
    </row>
    <row r="1244" spans="1:13" x14ac:dyDescent="0.2">
      <c r="A1244" s="92" t="s">
        <v>401</v>
      </c>
      <c r="B1244" s="92"/>
      <c r="C1244" s="92"/>
      <c r="D1244" s="92"/>
      <c r="E1244" s="92"/>
      <c r="F1244" s="92"/>
      <c r="G1244" s="92"/>
      <c r="H1244" s="92"/>
      <c r="J1244" s="92"/>
      <c r="M1244" s="92"/>
    </row>
    <row r="1245" spans="1:13" x14ac:dyDescent="0.2">
      <c r="A1245" s="92" t="s">
        <v>401</v>
      </c>
      <c r="B1245" s="92"/>
      <c r="C1245" s="92"/>
      <c r="D1245" s="92"/>
      <c r="E1245" s="92"/>
      <c r="F1245" s="92"/>
      <c r="G1245" s="92"/>
      <c r="H1245" s="92"/>
      <c r="J1245" s="92"/>
      <c r="M1245" s="92"/>
    </row>
    <row r="1246" spans="1:13" x14ac:dyDescent="0.2">
      <c r="A1246" s="92" t="s">
        <v>401</v>
      </c>
      <c r="B1246" s="92"/>
      <c r="C1246" s="92"/>
      <c r="D1246" s="92"/>
      <c r="E1246" s="92"/>
      <c r="F1246" s="92"/>
      <c r="G1246" s="92"/>
      <c r="H1246" s="92"/>
      <c r="J1246" s="92"/>
      <c r="M1246" s="92"/>
    </row>
    <row r="1247" spans="1:13" x14ac:dyDescent="0.2">
      <c r="A1247" s="92" t="s">
        <v>401</v>
      </c>
      <c r="B1247" s="92"/>
      <c r="C1247" s="92"/>
      <c r="D1247" s="92"/>
      <c r="E1247" s="92"/>
      <c r="F1247" s="92"/>
      <c r="G1247" s="92"/>
      <c r="H1247" s="92"/>
      <c r="J1247" s="92"/>
      <c r="M1247" s="92"/>
    </row>
    <row r="1248" spans="1:13" x14ac:dyDescent="0.2">
      <c r="A1248" s="92" t="s">
        <v>401</v>
      </c>
      <c r="B1248" s="92"/>
      <c r="C1248" s="92"/>
      <c r="D1248" s="92"/>
      <c r="E1248" s="92"/>
      <c r="F1248" s="92"/>
      <c r="G1248" s="92"/>
      <c r="H1248" s="92"/>
      <c r="J1248" s="92"/>
      <c r="M1248" s="92"/>
    </row>
    <row r="1249" spans="1:13" x14ac:dyDescent="0.2">
      <c r="A1249" s="92" t="s">
        <v>401</v>
      </c>
      <c r="B1249" s="92"/>
      <c r="C1249" s="92"/>
      <c r="D1249" s="92"/>
      <c r="E1249" s="92"/>
      <c r="F1249" s="92"/>
      <c r="G1249" s="92"/>
      <c r="H1249" s="92"/>
      <c r="J1249" s="92"/>
      <c r="M1249" s="92"/>
    </row>
    <row r="1250" spans="1:13" x14ac:dyDescent="0.2">
      <c r="A1250" s="92" t="s">
        <v>401</v>
      </c>
      <c r="B1250" s="92"/>
      <c r="C1250" s="92"/>
      <c r="D1250" s="92"/>
      <c r="E1250" s="92"/>
      <c r="F1250" s="92"/>
      <c r="G1250" s="92"/>
      <c r="H1250" s="92"/>
      <c r="J1250" s="92"/>
      <c r="M1250" s="92"/>
    </row>
    <row r="1251" spans="1:13" x14ac:dyDescent="0.2">
      <c r="A1251" s="92" t="s">
        <v>401</v>
      </c>
      <c r="B1251" s="92"/>
      <c r="C1251" s="92"/>
      <c r="D1251" s="92"/>
      <c r="E1251" s="92"/>
      <c r="F1251" s="92"/>
      <c r="G1251" s="92"/>
      <c r="H1251" s="92"/>
      <c r="J1251" s="92"/>
      <c r="M1251" s="92"/>
    </row>
    <row r="1252" spans="1:13" x14ac:dyDescent="0.2">
      <c r="A1252" s="92" t="s">
        <v>401</v>
      </c>
      <c r="B1252" s="92"/>
      <c r="C1252" s="92"/>
      <c r="D1252" s="92"/>
      <c r="E1252" s="92"/>
      <c r="F1252" s="92"/>
      <c r="G1252" s="92"/>
      <c r="H1252" s="92"/>
      <c r="J1252" s="92"/>
      <c r="M1252" s="92"/>
    </row>
    <row r="1253" spans="1:13" x14ac:dyDescent="0.2">
      <c r="A1253" s="92" t="s">
        <v>401</v>
      </c>
      <c r="B1253" s="92"/>
      <c r="C1253" s="92"/>
      <c r="D1253" s="92"/>
      <c r="E1253" s="92"/>
      <c r="F1253" s="92"/>
      <c r="G1253" s="92"/>
      <c r="H1253" s="92"/>
      <c r="J1253" s="92"/>
      <c r="M1253" s="92"/>
    </row>
    <row r="1254" spans="1:13" x14ac:dyDescent="0.2">
      <c r="A1254" s="92" t="s">
        <v>401</v>
      </c>
      <c r="B1254" s="92"/>
      <c r="C1254" s="92"/>
      <c r="D1254" s="92"/>
      <c r="E1254" s="92"/>
      <c r="F1254" s="92"/>
      <c r="G1254" s="92"/>
      <c r="H1254" s="92"/>
      <c r="J1254" s="92"/>
      <c r="M1254" s="92"/>
    </row>
    <row r="1255" spans="1:13" x14ac:dyDescent="0.2">
      <c r="A1255" s="92" t="s">
        <v>401</v>
      </c>
      <c r="B1255" s="92"/>
      <c r="C1255" s="92"/>
      <c r="D1255" s="92"/>
      <c r="E1255" s="92"/>
      <c r="F1255" s="92"/>
      <c r="G1255" s="92"/>
      <c r="H1255" s="92"/>
      <c r="J1255" s="92"/>
      <c r="M1255" s="92"/>
    </row>
    <row r="1256" spans="1:13" x14ac:dyDescent="0.2">
      <c r="A1256" s="92" t="s">
        <v>401</v>
      </c>
      <c r="B1256" s="92"/>
      <c r="C1256" s="92"/>
      <c r="D1256" s="92"/>
      <c r="E1256" s="92"/>
      <c r="F1256" s="92"/>
      <c r="G1256" s="92"/>
      <c r="H1256" s="92"/>
      <c r="J1256" s="92"/>
      <c r="M1256" s="92"/>
    </row>
    <row r="1257" spans="1:13" x14ac:dyDescent="0.2">
      <c r="A1257" s="92" t="s">
        <v>401</v>
      </c>
      <c r="B1257" s="92"/>
      <c r="C1257" s="92"/>
      <c r="D1257" s="92"/>
      <c r="E1257" s="92"/>
      <c r="F1257" s="92"/>
      <c r="G1257" s="92"/>
      <c r="H1257" s="92"/>
      <c r="J1257" s="92"/>
      <c r="M1257" s="92"/>
    </row>
    <row r="1258" spans="1:13" x14ac:dyDescent="0.2">
      <c r="A1258" s="92" t="s">
        <v>401</v>
      </c>
      <c r="B1258" s="92"/>
      <c r="C1258" s="92"/>
      <c r="D1258" s="92"/>
      <c r="E1258" s="92"/>
      <c r="F1258" s="92"/>
      <c r="G1258" s="92"/>
      <c r="H1258" s="92"/>
      <c r="J1258" s="92"/>
      <c r="M1258" s="92"/>
    </row>
    <row r="1259" spans="1:13" x14ac:dyDescent="0.2">
      <c r="A1259" s="92" t="s">
        <v>401</v>
      </c>
      <c r="B1259" s="92"/>
      <c r="C1259" s="92"/>
      <c r="D1259" s="92"/>
      <c r="E1259" s="92"/>
      <c r="F1259" s="92"/>
      <c r="G1259" s="92"/>
      <c r="H1259" s="92"/>
      <c r="J1259" s="92"/>
      <c r="M1259" s="92"/>
    </row>
    <row r="1260" spans="1:13" x14ac:dyDescent="0.2">
      <c r="A1260" s="92" t="s">
        <v>401</v>
      </c>
      <c r="B1260" s="92"/>
      <c r="C1260" s="92"/>
      <c r="D1260" s="92"/>
      <c r="E1260" s="92"/>
      <c r="F1260" s="92"/>
      <c r="G1260" s="92"/>
      <c r="H1260" s="92"/>
      <c r="J1260" s="92"/>
      <c r="M1260" s="92"/>
    </row>
    <row r="1261" spans="1:13" x14ac:dyDescent="0.2">
      <c r="A1261" s="92" t="s">
        <v>401</v>
      </c>
      <c r="B1261" s="92"/>
      <c r="C1261" s="92"/>
      <c r="D1261" s="92"/>
      <c r="E1261" s="92"/>
      <c r="F1261" s="92"/>
      <c r="G1261" s="92"/>
      <c r="H1261" s="92"/>
      <c r="J1261" s="92"/>
      <c r="M1261" s="92"/>
    </row>
    <row r="1262" spans="1:13" x14ac:dyDescent="0.2">
      <c r="A1262" s="92" t="s">
        <v>401</v>
      </c>
      <c r="B1262" s="92"/>
      <c r="C1262" s="92"/>
      <c r="D1262" s="92"/>
      <c r="E1262" s="92"/>
      <c r="F1262" s="92"/>
      <c r="G1262" s="92"/>
      <c r="H1262" s="92"/>
      <c r="J1262" s="92"/>
      <c r="M1262" s="92"/>
    </row>
    <row r="1263" spans="1:13" x14ac:dyDescent="0.2">
      <c r="A1263" s="92" t="s">
        <v>401</v>
      </c>
      <c r="B1263" s="92"/>
      <c r="C1263" s="92"/>
      <c r="D1263" s="92"/>
      <c r="E1263" s="92"/>
      <c r="F1263" s="92"/>
      <c r="G1263" s="92"/>
      <c r="H1263" s="92"/>
      <c r="J1263" s="92"/>
      <c r="M1263" s="92"/>
    </row>
    <row r="1264" spans="1:13" x14ac:dyDescent="0.2">
      <c r="A1264" s="92" t="s">
        <v>401</v>
      </c>
      <c r="B1264" s="92"/>
      <c r="C1264" s="92"/>
      <c r="D1264" s="92"/>
      <c r="E1264" s="92"/>
      <c r="F1264" s="92"/>
      <c r="G1264" s="92"/>
      <c r="H1264" s="92"/>
      <c r="J1264" s="92"/>
      <c r="M1264" s="92"/>
    </row>
    <row r="1265" spans="1:13" x14ac:dyDescent="0.2">
      <c r="A1265" s="92" t="s">
        <v>401</v>
      </c>
      <c r="B1265" s="92"/>
      <c r="C1265" s="92"/>
      <c r="D1265" s="92"/>
      <c r="E1265" s="92"/>
      <c r="F1265" s="92"/>
      <c r="G1265" s="92"/>
      <c r="H1265" s="92"/>
      <c r="J1265" s="92"/>
      <c r="M1265" s="92"/>
    </row>
    <row r="1266" spans="1:13" x14ac:dyDescent="0.2">
      <c r="A1266" s="92" t="s">
        <v>401</v>
      </c>
      <c r="B1266" s="92"/>
      <c r="C1266" s="92"/>
      <c r="D1266" s="92"/>
      <c r="E1266" s="92"/>
      <c r="F1266" s="92"/>
      <c r="G1266" s="92"/>
      <c r="H1266" s="92"/>
      <c r="J1266" s="92"/>
      <c r="M1266" s="92"/>
    </row>
    <row r="1267" spans="1:13" x14ac:dyDescent="0.2">
      <c r="A1267" s="92" t="s">
        <v>401</v>
      </c>
      <c r="B1267" s="92"/>
      <c r="C1267" s="92"/>
      <c r="D1267" s="92"/>
      <c r="E1267" s="92"/>
      <c r="F1267" s="92"/>
      <c r="G1267" s="92"/>
      <c r="H1267" s="92"/>
      <c r="J1267" s="92"/>
      <c r="M1267" s="92"/>
    </row>
    <row r="1268" spans="1:13" x14ac:dyDescent="0.2">
      <c r="A1268" s="92" t="s">
        <v>401</v>
      </c>
      <c r="B1268" s="92"/>
      <c r="C1268" s="92"/>
      <c r="D1268" s="92"/>
      <c r="E1268" s="92"/>
      <c r="F1268" s="92"/>
      <c r="G1268" s="92"/>
      <c r="H1268" s="92"/>
      <c r="J1268" s="92"/>
      <c r="M1268" s="92"/>
    </row>
    <row r="1269" spans="1:13" x14ac:dyDescent="0.2">
      <c r="A1269" s="92" t="s">
        <v>401</v>
      </c>
      <c r="B1269" s="92"/>
      <c r="C1269" s="92"/>
      <c r="D1269" s="92"/>
      <c r="E1269" s="92"/>
      <c r="F1269" s="92"/>
      <c r="G1269" s="92"/>
      <c r="H1269" s="92"/>
      <c r="J1269" s="92"/>
      <c r="M1269" s="92"/>
    </row>
    <row r="1270" spans="1:13" x14ac:dyDescent="0.2">
      <c r="A1270" s="92" t="s">
        <v>401</v>
      </c>
      <c r="B1270" s="92"/>
      <c r="C1270" s="92"/>
      <c r="D1270" s="92"/>
      <c r="E1270" s="92"/>
      <c r="F1270" s="92"/>
      <c r="G1270" s="92"/>
      <c r="H1270" s="92"/>
      <c r="J1270" s="92"/>
      <c r="M1270" s="92"/>
    </row>
    <row r="1271" spans="1:13" x14ac:dyDescent="0.2">
      <c r="A1271" s="92" t="s">
        <v>401</v>
      </c>
      <c r="B1271" s="92"/>
      <c r="C1271" s="92"/>
      <c r="D1271" s="92"/>
      <c r="E1271" s="92"/>
      <c r="F1271" s="92"/>
      <c r="G1271" s="92"/>
      <c r="H1271" s="92"/>
      <c r="J1271" s="92"/>
      <c r="M1271" s="92"/>
    </row>
    <row r="1272" spans="1:13" x14ac:dyDescent="0.2">
      <c r="A1272" s="92" t="s">
        <v>401</v>
      </c>
      <c r="B1272" s="92"/>
      <c r="C1272" s="92"/>
      <c r="D1272" s="92"/>
      <c r="E1272" s="92"/>
      <c r="F1272" s="92"/>
      <c r="G1272" s="92"/>
      <c r="H1272" s="92"/>
      <c r="J1272" s="92"/>
      <c r="M1272" s="92"/>
    </row>
    <row r="1273" spans="1:13" x14ac:dyDescent="0.2">
      <c r="A1273" s="92" t="s">
        <v>401</v>
      </c>
      <c r="B1273" s="92"/>
      <c r="C1273" s="92"/>
      <c r="D1273" s="92"/>
      <c r="E1273" s="92"/>
      <c r="F1273" s="92"/>
      <c r="G1273" s="92"/>
      <c r="H1273" s="92"/>
      <c r="J1273" s="92"/>
      <c r="M1273" s="92"/>
    </row>
    <row r="1274" spans="1:13" x14ac:dyDescent="0.2">
      <c r="A1274" s="92" t="s">
        <v>401</v>
      </c>
      <c r="B1274" s="92"/>
      <c r="C1274" s="92"/>
      <c r="D1274" s="92"/>
      <c r="E1274" s="92"/>
      <c r="F1274" s="92"/>
      <c r="G1274" s="92"/>
      <c r="H1274" s="92"/>
      <c r="J1274" s="92"/>
      <c r="M1274" s="92"/>
    </row>
    <row r="1275" spans="1:13" x14ac:dyDescent="0.2">
      <c r="A1275" s="92" t="s">
        <v>401</v>
      </c>
      <c r="B1275" s="92"/>
      <c r="C1275" s="92"/>
      <c r="D1275" s="92"/>
      <c r="E1275" s="92"/>
      <c r="F1275" s="92"/>
      <c r="G1275" s="92"/>
      <c r="H1275" s="92"/>
      <c r="J1275" s="92"/>
      <c r="M1275" s="92"/>
    </row>
    <row r="1276" spans="1:13" x14ac:dyDescent="0.2">
      <c r="A1276" s="92" t="s">
        <v>401</v>
      </c>
      <c r="B1276" s="92"/>
      <c r="C1276" s="92"/>
      <c r="D1276" s="92"/>
      <c r="E1276" s="92"/>
      <c r="F1276" s="92"/>
      <c r="G1276" s="92"/>
      <c r="H1276" s="92"/>
      <c r="J1276" s="92"/>
      <c r="M1276" s="92"/>
    </row>
    <row r="1277" spans="1:13" x14ac:dyDescent="0.2">
      <c r="A1277" s="92" t="s">
        <v>401</v>
      </c>
      <c r="B1277" s="92"/>
      <c r="C1277" s="92"/>
      <c r="D1277" s="92"/>
      <c r="E1277" s="92"/>
      <c r="F1277" s="92"/>
      <c r="G1277" s="92"/>
      <c r="H1277" s="92"/>
      <c r="J1277" s="92"/>
      <c r="M1277" s="92"/>
    </row>
    <row r="1278" spans="1:13" x14ac:dyDescent="0.2">
      <c r="A1278" s="92" t="s">
        <v>401</v>
      </c>
      <c r="B1278" s="92"/>
      <c r="C1278" s="92"/>
      <c r="D1278" s="92"/>
      <c r="E1278" s="92"/>
      <c r="F1278" s="92"/>
      <c r="G1278" s="92"/>
      <c r="H1278" s="92"/>
      <c r="J1278" s="92"/>
      <c r="M1278" s="92"/>
    </row>
    <row r="1279" spans="1:13" x14ac:dyDescent="0.2">
      <c r="A1279" s="92" t="s">
        <v>401</v>
      </c>
      <c r="B1279" s="92"/>
      <c r="C1279" s="92"/>
      <c r="D1279" s="92"/>
      <c r="E1279" s="92"/>
      <c r="F1279" s="92"/>
      <c r="G1279" s="92"/>
      <c r="H1279" s="92"/>
      <c r="J1279" s="92"/>
      <c r="M1279" s="92"/>
    </row>
    <row r="1280" spans="1:13" x14ac:dyDescent="0.2">
      <c r="A1280" s="92" t="s">
        <v>401</v>
      </c>
      <c r="B1280" s="92"/>
      <c r="C1280" s="92"/>
      <c r="D1280" s="92"/>
      <c r="E1280" s="92"/>
      <c r="F1280" s="92"/>
      <c r="G1280" s="92"/>
      <c r="H1280" s="92"/>
      <c r="J1280" s="92"/>
      <c r="M1280" s="92"/>
    </row>
    <row r="1281" spans="1:13" x14ac:dyDescent="0.2">
      <c r="A1281" s="92" t="s">
        <v>401</v>
      </c>
      <c r="B1281" s="92"/>
      <c r="C1281" s="92"/>
      <c r="D1281" s="92"/>
      <c r="E1281" s="92"/>
      <c r="F1281" s="92"/>
      <c r="G1281" s="92"/>
      <c r="H1281" s="92"/>
      <c r="J1281" s="92"/>
      <c r="M1281" s="92"/>
    </row>
    <row r="1282" spans="1:13" x14ac:dyDescent="0.2">
      <c r="A1282" s="92" t="s">
        <v>401</v>
      </c>
      <c r="B1282" s="92"/>
      <c r="C1282" s="92"/>
      <c r="D1282" s="92"/>
      <c r="E1282" s="92"/>
      <c r="F1282" s="92"/>
      <c r="G1282" s="92"/>
      <c r="H1282" s="92"/>
      <c r="J1282" s="92"/>
      <c r="M1282" s="92"/>
    </row>
    <row r="1283" spans="1:13" x14ac:dyDescent="0.2">
      <c r="A1283" s="92" t="s">
        <v>401</v>
      </c>
      <c r="B1283" s="92"/>
      <c r="C1283" s="92"/>
      <c r="D1283" s="92"/>
      <c r="E1283" s="92"/>
      <c r="F1283" s="92"/>
      <c r="G1283" s="92"/>
      <c r="H1283" s="92"/>
      <c r="J1283" s="92"/>
      <c r="M1283" s="92"/>
    </row>
    <row r="1284" spans="1:13" x14ac:dyDescent="0.2">
      <c r="A1284" s="92" t="s">
        <v>401</v>
      </c>
      <c r="B1284" s="92"/>
      <c r="C1284" s="92"/>
      <c r="D1284" s="92"/>
      <c r="E1284" s="92"/>
      <c r="F1284" s="92"/>
      <c r="G1284" s="92"/>
      <c r="H1284" s="92"/>
      <c r="J1284" s="92"/>
      <c r="M1284" s="92"/>
    </row>
    <row r="1285" spans="1:13" x14ac:dyDescent="0.2">
      <c r="A1285" s="92" t="s">
        <v>401</v>
      </c>
      <c r="B1285" s="92"/>
      <c r="C1285" s="92"/>
      <c r="D1285" s="92"/>
      <c r="E1285" s="92"/>
      <c r="F1285" s="92"/>
      <c r="G1285" s="92"/>
      <c r="H1285" s="92"/>
      <c r="J1285" s="92"/>
      <c r="M1285" s="92"/>
    </row>
    <row r="1286" spans="1:13" x14ac:dyDescent="0.2">
      <c r="A1286" s="92" t="s">
        <v>401</v>
      </c>
      <c r="B1286" s="92"/>
      <c r="C1286" s="92"/>
      <c r="D1286" s="92"/>
      <c r="E1286" s="92"/>
      <c r="F1286" s="92"/>
      <c r="G1286" s="92"/>
      <c r="H1286" s="92"/>
      <c r="J1286" s="92"/>
      <c r="M1286" s="92"/>
    </row>
    <row r="1287" spans="1:13" x14ac:dyDescent="0.2">
      <c r="A1287" s="92" t="s">
        <v>401</v>
      </c>
      <c r="B1287" s="92"/>
      <c r="C1287" s="92"/>
      <c r="D1287" s="92"/>
      <c r="E1287" s="92"/>
      <c r="F1287" s="92"/>
      <c r="G1287" s="92"/>
      <c r="H1287" s="92"/>
      <c r="J1287" s="92"/>
      <c r="M1287" s="92"/>
    </row>
    <row r="1288" spans="1:13" x14ac:dyDescent="0.2">
      <c r="A1288" s="92" t="s">
        <v>401</v>
      </c>
      <c r="B1288" s="92"/>
      <c r="C1288" s="92"/>
      <c r="D1288" s="92"/>
      <c r="E1288" s="92"/>
      <c r="F1288" s="92"/>
      <c r="G1288" s="92"/>
      <c r="H1288" s="92"/>
      <c r="J1288" s="92"/>
      <c r="M1288" s="92"/>
    </row>
    <row r="1289" spans="1:13" x14ac:dyDescent="0.2">
      <c r="A1289" s="92" t="s">
        <v>401</v>
      </c>
      <c r="B1289" s="92"/>
      <c r="C1289" s="92"/>
      <c r="D1289" s="92"/>
      <c r="E1289" s="92"/>
      <c r="F1289" s="92"/>
      <c r="G1289" s="92"/>
      <c r="H1289" s="92"/>
      <c r="J1289" s="92"/>
      <c r="M1289" s="92"/>
    </row>
    <row r="1290" spans="1:13" x14ac:dyDescent="0.2">
      <c r="A1290" s="92" t="s">
        <v>401</v>
      </c>
      <c r="B1290" s="92"/>
      <c r="C1290" s="92"/>
      <c r="D1290" s="92"/>
      <c r="E1290" s="92"/>
      <c r="F1290" s="92"/>
      <c r="G1290" s="92"/>
      <c r="H1290" s="92"/>
      <c r="J1290" s="92"/>
      <c r="M1290" s="92"/>
    </row>
    <row r="1291" spans="1:13" x14ac:dyDescent="0.2">
      <c r="A1291" s="92" t="s">
        <v>401</v>
      </c>
      <c r="B1291" s="92"/>
      <c r="C1291" s="92"/>
      <c r="D1291" s="92"/>
      <c r="E1291" s="92"/>
      <c r="F1291" s="92"/>
      <c r="G1291" s="92"/>
      <c r="H1291" s="92"/>
      <c r="J1291" s="92"/>
      <c r="M1291" s="92"/>
    </row>
    <row r="1292" spans="1:13" x14ac:dyDescent="0.2">
      <c r="A1292" s="92" t="s">
        <v>401</v>
      </c>
      <c r="B1292" s="92"/>
      <c r="C1292" s="92"/>
      <c r="D1292" s="92"/>
      <c r="E1292" s="92"/>
      <c r="F1292" s="92"/>
      <c r="G1292" s="92"/>
      <c r="H1292" s="92"/>
      <c r="J1292" s="92"/>
      <c r="M1292" s="92"/>
    </row>
    <row r="1293" spans="1:13" x14ac:dyDescent="0.2">
      <c r="A1293" s="92" t="s">
        <v>401</v>
      </c>
      <c r="B1293" s="92"/>
      <c r="C1293" s="92"/>
      <c r="D1293" s="92"/>
      <c r="E1293" s="92"/>
      <c r="F1293" s="92"/>
      <c r="G1293" s="92"/>
      <c r="H1293" s="92"/>
      <c r="J1293" s="92"/>
      <c r="M1293" s="92"/>
    </row>
    <row r="1294" spans="1:13" x14ac:dyDescent="0.2">
      <c r="A1294" s="92" t="s">
        <v>401</v>
      </c>
      <c r="B1294" s="92"/>
      <c r="C1294" s="92"/>
      <c r="D1294" s="92"/>
      <c r="E1294" s="92"/>
      <c r="F1294" s="92"/>
      <c r="G1294" s="92"/>
      <c r="H1294" s="92"/>
      <c r="J1294" s="92"/>
      <c r="M1294" s="92"/>
    </row>
    <row r="1295" spans="1:13" x14ac:dyDescent="0.2">
      <c r="A1295" s="92" t="s">
        <v>401</v>
      </c>
      <c r="B1295" s="92"/>
      <c r="C1295" s="92"/>
      <c r="D1295" s="92"/>
      <c r="E1295" s="92"/>
      <c r="F1295" s="92"/>
      <c r="G1295" s="92"/>
      <c r="H1295" s="92"/>
      <c r="J1295" s="92"/>
      <c r="M1295" s="92"/>
    </row>
    <row r="1296" spans="1:13" x14ac:dyDescent="0.2">
      <c r="A1296" s="92" t="s">
        <v>401</v>
      </c>
      <c r="B1296" s="92"/>
      <c r="C1296" s="92"/>
      <c r="D1296" s="92"/>
      <c r="E1296" s="92"/>
      <c r="F1296" s="92"/>
      <c r="G1296" s="92"/>
      <c r="H1296" s="92"/>
      <c r="J1296" s="92"/>
      <c r="M1296" s="92"/>
    </row>
    <row r="1297" spans="1:13" x14ac:dyDescent="0.2">
      <c r="A1297" s="92" t="s">
        <v>401</v>
      </c>
      <c r="B1297" s="92"/>
      <c r="C1297" s="92"/>
      <c r="D1297" s="92"/>
      <c r="E1297" s="92"/>
      <c r="F1297" s="92"/>
      <c r="G1297" s="92"/>
      <c r="H1297" s="92"/>
      <c r="J1297" s="92"/>
      <c r="M1297" s="92"/>
    </row>
    <row r="1298" spans="1:13" x14ac:dyDescent="0.2">
      <c r="A1298" s="92" t="s">
        <v>401</v>
      </c>
      <c r="B1298" s="92"/>
      <c r="C1298" s="92"/>
      <c r="D1298" s="92"/>
      <c r="E1298" s="92"/>
      <c r="F1298" s="92"/>
      <c r="G1298" s="92"/>
      <c r="H1298" s="92"/>
      <c r="J1298" s="92"/>
      <c r="M1298" s="92"/>
    </row>
    <row r="1299" spans="1:13" x14ac:dyDescent="0.2">
      <c r="A1299" s="92" t="s">
        <v>401</v>
      </c>
      <c r="B1299" s="92"/>
      <c r="C1299" s="92"/>
      <c r="D1299" s="92"/>
      <c r="E1299" s="92"/>
      <c r="F1299" s="92"/>
      <c r="G1299" s="92"/>
      <c r="H1299" s="92"/>
      <c r="J1299" s="92"/>
      <c r="M1299" s="92"/>
    </row>
    <row r="1300" spans="1:13" x14ac:dyDescent="0.2">
      <c r="A1300" s="92" t="s">
        <v>401</v>
      </c>
      <c r="B1300" s="92"/>
      <c r="C1300" s="92"/>
      <c r="D1300" s="92"/>
      <c r="E1300" s="92"/>
      <c r="F1300" s="92"/>
      <c r="G1300" s="92"/>
      <c r="H1300" s="92"/>
      <c r="J1300" s="92"/>
      <c r="M1300" s="92"/>
    </row>
    <row r="1301" spans="1:13" x14ac:dyDescent="0.2">
      <c r="A1301" s="92" t="s">
        <v>401</v>
      </c>
      <c r="B1301" s="92"/>
      <c r="C1301" s="92"/>
      <c r="D1301" s="92"/>
      <c r="E1301" s="92"/>
      <c r="F1301" s="92"/>
      <c r="G1301" s="92"/>
      <c r="H1301" s="92"/>
      <c r="J1301" s="92"/>
      <c r="M1301" s="92"/>
    </row>
    <row r="1302" spans="1:13" x14ac:dyDescent="0.2">
      <c r="A1302" s="92" t="s">
        <v>401</v>
      </c>
      <c r="B1302" s="92"/>
      <c r="C1302" s="92"/>
      <c r="D1302" s="92"/>
      <c r="E1302" s="92"/>
      <c r="F1302" s="92"/>
      <c r="G1302" s="92"/>
      <c r="H1302" s="92"/>
      <c r="J1302" s="92"/>
      <c r="M1302" s="92"/>
    </row>
    <row r="1303" spans="1:13" x14ac:dyDescent="0.2">
      <c r="A1303" s="92" t="s">
        <v>401</v>
      </c>
      <c r="B1303" s="92"/>
      <c r="C1303" s="92"/>
      <c r="D1303" s="92"/>
      <c r="E1303" s="92"/>
      <c r="F1303" s="92"/>
      <c r="G1303" s="92"/>
      <c r="H1303" s="92"/>
      <c r="J1303" s="92"/>
      <c r="M1303" s="92"/>
    </row>
    <row r="1304" spans="1:13" x14ac:dyDescent="0.2">
      <c r="A1304" s="92" t="s">
        <v>401</v>
      </c>
      <c r="B1304" s="92"/>
      <c r="C1304" s="92"/>
      <c r="D1304" s="92"/>
      <c r="E1304" s="92"/>
      <c r="F1304" s="92"/>
      <c r="G1304" s="92"/>
      <c r="H1304" s="92"/>
      <c r="J1304" s="92"/>
      <c r="M1304" s="92"/>
    </row>
    <row r="1305" spans="1:13" x14ac:dyDescent="0.2">
      <c r="A1305" s="92" t="s">
        <v>401</v>
      </c>
      <c r="B1305" s="92"/>
      <c r="C1305" s="92"/>
      <c r="D1305" s="92"/>
      <c r="E1305" s="92"/>
      <c r="F1305" s="92"/>
      <c r="G1305" s="92"/>
      <c r="H1305" s="92"/>
      <c r="J1305" s="92"/>
      <c r="M1305" s="92"/>
    </row>
    <row r="1306" spans="1:13" x14ac:dyDescent="0.2">
      <c r="A1306" s="92" t="s">
        <v>401</v>
      </c>
      <c r="B1306" s="92"/>
      <c r="C1306" s="92"/>
      <c r="D1306" s="92"/>
      <c r="E1306" s="92"/>
      <c r="F1306" s="92"/>
      <c r="G1306" s="92"/>
      <c r="H1306" s="92"/>
      <c r="J1306" s="92"/>
      <c r="M1306" s="92"/>
    </row>
    <row r="1307" spans="1:13" x14ac:dyDescent="0.2">
      <c r="A1307" s="92" t="s">
        <v>401</v>
      </c>
      <c r="B1307" s="92"/>
      <c r="C1307" s="92"/>
      <c r="D1307" s="92"/>
      <c r="E1307" s="92"/>
      <c r="F1307" s="92"/>
      <c r="G1307" s="92"/>
      <c r="H1307" s="92"/>
      <c r="J1307" s="92"/>
      <c r="M1307" s="92"/>
    </row>
    <row r="1308" spans="1:13" x14ac:dyDescent="0.2">
      <c r="A1308" s="92" t="s">
        <v>401</v>
      </c>
      <c r="B1308" s="92"/>
      <c r="C1308" s="92"/>
      <c r="D1308" s="92"/>
      <c r="E1308" s="92"/>
      <c r="F1308" s="92"/>
      <c r="G1308" s="92"/>
      <c r="H1308" s="92"/>
      <c r="J1308" s="92"/>
      <c r="M1308" s="92"/>
    </row>
    <row r="1309" spans="1:13" x14ac:dyDescent="0.2">
      <c r="A1309" s="92" t="s">
        <v>401</v>
      </c>
      <c r="B1309" s="92"/>
      <c r="C1309" s="92"/>
      <c r="D1309" s="92"/>
      <c r="E1309" s="92"/>
      <c r="F1309" s="92"/>
      <c r="G1309" s="92"/>
      <c r="H1309" s="92"/>
      <c r="J1309" s="92"/>
      <c r="M1309" s="92"/>
    </row>
    <row r="1310" spans="1:13" x14ac:dyDescent="0.2">
      <c r="A1310" s="92" t="s">
        <v>401</v>
      </c>
      <c r="B1310" s="92"/>
      <c r="C1310" s="92"/>
      <c r="D1310" s="92"/>
      <c r="E1310" s="92"/>
      <c r="F1310" s="92"/>
      <c r="G1310" s="92"/>
      <c r="H1310" s="92"/>
      <c r="J1310" s="92"/>
      <c r="M1310" s="92"/>
    </row>
    <row r="1311" spans="1:13" x14ac:dyDescent="0.2">
      <c r="A1311" s="92" t="s">
        <v>401</v>
      </c>
      <c r="B1311" s="92"/>
      <c r="C1311" s="92"/>
      <c r="D1311" s="92"/>
      <c r="E1311" s="92"/>
      <c r="F1311" s="92"/>
      <c r="G1311" s="92"/>
      <c r="H1311" s="92"/>
      <c r="J1311" s="92"/>
      <c r="M1311" s="92"/>
    </row>
    <row r="1312" spans="1:13" x14ac:dyDescent="0.2">
      <c r="A1312" s="92" t="s">
        <v>401</v>
      </c>
      <c r="B1312" s="92"/>
      <c r="C1312" s="92"/>
      <c r="D1312" s="92"/>
      <c r="E1312" s="92"/>
      <c r="F1312" s="92"/>
      <c r="G1312" s="92"/>
      <c r="H1312" s="92"/>
      <c r="J1312" s="92"/>
      <c r="M1312" s="92"/>
    </row>
    <row r="1313" spans="1:13" x14ac:dyDescent="0.2">
      <c r="A1313" s="92" t="s">
        <v>401</v>
      </c>
      <c r="B1313" s="92"/>
      <c r="C1313" s="92"/>
      <c r="D1313" s="92"/>
      <c r="E1313" s="92"/>
      <c r="F1313" s="92"/>
      <c r="G1313" s="92"/>
      <c r="H1313" s="92"/>
      <c r="J1313" s="92"/>
      <c r="M1313" s="92"/>
    </row>
    <row r="1314" spans="1:13" x14ac:dyDescent="0.2">
      <c r="A1314" s="92" t="s">
        <v>401</v>
      </c>
      <c r="B1314" s="92"/>
      <c r="C1314" s="92"/>
      <c r="D1314" s="92"/>
      <c r="E1314" s="92"/>
      <c r="F1314" s="92"/>
      <c r="G1314" s="92"/>
      <c r="H1314" s="92"/>
      <c r="J1314" s="92"/>
      <c r="M1314" s="92"/>
    </row>
    <row r="1315" spans="1:13" x14ac:dyDescent="0.2">
      <c r="A1315" s="92" t="s">
        <v>401</v>
      </c>
      <c r="B1315" s="92"/>
      <c r="C1315" s="92"/>
      <c r="D1315" s="92"/>
      <c r="E1315" s="92"/>
      <c r="F1315" s="92"/>
      <c r="G1315" s="92"/>
      <c r="H1315" s="92"/>
      <c r="J1315" s="92"/>
      <c r="M1315" s="92"/>
    </row>
    <row r="1316" spans="1:13" x14ac:dyDescent="0.2">
      <c r="A1316" s="92" t="s">
        <v>401</v>
      </c>
      <c r="B1316" s="92"/>
      <c r="C1316" s="92"/>
      <c r="D1316" s="92"/>
      <c r="E1316" s="92"/>
      <c r="F1316" s="92"/>
      <c r="G1316" s="92"/>
      <c r="H1316" s="92"/>
      <c r="J1316" s="92"/>
      <c r="M1316" s="92"/>
    </row>
    <row r="1317" spans="1:13" x14ac:dyDescent="0.2">
      <c r="A1317" s="92" t="s">
        <v>401</v>
      </c>
      <c r="B1317" s="92"/>
      <c r="C1317" s="92"/>
      <c r="D1317" s="92"/>
      <c r="E1317" s="92"/>
      <c r="F1317" s="92"/>
      <c r="G1317" s="92"/>
      <c r="H1317" s="92"/>
      <c r="J1317" s="92"/>
      <c r="M1317" s="92"/>
    </row>
    <row r="1318" spans="1:13" x14ac:dyDescent="0.2">
      <c r="A1318" s="92" t="s">
        <v>401</v>
      </c>
      <c r="B1318" s="92"/>
      <c r="C1318" s="92"/>
      <c r="D1318" s="92"/>
      <c r="E1318" s="92"/>
      <c r="F1318" s="92"/>
      <c r="G1318" s="92"/>
      <c r="H1318" s="92"/>
      <c r="J1318" s="92"/>
      <c r="M1318" s="92"/>
    </row>
    <row r="1319" spans="1:13" x14ac:dyDescent="0.2">
      <c r="A1319" s="92" t="s">
        <v>401</v>
      </c>
      <c r="B1319" s="92"/>
      <c r="C1319" s="92"/>
      <c r="D1319" s="92"/>
      <c r="E1319" s="92"/>
      <c r="F1319" s="92"/>
      <c r="G1319" s="92"/>
      <c r="H1319" s="92"/>
      <c r="J1319" s="92"/>
      <c r="M1319" s="92"/>
    </row>
    <row r="1320" spans="1:13" x14ac:dyDescent="0.2">
      <c r="A1320" s="92" t="s">
        <v>401</v>
      </c>
      <c r="B1320" s="92"/>
      <c r="C1320" s="92"/>
      <c r="D1320" s="92"/>
      <c r="E1320" s="92"/>
      <c r="F1320" s="92"/>
      <c r="G1320" s="92"/>
      <c r="H1320" s="92"/>
      <c r="J1320" s="92"/>
      <c r="M1320" s="92"/>
    </row>
    <row r="1321" spans="1:13" x14ac:dyDescent="0.2">
      <c r="A1321" s="92" t="s">
        <v>401</v>
      </c>
      <c r="B1321" s="92"/>
      <c r="C1321" s="92"/>
      <c r="D1321" s="92"/>
      <c r="E1321" s="92"/>
      <c r="F1321" s="92"/>
      <c r="G1321" s="92"/>
      <c r="H1321" s="92"/>
      <c r="J1321" s="92"/>
      <c r="M1321" s="92"/>
    </row>
    <row r="1322" spans="1:13" x14ac:dyDescent="0.2">
      <c r="A1322" s="92" t="s">
        <v>401</v>
      </c>
      <c r="B1322" s="92"/>
      <c r="C1322" s="92"/>
      <c r="D1322" s="92"/>
      <c r="E1322" s="92"/>
      <c r="F1322" s="92"/>
      <c r="G1322" s="92"/>
      <c r="H1322" s="92"/>
      <c r="J1322" s="92"/>
      <c r="M1322" s="92"/>
    </row>
    <row r="1323" spans="1:13" x14ac:dyDescent="0.2">
      <c r="A1323" s="92" t="s">
        <v>401</v>
      </c>
      <c r="B1323" s="92"/>
      <c r="C1323" s="92"/>
      <c r="D1323" s="92"/>
      <c r="E1323" s="92"/>
      <c r="F1323" s="92"/>
      <c r="G1323" s="92"/>
      <c r="H1323" s="92"/>
      <c r="J1323" s="92"/>
      <c r="M1323" s="92"/>
    </row>
    <row r="1324" spans="1:13" x14ac:dyDescent="0.2">
      <c r="A1324" s="92" t="s">
        <v>401</v>
      </c>
      <c r="B1324" s="92"/>
      <c r="C1324" s="92"/>
      <c r="D1324" s="92"/>
      <c r="E1324" s="92"/>
      <c r="F1324" s="92"/>
      <c r="G1324" s="92"/>
      <c r="H1324" s="92"/>
      <c r="J1324" s="92"/>
      <c r="M1324" s="92"/>
    </row>
    <row r="1325" spans="1:13" x14ac:dyDescent="0.2">
      <c r="A1325" s="92" t="s">
        <v>401</v>
      </c>
      <c r="B1325" s="92"/>
      <c r="C1325" s="92"/>
      <c r="D1325" s="92"/>
      <c r="E1325" s="92"/>
      <c r="F1325" s="92"/>
      <c r="G1325" s="92"/>
      <c r="H1325" s="92"/>
      <c r="J1325" s="92"/>
      <c r="M1325" s="92"/>
    </row>
    <row r="1326" spans="1:13" x14ac:dyDescent="0.2">
      <c r="A1326" s="92" t="s">
        <v>401</v>
      </c>
      <c r="B1326" s="92"/>
      <c r="C1326" s="92"/>
      <c r="D1326" s="92"/>
      <c r="E1326" s="92"/>
      <c r="F1326" s="92"/>
      <c r="G1326" s="92"/>
      <c r="H1326" s="92"/>
      <c r="J1326" s="92"/>
      <c r="M1326" s="92"/>
    </row>
    <row r="1327" spans="1:13" x14ac:dyDescent="0.2">
      <c r="A1327" s="92" t="s">
        <v>401</v>
      </c>
      <c r="B1327" s="92"/>
      <c r="C1327" s="92"/>
      <c r="D1327" s="92"/>
      <c r="E1327" s="92"/>
      <c r="F1327" s="92"/>
      <c r="G1327" s="92"/>
      <c r="H1327" s="92"/>
      <c r="J1327" s="92"/>
      <c r="M1327" s="92"/>
    </row>
    <row r="1328" spans="1:13" x14ac:dyDescent="0.2">
      <c r="A1328" s="92" t="s">
        <v>401</v>
      </c>
      <c r="B1328" s="92"/>
      <c r="C1328" s="92"/>
      <c r="D1328" s="92"/>
      <c r="E1328" s="92"/>
      <c r="F1328" s="92"/>
      <c r="G1328" s="92"/>
      <c r="H1328" s="92"/>
      <c r="J1328" s="92"/>
      <c r="M1328" s="92"/>
    </row>
    <row r="1329" spans="1:13" x14ac:dyDescent="0.2">
      <c r="A1329" s="92" t="s">
        <v>401</v>
      </c>
      <c r="B1329" s="92"/>
      <c r="C1329" s="92"/>
      <c r="D1329" s="92"/>
      <c r="E1329" s="92"/>
      <c r="F1329" s="92"/>
      <c r="G1329" s="92"/>
      <c r="H1329" s="92"/>
      <c r="J1329" s="92"/>
      <c r="M1329" s="92"/>
    </row>
    <row r="1330" spans="1:13" x14ac:dyDescent="0.2">
      <c r="A1330" s="92" t="s">
        <v>401</v>
      </c>
      <c r="B1330" s="92"/>
      <c r="C1330" s="92"/>
      <c r="D1330" s="92"/>
      <c r="E1330" s="92"/>
      <c r="F1330" s="92"/>
      <c r="G1330" s="92"/>
      <c r="H1330" s="92"/>
      <c r="J1330" s="92"/>
      <c r="M1330" s="92"/>
    </row>
    <row r="1331" spans="1:13" x14ac:dyDescent="0.2">
      <c r="A1331" s="92" t="s">
        <v>401</v>
      </c>
      <c r="B1331" s="92"/>
      <c r="C1331" s="92"/>
      <c r="D1331" s="92"/>
      <c r="E1331" s="92"/>
      <c r="F1331" s="92"/>
      <c r="G1331" s="92"/>
      <c r="H1331" s="92"/>
      <c r="J1331" s="92"/>
      <c r="M1331" s="92"/>
    </row>
    <row r="1332" spans="1:13" x14ac:dyDescent="0.2">
      <c r="A1332" s="92" t="s">
        <v>401</v>
      </c>
      <c r="B1332" s="92"/>
      <c r="C1332" s="92"/>
      <c r="D1332" s="92"/>
      <c r="E1332" s="92"/>
      <c r="F1332" s="92"/>
      <c r="G1332" s="92"/>
      <c r="H1332" s="92"/>
      <c r="J1332" s="92"/>
      <c r="M1332" s="92"/>
    </row>
    <row r="1333" spans="1:13" x14ac:dyDescent="0.2">
      <c r="A1333" s="92" t="s">
        <v>401</v>
      </c>
      <c r="B1333" s="92"/>
      <c r="C1333" s="92"/>
      <c r="D1333" s="92"/>
      <c r="E1333" s="92"/>
      <c r="F1333" s="92"/>
      <c r="G1333" s="92"/>
      <c r="H1333" s="92"/>
      <c r="J1333" s="92"/>
      <c r="M1333" s="92"/>
    </row>
    <row r="1334" spans="1:13" x14ac:dyDescent="0.2">
      <c r="A1334" s="92" t="s">
        <v>401</v>
      </c>
      <c r="B1334" s="92"/>
      <c r="C1334" s="92"/>
      <c r="D1334" s="92"/>
      <c r="E1334" s="92"/>
      <c r="F1334" s="92"/>
      <c r="G1334" s="92"/>
      <c r="H1334" s="92"/>
      <c r="J1334" s="92"/>
      <c r="M1334" s="92"/>
    </row>
    <row r="1335" spans="1:13" x14ac:dyDescent="0.2">
      <c r="A1335" s="92" t="s">
        <v>401</v>
      </c>
      <c r="B1335" s="92"/>
      <c r="C1335" s="92"/>
      <c r="D1335" s="92"/>
      <c r="E1335" s="92"/>
      <c r="F1335" s="92"/>
      <c r="G1335" s="92"/>
      <c r="H1335" s="92"/>
      <c r="J1335" s="92"/>
      <c r="M1335" s="92"/>
    </row>
    <row r="1336" spans="1:13" x14ac:dyDescent="0.2">
      <c r="A1336" s="92" t="s">
        <v>401</v>
      </c>
      <c r="B1336" s="92"/>
      <c r="C1336" s="92"/>
      <c r="D1336" s="92"/>
      <c r="E1336" s="92"/>
      <c r="F1336" s="92"/>
      <c r="G1336" s="92"/>
      <c r="H1336" s="92"/>
      <c r="J1336" s="92"/>
      <c r="M1336" s="92"/>
    </row>
    <row r="1337" spans="1:13" x14ac:dyDescent="0.2">
      <c r="A1337" s="92" t="s">
        <v>401</v>
      </c>
      <c r="B1337" s="92"/>
      <c r="C1337" s="92"/>
      <c r="D1337" s="92"/>
      <c r="E1337" s="92"/>
      <c r="F1337" s="92"/>
      <c r="G1337" s="92"/>
      <c r="H1337" s="92"/>
      <c r="J1337" s="92"/>
      <c r="M1337" s="92"/>
    </row>
    <row r="1338" spans="1:13" x14ac:dyDescent="0.2">
      <c r="A1338" s="92" t="s">
        <v>401</v>
      </c>
      <c r="B1338" s="92"/>
      <c r="C1338" s="92"/>
      <c r="D1338" s="92"/>
      <c r="E1338" s="92"/>
      <c r="F1338" s="92"/>
      <c r="G1338" s="92"/>
      <c r="H1338" s="92"/>
      <c r="J1338" s="92"/>
      <c r="M1338" s="92"/>
    </row>
    <row r="1339" spans="1:13" x14ac:dyDescent="0.2">
      <c r="A1339" s="92" t="s">
        <v>401</v>
      </c>
      <c r="B1339" s="92"/>
      <c r="C1339" s="92"/>
      <c r="D1339" s="92"/>
      <c r="E1339" s="92"/>
      <c r="F1339" s="92"/>
      <c r="G1339" s="92"/>
      <c r="H1339" s="92"/>
      <c r="J1339" s="92"/>
      <c r="M1339" s="92"/>
    </row>
    <row r="1340" spans="1:13" x14ac:dyDescent="0.2">
      <c r="A1340" s="92" t="s">
        <v>401</v>
      </c>
      <c r="B1340" s="92"/>
      <c r="C1340" s="92"/>
      <c r="D1340" s="92"/>
      <c r="E1340" s="92"/>
      <c r="F1340" s="92"/>
      <c r="G1340" s="92"/>
      <c r="H1340" s="92"/>
      <c r="J1340" s="92"/>
      <c r="M1340" s="92"/>
    </row>
    <row r="1341" spans="1:13" x14ac:dyDescent="0.2">
      <c r="A1341" s="92" t="s">
        <v>401</v>
      </c>
      <c r="B1341" s="92"/>
      <c r="C1341" s="92"/>
      <c r="D1341" s="92"/>
      <c r="E1341" s="92"/>
      <c r="F1341" s="92"/>
      <c r="G1341" s="92"/>
      <c r="H1341" s="92"/>
      <c r="J1341" s="92"/>
      <c r="M1341" s="92"/>
    </row>
    <row r="1342" spans="1:13" x14ac:dyDescent="0.2">
      <c r="A1342" s="92" t="s">
        <v>401</v>
      </c>
      <c r="B1342" s="92"/>
      <c r="C1342" s="92"/>
      <c r="D1342" s="92"/>
      <c r="E1342" s="92"/>
      <c r="F1342" s="92"/>
      <c r="G1342" s="92"/>
      <c r="H1342" s="92"/>
      <c r="J1342" s="92"/>
      <c r="M1342" s="92"/>
    </row>
    <row r="1343" spans="1:13" x14ac:dyDescent="0.2">
      <c r="A1343" s="92" t="s">
        <v>401</v>
      </c>
      <c r="B1343" s="92"/>
      <c r="C1343" s="92"/>
      <c r="D1343" s="92"/>
      <c r="E1343" s="92"/>
      <c r="F1343" s="92"/>
      <c r="G1343" s="92"/>
      <c r="H1343" s="92"/>
      <c r="J1343" s="92"/>
      <c r="M1343" s="92"/>
    </row>
    <row r="1344" spans="1:13" x14ac:dyDescent="0.2">
      <c r="A1344" s="92" t="s">
        <v>401</v>
      </c>
      <c r="B1344" s="92"/>
      <c r="C1344" s="92"/>
      <c r="D1344" s="92"/>
      <c r="E1344" s="92"/>
      <c r="F1344" s="92"/>
      <c r="G1344" s="92"/>
      <c r="H1344" s="92"/>
      <c r="J1344" s="92"/>
      <c r="M1344" s="92"/>
    </row>
    <row r="1345" spans="1:13" x14ac:dyDescent="0.2">
      <c r="A1345" s="92" t="s">
        <v>401</v>
      </c>
      <c r="B1345" s="92"/>
      <c r="C1345" s="92"/>
      <c r="D1345" s="92"/>
      <c r="E1345" s="92"/>
      <c r="F1345" s="92"/>
      <c r="G1345" s="92"/>
      <c r="H1345" s="92"/>
      <c r="J1345" s="92"/>
      <c r="M1345" s="92"/>
    </row>
    <row r="1346" spans="1:13" x14ac:dyDescent="0.2">
      <c r="A1346" s="92" t="s">
        <v>401</v>
      </c>
      <c r="B1346" s="92"/>
      <c r="C1346" s="92"/>
      <c r="D1346" s="92"/>
      <c r="E1346" s="92"/>
      <c r="F1346" s="92"/>
      <c r="G1346" s="92"/>
      <c r="H1346" s="92"/>
      <c r="J1346" s="92"/>
      <c r="M1346" s="92"/>
    </row>
    <row r="1347" spans="1:13" x14ac:dyDescent="0.2">
      <c r="A1347" s="92" t="s">
        <v>401</v>
      </c>
      <c r="B1347" s="92"/>
      <c r="C1347" s="92"/>
      <c r="D1347" s="92"/>
      <c r="E1347" s="92"/>
      <c r="F1347" s="92"/>
      <c r="G1347" s="92"/>
      <c r="H1347" s="92"/>
      <c r="J1347" s="92"/>
      <c r="M1347" s="92"/>
    </row>
    <row r="1348" spans="1:13" x14ac:dyDescent="0.2">
      <c r="A1348" s="92" t="s">
        <v>401</v>
      </c>
      <c r="B1348" s="92"/>
      <c r="C1348" s="92"/>
      <c r="D1348" s="92"/>
      <c r="E1348" s="92"/>
      <c r="F1348" s="92"/>
      <c r="G1348" s="92"/>
      <c r="H1348" s="92"/>
      <c r="J1348" s="92"/>
      <c r="M1348" s="92"/>
    </row>
    <row r="1349" spans="1:13" x14ac:dyDescent="0.2">
      <c r="A1349" s="92" t="s">
        <v>401</v>
      </c>
      <c r="B1349" s="92"/>
      <c r="C1349" s="92"/>
      <c r="D1349" s="92"/>
      <c r="E1349" s="92"/>
      <c r="F1349" s="92"/>
      <c r="G1349" s="92"/>
      <c r="H1349" s="92"/>
      <c r="J1349" s="92"/>
      <c r="M1349" s="92"/>
    </row>
    <row r="1350" spans="1:13" x14ac:dyDescent="0.2">
      <c r="A1350" s="92" t="s">
        <v>401</v>
      </c>
      <c r="B1350" s="92"/>
      <c r="C1350" s="92"/>
      <c r="D1350" s="92"/>
      <c r="E1350" s="92"/>
      <c r="F1350" s="92"/>
      <c r="G1350" s="92"/>
      <c r="H1350" s="92"/>
      <c r="J1350" s="92"/>
      <c r="M1350" s="92"/>
    </row>
    <row r="1351" spans="1:13" x14ac:dyDescent="0.2">
      <c r="A1351" s="92" t="s">
        <v>401</v>
      </c>
      <c r="B1351" s="92"/>
      <c r="C1351" s="92"/>
      <c r="D1351" s="92"/>
      <c r="E1351" s="92"/>
      <c r="F1351" s="92"/>
      <c r="G1351" s="92"/>
      <c r="H1351" s="92"/>
      <c r="J1351" s="92"/>
      <c r="M1351" s="92"/>
    </row>
    <row r="1352" spans="1:13" x14ac:dyDescent="0.2">
      <c r="A1352" s="92" t="s">
        <v>401</v>
      </c>
      <c r="B1352" s="92"/>
      <c r="C1352" s="92"/>
      <c r="D1352" s="92"/>
      <c r="E1352" s="92"/>
      <c r="F1352" s="92"/>
      <c r="G1352" s="92"/>
      <c r="H1352" s="92"/>
      <c r="J1352" s="92"/>
      <c r="M1352" s="92"/>
    </row>
    <row r="1353" spans="1:13" x14ac:dyDescent="0.2">
      <c r="A1353" s="92" t="s">
        <v>401</v>
      </c>
      <c r="B1353" s="92"/>
      <c r="C1353" s="92"/>
      <c r="D1353" s="92"/>
      <c r="E1353" s="92"/>
      <c r="F1353" s="92"/>
      <c r="G1353" s="92"/>
      <c r="H1353" s="92"/>
      <c r="J1353" s="92"/>
      <c r="M1353" s="92"/>
    </row>
    <row r="1354" spans="1:13" x14ac:dyDescent="0.2">
      <c r="A1354" s="92" t="s">
        <v>401</v>
      </c>
      <c r="B1354" s="92"/>
      <c r="C1354" s="92"/>
      <c r="D1354" s="92"/>
      <c r="E1354" s="92"/>
      <c r="F1354" s="92"/>
      <c r="G1354" s="92"/>
      <c r="H1354" s="92"/>
      <c r="J1354" s="92"/>
      <c r="M1354" s="92"/>
    </row>
    <row r="1355" spans="1:13" x14ac:dyDescent="0.2">
      <c r="A1355" s="92" t="s">
        <v>401</v>
      </c>
      <c r="B1355" s="92"/>
      <c r="C1355" s="92"/>
      <c r="D1355" s="92"/>
      <c r="E1355" s="92"/>
      <c r="F1355" s="92"/>
      <c r="G1355" s="92"/>
      <c r="H1355" s="92"/>
      <c r="J1355" s="92"/>
      <c r="M1355" s="92"/>
    </row>
    <row r="1356" spans="1:13" x14ac:dyDescent="0.2">
      <c r="A1356" s="92" t="s">
        <v>401</v>
      </c>
      <c r="B1356" s="92"/>
      <c r="C1356" s="92"/>
      <c r="D1356" s="92"/>
      <c r="E1356" s="92"/>
      <c r="F1356" s="92"/>
      <c r="G1356" s="92"/>
      <c r="H1356" s="92"/>
      <c r="J1356" s="92"/>
      <c r="M1356" s="92"/>
    </row>
    <row r="1357" spans="1:13" x14ac:dyDescent="0.2">
      <c r="A1357" s="92" t="s">
        <v>401</v>
      </c>
      <c r="B1357" s="92"/>
      <c r="C1357" s="92"/>
      <c r="D1357" s="92"/>
      <c r="E1357" s="92"/>
      <c r="F1357" s="92"/>
      <c r="G1357" s="92"/>
      <c r="H1357" s="92"/>
      <c r="J1357" s="92"/>
      <c r="M1357" s="92"/>
    </row>
    <row r="1358" spans="1:13" x14ac:dyDescent="0.2">
      <c r="A1358" s="92" t="s">
        <v>401</v>
      </c>
      <c r="B1358" s="92"/>
      <c r="C1358" s="92"/>
      <c r="D1358" s="92"/>
      <c r="E1358" s="92"/>
      <c r="F1358" s="92"/>
      <c r="G1358" s="92"/>
      <c r="H1358" s="92"/>
      <c r="J1358" s="92"/>
      <c r="M1358" s="92"/>
    </row>
    <row r="1359" spans="1:13" x14ac:dyDescent="0.2">
      <c r="A1359" s="92" t="s">
        <v>401</v>
      </c>
      <c r="B1359" s="92"/>
      <c r="C1359" s="92"/>
      <c r="D1359" s="92"/>
      <c r="E1359" s="92"/>
      <c r="F1359" s="92"/>
      <c r="G1359" s="92"/>
      <c r="H1359" s="92"/>
      <c r="J1359" s="92"/>
      <c r="M1359" s="92"/>
    </row>
    <row r="1360" spans="1:13" x14ac:dyDescent="0.2">
      <c r="A1360" s="92" t="s">
        <v>401</v>
      </c>
      <c r="B1360" s="92"/>
      <c r="C1360" s="92"/>
      <c r="D1360" s="92"/>
      <c r="E1360" s="92"/>
      <c r="F1360" s="92"/>
      <c r="G1360" s="92"/>
      <c r="H1360" s="92"/>
      <c r="J1360" s="92"/>
      <c r="M1360" s="92"/>
    </row>
    <row r="1361" spans="1:13" x14ac:dyDescent="0.2">
      <c r="A1361" s="92" t="s">
        <v>401</v>
      </c>
      <c r="B1361" s="92"/>
      <c r="C1361" s="92"/>
      <c r="D1361" s="92"/>
      <c r="E1361" s="92"/>
      <c r="F1361" s="92"/>
      <c r="G1361" s="92"/>
      <c r="H1361" s="92"/>
      <c r="J1361" s="92"/>
      <c r="M1361" s="92"/>
    </row>
    <row r="1362" spans="1:13" x14ac:dyDescent="0.2">
      <c r="A1362" s="92" t="s">
        <v>401</v>
      </c>
      <c r="B1362" s="92"/>
      <c r="C1362" s="92"/>
      <c r="D1362" s="92"/>
      <c r="E1362" s="92"/>
      <c r="F1362" s="92"/>
      <c r="G1362" s="92"/>
      <c r="H1362" s="92"/>
      <c r="J1362" s="92"/>
      <c r="M1362" s="92"/>
    </row>
    <row r="1363" spans="1:13" x14ac:dyDescent="0.2">
      <c r="A1363" s="92" t="s">
        <v>401</v>
      </c>
      <c r="B1363" s="92"/>
      <c r="C1363" s="92"/>
      <c r="D1363" s="92"/>
      <c r="E1363" s="92"/>
      <c r="F1363" s="92"/>
      <c r="G1363" s="92"/>
      <c r="H1363" s="92"/>
      <c r="J1363" s="92"/>
      <c r="M1363" s="92"/>
    </row>
    <row r="1364" spans="1:13" x14ac:dyDescent="0.2">
      <c r="A1364" s="92" t="s">
        <v>401</v>
      </c>
      <c r="B1364" s="92"/>
      <c r="C1364" s="92"/>
      <c r="D1364" s="92"/>
      <c r="E1364" s="92"/>
      <c r="F1364" s="92"/>
      <c r="G1364" s="92"/>
      <c r="H1364" s="92"/>
      <c r="J1364" s="92"/>
      <c r="M1364" s="92"/>
    </row>
    <row r="1365" spans="1:13" x14ac:dyDescent="0.2">
      <c r="A1365" s="92" t="s">
        <v>401</v>
      </c>
      <c r="B1365" s="92"/>
      <c r="C1365" s="92"/>
      <c r="D1365" s="92"/>
      <c r="E1365" s="92"/>
      <c r="F1365" s="92"/>
      <c r="G1365" s="92"/>
      <c r="H1365" s="92"/>
      <c r="J1365" s="92"/>
      <c r="M1365" s="92"/>
    </row>
    <row r="1366" spans="1:13" x14ac:dyDescent="0.2">
      <c r="A1366" s="92" t="s">
        <v>401</v>
      </c>
      <c r="B1366" s="92"/>
      <c r="C1366" s="92"/>
      <c r="D1366" s="92"/>
      <c r="E1366" s="92"/>
      <c r="F1366" s="92"/>
      <c r="G1366" s="92"/>
      <c r="H1366" s="92"/>
      <c r="J1366" s="92"/>
      <c r="M1366" s="92"/>
    </row>
    <row r="1367" spans="1:13" x14ac:dyDescent="0.2">
      <c r="A1367" s="92" t="s">
        <v>401</v>
      </c>
      <c r="B1367" s="92"/>
      <c r="C1367" s="92"/>
      <c r="D1367" s="92"/>
      <c r="E1367" s="92"/>
      <c r="F1367" s="92"/>
      <c r="G1367" s="92"/>
      <c r="H1367" s="92"/>
      <c r="J1367" s="92"/>
      <c r="M1367" s="92"/>
    </row>
    <row r="1368" spans="1:13" x14ac:dyDescent="0.2">
      <c r="A1368" s="92" t="s">
        <v>401</v>
      </c>
      <c r="B1368" s="92"/>
      <c r="C1368" s="92"/>
      <c r="D1368" s="92"/>
      <c r="E1368" s="92"/>
      <c r="F1368" s="92"/>
      <c r="G1368" s="92"/>
      <c r="H1368" s="92"/>
      <c r="J1368" s="92"/>
      <c r="M1368" s="92"/>
    </row>
    <row r="1369" spans="1:13" x14ac:dyDescent="0.2">
      <c r="A1369" s="92" t="s">
        <v>401</v>
      </c>
      <c r="B1369" s="92"/>
      <c r="C1369" s="92"/>
      <c r="D1369" s="92"/>
      <c r="E1369" s="92"/>
      <c r="F1369" s="92"/>
      <c r="G1369" s="92"/>
      <c r="H1369" s="92"/>
      <c r="J1369" s="92"/>
      <c r="M1369" s="92"/>
    </row>
    <row r="1370" spans="1:13" x14ac:dyDescent="0.2">
      <c r="A1370" s="92" t="s">
        <v>401</v>
      </c>
      <c r="B1370" s="92"/>
      <c r="C1370" s="92"/>
      <c r="D1370" s="92"/>
      <c r="E1370" s="92"/>
      <c r="F1370" s="92"/>
      <c r="G1370" s="92"/>
      <c r="H1370" s="92"/>
      <c r="J1370" s="92"/>
      <c r="M1370" s="92"/>
    </row>
    <row r="1371" spans="1:13" x14ac:dyDescent="0.2">
      <c r="A1371" s="92" t="s">
        <v>401</v>
      </c>
      <c r="B1371" s="92"/>
      <c r="C1371" s="92"/>
      <c r="D1371" s="92"/>
      <c r="E1371" s="92"/>
      <c r="F1371" s="92"/>
      <c r="G1371" s="92"/>
      <c r="H1371" s="92"/>
      <c r="J1371" s="92"/>
      <c r="M1371" s="92"/>
    </row>
    <row r="1372" spans="1:13" x14ac:dyDescent="0.2">
      <c r="A1372" s="92" t="s">
        <v>401</v>
      </c>
      <c r="B1372" s="92"/>
      <c r="C1372" s="92"/>
      <c r="D1372" s="92"/>
      <c r="E1372" s="92"/>
      <c r="F1372" s="92"/>
      <c r="G1372" s="92"/>
      <c r="H1372" s="92"/>
      <c r="J1372" s="92"/>
      <c r="M1372" s="92"/>
    </row>
    <row r="1373" spans="1:13" x14ac:dyDescent="0.2">
      <c r="A1373" s="92" t="s">
        <v>401</v>
      </c>
      <c r="B1373" s="92"/>
      <c r="C1373" s="92"/>
      <c r="D1373" s="92"/>
      <c r="E1373" s="92"/>
      <c r="F1373" s="92"/>
      <c r="G1373" s="92"/>
      <c r="H1373" s="92"/>
      <c r="J1373" s="92"/>
      <c r="M1373" s="92"/>
    </row>
    <row r="1374" spans="1:13" x14ac:dyDescent="0.2">
      <c r="A1374" s="92" t="s">
        <v>401</v>
      </c>
      <c r="B1374" s="92"/>
      <c r="C1374" s="92"/>
      <c r="D1374" s="92"/>
      <c r="E1374" s="92"/>
      <c r="F1374" s="92"/>
      <c r="G1374" s="92"/>
      <c r="H1374" s="92"/>
      <c r="J1374" s="92"/>
      <c r="M1374" s="92"/>
    </row>
    <row r="1375" spans="1:13" x14ac:dyDescent="0.2">
      <c r="A1375" s="92" t="s">
        <v>401</v>
      </c>
      <c r="B1375" s="92"/>
      <c r="C1375" s="92"/>
      <c r="D1375" s="92"/>
      <c r="E1375" s="92"/>
      <c r="F1375" s="92"/>
      <c r="G1375" s="92"/>
      <c r="H1375" s="92"/>
      <c r="J1375" s="92"/>
      <c r="M1375" s="92"/>
    </row>
    <row r="1376" spans="1:13" x14ac:dyDescent="0.2">
      <c r="A1376" s="92" t="s">
        <v>401</v>
      </c>
      <c r="B1376" s="92"/>
      <c r="C1376" s="92"/>
      <c r="D1376" s="92"/>
      <c r="E1376" s="92"/>
      <c r="F1376" s="92"/>
      <c r="G1376" s="92"/>
      <c r="H1376" s="92"/>
      <c r="J1376" s="92"/>
      <c r="M1376" s="92"/>
    </row>
    <row r="1377" spans="1:13" x14ac:dyDescent="0.2">
      <c r="A1377" s="92" t="s">
        <v>401</v>
      </c>
      <c r="B1377" s="92"/>
      <c r="C1377" s="92"/>
      <c r="D1377" s="92"/>
      <c r="E1377" s="92"/>
      <c r="F1377" s="92"/>
      <c r="G1377" s="92"/>
      <c r="H1377" s="92"/>
      <c r="J1377" s="92"/>
      <c r="M1377" s="92"/>
    </row>
    <row r="1378" spans="1:13" x14ac:dyDescent="0.2">
      <c r="A1378" s="92" t="s">
        <v>401</v>
      </c>
      <c r="B1378" s="92"/>
      <c r="C1378" s="92"/>
      <c r="D1378" s="92"/>
      <c r="E1378" s="92"/>
      <c r="F1378" s="92"/>
      <c r="G1378" s="92"/>
      <c r="H1378" s="92"/>
      <c r="J1378" s="92"/>
      <c r="M1378" s="92"/>
    </row>
    <row r="1379" spans="1:13" x14ac:dyDescent="0.2">
      <c r="A1379" s="92" t="s">
        <v>401</v>
      </c>
      <c r="B1379" s="92"/>
      <c r="C1379" s="92"/>
      <c r="D1379" s="92"/>
      <c r="E1379" s="92"/>
      <c r="F1379" s="92"/>
      <c r="G1379" s="92"/>
      <c r="H1379" s="92"/>
      <c r="J1379" s="92"/>
      <c r="M1379" s="92"/>
    </row>
    <row r="1380" spans="1:13" x14ac:dyDescent="0.2">
      <c r="A1380" s="92" t="s">
        <v>401</v>
      </c>
      <c r="B1380" s="92"/>
      <c r="C1380" s="92"/>
      <c r="D1380" s="92"/>
      <c r="E1380" s="92"/>
      <c r="F1380" s="92"/>
      <c r="G1380" s="92"/>
      <c r="H1380" s="92"/>
      <c r="J1380" s="92"/>
      <c r="M1380" s="92"/>
    </row>
    <row r="1381" spans="1:13" x14ac:dyDescent="0.2">
      <c r="A1381" s="92" t="s">
        <v>401</v>
      </c>
      <c r="B1381" s="92"/>
      <c r="C1381" s="92"/>
      <c r="D1381" s="92"/>
      <c r="E1381" s="92"/>
      <c r="F1381" s="92"/>
      <c r="G1381" s="92"/>
      <c r="H1381" s="92"/>
      <c r="J1381" s="92"/>
      <c r="M1381" s="92"/>
    </row>
    <row r="1382" spans="1:13" x14ac:dyDescent="0.2">
      <c r="A1382" s="92" t="s">
        <v>401</v>
      </c>
      <c r="B1382" s="92"/>
      <c r="C1382" s="92"/>
      <c r="D1382" s="92"/>
      <c r="E1382" s="92"/>
      <c r="F1382" s="92"/>
      <c r="G1382" s="92"/>
      <c r="H1382" s="92"/>
      <c r="J1382" s="92"/>
      <c r="M1382" s="92"/>
    </row>
    <row r="1383" spans="1:13" x14ac:dyDescent="0.2">
      <c r="A1383" s="92" t="s">
        <v>401</v>
      </c>
      <c r="B1383" s="92"/>
      <c r="C1383" s="92"/>
      <c r="D1383" s="92"/>
      <c r="E1383" s="92"/>
      <c r="F1383" s="92"/>
      <c r="G1383" s="92"/>
      <c r="H1383" s="92"/>
      <c r="J1383" s="92"/>
      <c r="M1383" s="92"/>
    </row>
    <row r="1384" spans="1:13" x14ac:dyDescent="0.2">
      <c r="A1384" s="92" t="s">
        <v>401</v>
      </c>
      <c r="B1384" s="92"/>
      <c r="C1384" s="92"/>
      <c r="D1384" s="92"/>
      <c r="E1384" s="92"/>
      <c r="F1384" s="92"/>
      <c r="G1384" s="92"/>
      <c r="H1384" s="92"/>
      <c r="J1384" s="92"/>
      <c r="M1384" s="92"/>
    </row>
    <row r="1385" spans="1:13" x14ac:dyDescent="0.2">
      <c r="A1385" s="92" t="s">
        <v>401</v>
      </c>
      <c r="B1385" s="92"/>
      <c r="C1385" s="92"/>
      <c r="D1385" s="92"/>
      <c r="E1385" s="92"/>
      <c r="F1385" s="92"/>
      <c r="G1385" s="92"/>
      <c r="H1385" s="92"/>
      <c r="J1385" s="92"/>
      <c r="M1385" s="92"/>
    </row>
    <row r="1386" spans="1:13" x14ac:dyDescent="0.2">
      <c r="A1386" s="92" t="s">
        <v>401</v>
      </c>
      <c r="B1386" s="92"/>
      <c r="C1386" s="92"/>
      <c r="D1386" s="92"/>
      <c r="E1386" s="92"/>
      <c r="F1386" s="92"/>
      <c r="G1386" s="92"/>
      <c r="H1386" s="92"/>
      <c r="J1386" s="92"/>
      <c r="M1386" s="92"/>
    </row>
    <row r="1387" spans="1:13" x14ac:dyDescent="0.2">
      <c r="A1387" s="92" t="s">
        <v>401</v>
      </c>
      <c r="B1387" s="92"/>
      <c r="C1387" s="92"/>
      <c r="D1387" s="92"/>
      <c r="E1387" s="92"/>
      <c r="F1387" s="92"/>
      <c r="G1387" s="92"/>
      <c r="H1387" s="92"/>
      <c r="J1387" s="92"/>
      <c r="M1387" s="92"/>
    </row>
    <row r="1388" spans="1:13" x14ac:dyDescent="0.2">
      <c r="A1388" s="92" t="s">
        <v>401</v>
      </c>
      <c r="B1388" s="92"/>
      <c r="C1388" s="92"/>
      <c r="D1388" s="92"/>
      <c r="E1388" s="92"/>
      <c r="F1388" s="92"/>
      <c r="G1388" s="92"/>
      <c r="H1388" s="92"/>
      <c r="J1388" s="92"/>
      <c r="M1388" s="92"/>
    </row>
    <row r="1389" spans="1:13" x14ac:dyDescent="0.2">
      <c r="A1389" s="92" t="s">
        <v>401</v>
      </c>
      <c r="B1389" s="92"/>
      <c r="C1389" s="92"/>
      <c r="D1389" s="92"/>
      <c r="E1389" s="92"/>
      <c r="F1389" s="92"/>
      <c r="G1389" s="92"/>
      <c r="H1389" s="92"/>
      <c r="J1389" s="92"/>
      <c r="M1389" s="92"/>
    </row>
    <row r="1390" spans="1:13" x14ac:dyDescent="0.2">
      <c r="A1390" s="92" t="s">
        <v>401</v>
      </c>
      <c r="B1390" s="92"/>
      <c r="C1390" s="92"/>
      <c r="D1390" s="92"/>
      <c r="E1390" s="92"/>
      <c r="F1390" s="92"/>
      <c r="G1390" s="92"/>
      <c r="H1390" s="92"/>
      <c r="J1390" s="92"/>
      <c r="M1390" s="92"/>
    </row>
    <row r="1391" spans="1:13" x14ac:dyDescent="0.2">
      <c r="A1391" s="92" t="s">
        <v>401</v>
      </c>
      <c r="B1391" s="92"/>
      <c r="C1391" s="92"/>
      <c r="D1391" s="92"/>
      <c r="E1391" s="92"/>
      <c r="F1391" s="92"/>
      <c r="G1391" s="92"/>
      <c r="H1391" s="92"/>
      <c r="J1391" s="92"/>
      <c r="M1391" s="92"/>
    </row>
    <row r="1392" spans="1:13" x14ac:dyDescent="0.2">
      <c r="A1392" s="92" t="s">
        <v>401</v>
      </c>
      <c r="B1392" s="92"/>
      <c r="C1392" s="92"/>
      <c r="D1392" s="92"/>
      <c r="E1392" s="92"/>
      <c r="F1392" s="92"/>
      <c r="G1392" s="92"/>
      <c r="H1392" s="92"/>
      <c r="J1392" s="92"/>
      <c r="M1392" s="92"/>
    </row>
    <row r="1393" spans="1:13" x14ac:dyDescent="0.2">
      <c r="A1393" s="92" t="s">
        <v>401</v>
      </c>
      <c r="B1393" s="92"/>
      <c r="C1393" s="92"/>
      <c r="D1393" s="92"/>
      <c r="E1393" s="92"/>
      <c r="F1393" s="92"/>
      <c r="G1393" s="92"/>
      <c r="H1393" s="92"/>
      <c r="J1393" s="92"/>
      <c r="M1393" s="92"/>
    </row>
    <row r="1394" spans="1:13" x14ac:dyDescent="0.2">
      <c r="A1394" s="92" t="s">
        <v>401</v>
      </c>
      <c r="B1394" s="92"/>
      <c r="C1394" s="92"/>
      <c r="D1394" s="92"/>
      <c r="E1394" s="92"/>
      <c r="F1394" s="92"/>
      <c r="G1394" s="92"/>
      <c r="H1394" s="92"/>
      <c r="J1394" s="92"/>
      <c r="M1394" s="92"/>
    </row>
    <row r="1395" spans="1:13" x14ac:dyDescent="0.2">
      <c r="A1395" s="92" t="s">
        <v>401</v>
      </c>
      <c r="B1395" s="92"/>
      <c r="C1395" s="92"/>
      <c r="D1395" s="92"/>
      <c r="E1395" s="92"/>
      <c r="F1395" s="92"/>
      <c r="G1395" s="92"/>
      <c r="H1395" s="92"/>
      <c r="J1395" s="92"/>
      <c r="M1395" s="92"/>
    </row>
    <row r="1396" spans="1:13" x14ac:dyDescent="0.2">
      <c r="A1396" s="92" t="s">
        <v>401</v>
      </c>
      <c r="B1396" s="92"/>
      <c r="C1396" s="92"/>
      <c r="D1396" s="92"/>
      <c r="E1396" s="92"/>
      <c r="F1396" s="92"/>
      <c r="G1396" s="92"/>
      <c r="H1396" s="92"/>
      <c r="J1396" s="92"/>
      <c r="M1396" s="92"/>
    </row>
    <row r="1397" spans="1:13" x14ac:dyDescent="0.2">
      <c r="A1397" s="92" t="s">
        <v>401</v>
      </c>
      <c r="B1397" s="92"/>
      <c r="C1397" s="92"/>
      <c r="D1397" s="92"/>
      <c r="E1397" s="92"/>
      <c r="F1397" s="92"/>
      <c r="G1397" s="92"/>
      <c r="H1397" s="92"/>
      <c r="J1397" s="92"/>
      <c r="M1397" s="92"/>
    </row>
    <row r="1398" spans="1:13" x14ac:dyDescent="0.2">
      <c r="A1398" s="92" t="s">
        <v>401</v>
      </c>
      <c r="B1398" s="92"/>
      <c r="C1398" s="92"/>
      <c r="D1398" s="92"/>
      <c r="E1398" s="92"/>
      <c r="F1398" s="92"/>
      <c r="G1398" s="92"/>
      <c r="H1398" s="92"/>
      <c r="J1398" s="92"/>
      <c r="M1398" s="92"/>
    </row>
    <row r="1399" spans="1:13" x14ac:dyDescent="0.2">
      <c r="A1399" s="92" t="s">
        <v>401</v>
      </c>
      <c r="B1399" s="92"/>
      <c r="C1399" s="92"/>
      <c r="D1399" s="92"/>
      <c r="E1399" s="92"/>
      <c r="F1399" s="92"/>
      <c r="G1399" s="92"/>
      <c r="H1399" s="92"/>
      <c r="J1399" s="92"/>
      <c r="M1399" s="92"/>
    </row>
    <row r="1400" spans="1:13" x14ac:dyDescent="0.2">
      <c r="A1400" s="92" t="s">
        <v>401</v>
      </c>
      <c r="B1400" s="92"/>
      <c r="C1400" s="92"/>
      <c r="D1400" s="92"/>
      <c r="E1400" s="92"/>
      <c r="F1400" s="92"/>
      <c r="G1400" s="92"/>
      <c r="H1400" s="92"/>
      <c r="J1400" s="92"/>
      <c r="M1400" s="92"/>
    </row>
    <row r="1401" spans="1:13" x14ac:dyDescent="0.2">
      <c r="A1401" s="92" t="s">
        <v>401</v>
      </c>
      <c r="B1401" s="92"/>
      <c r="C1401" s="92"/>
      <c r="D1401" s="92"/>
      <c r="E1401" s="92"/>
      <c r="F1401" s="92"/>
      <c r="G1401" s="92"/>
      <c r="H1401" s="92"/>
      <c r="J1401" s="92"/>
      <c r="M1401" s="92"/>
    </row>
    <row r="1402" spans="1:13" x14ac:dyDescent="0.2">
      <c r="A1402" s="92" t="s">
        <v>401</v>
      </c>
      <c r="B1402" s="92"/>
      <c r="C1402" s="92"/>
      <c r="D1402" s="92"/>
      <c r="E1402" s="92"/>
      <c r="F1402" s="92"/>
      <c r="G1402" s="92"/>
      <c r="H1402" s="92"/>
      <c r="J1402" s="92"/>
      <c r="M1402" s="92"/>
    </row>
    <row r="1403" spans="1:13" x14ac:dyDescent="0.2">
      <c r="A1403" s="92" t="s">
        <v>401</v>
      </c>
      <c r="B1403" s="92"/>
      <c r="C1403" s="92"/>
      <c r="D1403" s="92"/>
      <c r="E1403" s="92"/>
      <c r="F1403" s="92"/>
      <c r="G1403" s="92"/>
      <c r="H1403" s="92"/>
      <c r="J1403" s="92"/>
      <c r="M1403" s="92"/>
    </row>
    <row r="1404" spans="1:13" x14ac:dyDescent="0.2">
      <c r="A1404" s="92" t="s">
        <v>401</v>
      </c>
      <c r="B1404" s="92"/>
      <c r="C1404" s="92"/>
      <c r="D1404" s="92"/>
      <c r="E1404" s="92"/>
      <c r="F1404" s="92"/>
      <c r="G1404" s="92"/>
      <c r="H1404" s="92"/>
      <c r="J1404" s="92"/>
      <c r="M1404" s="92"/>
    </row>
    <row r="1405" spans="1:13" x14ac:dyDescent="0.2">
      <c r="A1405" s="92" t="s">
        <v>401</v>
      </c>
      <c r="B1405" s="92"/>
      <c r="C1405" s="92"/>
      <c r="D1405" s="92"/>
      <c r="E1405" s="92"/>
      <c r="F1405" s="92"/>
      <c r="G1405" s="92"/>
      <c r="H1405" s="92"/>
      <c r="J1405" s="92"/>
      <c r="M1405" s="92"/>
    </row>
    <row r="1406" spans="1:13" x14ac:dyDescent="0.2">
      <c r="A1406" s="92" t="s">
        <v>401</v>
      </c>
      <c r="B1406" s="92"/>
      <c r="C1406" s="92"/>
      <c r="D1406" s="92"/>
      <c r="E1406" s="92"/>
      <c r="F1406" s="92"/>
      <c r="G1406" s="92"/>
      <c r="H1406" s="92"/>
      <c r="J1406" s="92"/>
      <c r="M1406" s="92"/>
    </row>
    <row r="1407" spans="1:13" x14ac:dyDescent="0.2">
      <c r="A1407" s="92" t="s">
        <v>401</v>
      </c>
      <c r="B1407" s="92"/>
      <c r="C1407" s="92"/>
      <c r="D1407" s="92"/>
      <c r="E1407" s="92"/>
      <c r="F1407" s="92"/>
      <c r="G1407" s="92"/>
      <c r="H1407" s="92"/>
      <c r="J1407" s="92"/>
      <c r="M1407" s="92"/>
    </row>
    <row r="1408" spans="1:13" x14ac:dyDescent="0.2">
      <c r="A1408" s="92" t="s">
        <v>401</v>
      </c>
      <c r="B1408" s="92"/>
      <c r="C1408" s="92"/>
      <c r="D1408" s="92"/>
      <c r="E1408" s="92"/>
      <c r="F1408" s="92"/>
      <c r="G1408" s="92"/>
      <c r="H1408" s="92"/>
      <c r="J1408" s="92"/>
      <c r="M1408" s="92"/>
    </row>
    <row r="1409" spans="1:13" x14ac:dyDescent="0.2">
      <c r="A1409" s="92" t="s">
        <v>401</v>
      </c>
      <c r="B1409" s="92"/>
      <c r="C1409" s="92"/>
      <c r="D1409" s="92"/>
      <c r="E1409" s="92"/>
      <c r="F1409" s="92"/>
      <c r="G1409" s="92"/>
      <c r="H1409" s="92"/>
      <c r="J1409" s="92"/>
      <c r="M1409" s="92"/>
    </row>
    <row r="1410" spans="1:13" x14ac:dyDescent="0.2">
      <c r="A1410" s="92" t="s">
        <v>401</v>
      </c>
      <c r="B1410" s="92"/>
      <c r="C1410" s="92"/>
      <c r="D1410" s="92"/>
      <c r="E1410" s="92"/>
      <c r="F1410" s="92"/>
      <c r="G1410" s="92"/>
      <c r="H1410" s="92"/>
      <c r="J1410" s="92"/>
      <c r="M1410" s="92"/>
    </row>
    <row r="1411" spans="1:13" x14ac:dyDescent="0.2">
      <c r="A1411" s="92" t="s">
        <v>401</v>
      </c>
      <c r="B1411" s="92"/>
      <c r="C1411" s="92"/>
      <c r="D1411" s="92"/>
      <c r="E1411" s="92"/>
      <c r="F1411" s="92"/>
      <c r="G1411" s="92"/>
      <c r="H1411" s="92"/>
      <c r="J1411" s="92"/>
      <c r="M1411" s="92"/>
    </row>
    <row r="1412" spans="1:13" x14ac:dyDescent="0.2">
      <c r="A1412" s="92" t="s">
        <v>401</v>
      </c>
      <c r="B1412" s="92"/>
      <c r="C1412" s="92"/>
      <c r="D1412" s="92"/>
      <c r="E1412" s="92"/>
      <c r="F1412" s="92"/>
      <c r="G1412" s="92"/>
      <c r="H1412" s="92"/>
      <c r="J1412" s="92"/>
      <c r="M1412" s="92"/>
    </row>
    <row r="1413" spans="1:13" x14ac:dyDescent="0.2">
      <c r="A1413" s="92" t="s">
        <v>401</v>
      </c>
      <c r="B1413" s="92"/>
      <c r="C1413" s="92"/>
      <c r="D1413" s="92"/>
      <c r="E1413" s="92"/>
      <c r="F1413" s="92"/>
      <c r="G1413" s="92"/>
      <c r="H1413" s="92"/>
      <c r="J1413" s="92"/>
      <c r="M1413" s="92"/>
    </row>
    <row r="1414" spans="1:13" x14ac:dyDescent="0.2">
      <c r="A1414" s="92" t="s">
        <v>401</v>
      </c>
      <c r="B1414" s="92"/>
      <c r="C1414" s="92"/>
      <c r="D1414" s="92"/>
      <c r="E1414" s="92"/>
      <c r="F1414" s="92"/>
      <c r="G1414" s="92"/>
      <c r="H1414" s="92"/>
      <c r="J1414" s="92"/>
      <c r="M1414" s="92"/>
    </row>
    <row r="1415" spans="1:13" x14ac:dyDescent="0.2">
      <c r="A1415" s="92" t="s">
        <v>401</v>
      </c>
      <c r="B1415" s="92"/>
      <c r="C1415" s="92"/>
      <c r="D1415" s="92"/>
      <c r="E1415" s="92"/>
      <c r="F1415" s="92"/>
      <c r="G1415" s="92"/>
      <c r="H1415" s="92"/>
      <c r="J1415" s="92"/>
      <c r="M1415" s="92"/>
    </row>
    <row r="1416" spans="1:13" x14ac:dyDescent="0.2">
      <c r="A1416" s="92" t="s">
        <v>401</v>
      </c>
      <c r="B1416" s="92"/>
      <c r="C1416" s="92"/>
      <c r="D1416" s="92"/>
      <c r="E1416" s="92"/>
      <c r="F1416" s="92"/>
      <c r="G1416" s="92"/>
      <c r="H1416" s="92"/>
      <c r="J1416" s="92"/>
      <c r="M1416" s="92"/>
    </row>
    <row r="1417" spans="1:13" x14ac:dyDescent="0.2">
      <c r="A1417" s="92" t="s">
        <v>401</v>
      </c>
      <c r="B1417" s="92"/>
      <c r="C1417" s="92"/>
      <c r="D1417" s="92"/>
      <c r="E1417" s="92"/>
      <c r="F1417" s="92"/>
      <c r="G1417" s="92"/>
      <c r="H1417" s="92"/>
      <c r="J1417" s="92"/>
      <c r="M1417" s="92"/>
    </row>
    <row r="1418" spans="1:13" x14ac:dyDescent="0.2">
      <c r="A1418" s="92" t="s">
        <v>401</v>
      </c>
      <c r="B1418" s="92"/>
      <c r="C1418" s="92"/>
      <c r="D1418" s="92"/>
      <c r="E1418" s="92"/>
      <c r="F1418" s="92"/>
      <c r="G1418" s="92"/>
      <c r="H1418" s="92"/>
      <c r="J1418" s="92"/>
      <c r="M1418" s="92"/>
    </row>
    <row r="1419" spans="1:13" x14ac:dyDescent="0.2">
      <c r="A1419" s="92" t="s">
        <v>401</v>
      </c>
      <c r="B1419" s="92"/>
      <c r="C1419" s="92"/>
      <c r="D1419" s="92"/>
      <c r="E1419" s="92"/>
      <c r="F1419" s="92"/>
      <c r="G1419" s="92"/>
      <c r="H1419" s="92"/>
      <c r="J1419" s="92"/>
      <c r="M1419" s="92"/>
    </row>
    <row r="1420" spans="1:13" x14ac:dyDescent="0.2">
      <c r="A1420" s="92" t="s">
        <v>401</v>
      </c>
      <c r="B1420" s="92"/>
      <c r="C1420" s="92"/>
      <c r="D1420" s="92"/>
      <c r="E1420" s="92"/>
      <c r="F1420" s="92"/>
      <c r="G1420" s="92"/>
      <c r="H1420" s="92"/>
      <c r="J1420" s="92"/>
      <c r="M1420" s="92"/>
    </row>
    <row r="1421" spans="1:13" x14ac:dyDescent="0.2">
      <c r="A1421" s="92" t="s">
        <v>401</v>
      </c>
      <c r="B1421" s="92"/>
      <c r="C1421" s="92"/>
      <c r="D1421" s="92"/>
      <c r="E1421" s="92"/>
      <c r="F1421" s="92"/>
      <c r="G1421" s="92"/>
      <c r="H1421" s="92"/>
      <c r="J1421" s="92"/>
      <c r="M1421" s="92"/>
    </row>
    <row r="1422" spans="1:13" x14ac:dyDescent="0.2">
      <c r="A1422" s="92" t="s">
        <v>401</v>
      </c>
      <c r="B1422" s="92"/>
      <c r="C1422" s="92"/>
      <c r="D1422" s="92"/>
      <c r="E1422" s="92"/>
      <c r="F1422" s="92"/>
      <c r="G1422" s="92"/>
      <c r="H1422" s="92"/>
      <c r="J1422" s="92"/>
      <c r="M1422" s="92"/>
    </row>
    <row r="1423" spans="1:13" x14ac:dyDescent="0.2">
      <c r="A1423" s="92" t="s">
        <v>401</v>
      </c>
      <c r="B1423" s="92"/>
      <c r="C1423" s="92"/>
      <c r="D1423" s="92"/>
      <c r="E1423" s="92"/>
      <c r="F1423" s="92"/>
      <c r="G1423" s="92"/>
      <c r="H1423" s="92"/>
      <c r="J1423" s="92"/>
      <c r="M1423" s="92"/>
    </row>
    <row r="1424" spans="1:13" x14ac:dyDescent="0.2">
      <c r="A1424" s="92" t="s">
        <v>401</v>
      </c>
      <c r="B1424" s="92"/>
      <c r="C1424" s="92"/>
      <c r="D1424" s="92"/>
      <c r="E1424" s="92"/>
      <c r="F1424" s="92"/>
      <c r="G1424" s="92"/>
      <c r="H1424" s="92"/>
      <c r="J1424" s="92"/>
      <c r="M1424" s="92"/>
    </row>
    <row r="1425" spans="1:13" x14ac:dyDescent="0.2">
      <c r="A1425" s="92" t="s">
        <v>401</v>
      </c>
      <c r="B1425" s="92"/>
      <c r="C1425" s="92"/>
      <c r="D1425" s="92"/>
      <c r="E1425" s="92"/>
      <c r="F1425" s="92"/>
      <c r="G1425" s="92"/>
      <c r="H1425" s="92"/>
      <c r="J1425" s="92"/>
      <c r="M1425" s="92"/>
    </row>
    <row r="1426" spans="1:13" x14ac:dyDescent="0.2">
      <c r="A1426" s="92" t="s">
        <v>401</v>
      </c>
      <c r="B1426" s="92"/>
      <c r="C1426" s="92"/>
      <c r="D1426" s="92"/>
      <c r="E1426" s="92"/>
      <c r="F1426" s="92"/>
      <c r="G1426" s="92"/>
      <c r="H1426" s="92"/>
      <c r="J1426" s="92"/>
      <c r="M1426" s="92"/>
    </row>
    <row r="1427" spans="1:13" x14ac:dyDescent="0.2">
      <c r="A1427" s="92" t="s">
        <v>401</v>
      </c>
      <c r="B1427" s="92"/>
      <c r="C1427" s="92"/>
      <c r="D1427" s="92"/>
      <c r="E1427" s="92"/>
      <c r="F1427" s="92"/>
      <c r="G1427" s="92"/>
      <c r="H1427" s="92"/>
      <c r="J1427" s="92"/>
      <c r="M1427" s="92"/>
    </row>
    <row r="1428" spans="1:13" x14ac:dyDescent="0.2">
      <c r="A1428" s="92" t="s">
        <v>401</v>
      </c>
      <c r="B1428" s="92"/>
      <c r="C1428" s="92"/>
      <c r="D1428" s="92"/>
      <c r="E1428" s="92"/>
      <c r="F1428" s="92"/>
      <c r="G1428" s="92"/>
      <c r="H1428" s="92"/>
      <c r="J1428" s="92"/>
      <c r="M1428" s="92"/>
    </row>
    <row r="1429" spans="1:13" x14ac:dyDescent="0.2">
      <c r="A1429" s="92" t="s">
        <v>401</v>
      </c>
      <c r="B1429" s="92"/>
      <c r="C1429" s="92"/>
      <c r="D1429" s="92"/>
      <c r="E1429" s="92"/>
      <c r="F1429" s="92"/>
      <c r="G1429" s="92"/>
      <c r="H1429" s="92"/>
      <c r="J1429" s="92"/>
      <c r="M1429" s="92"/>
    </row>
    <row r="1430" spans="1:13" x14ac:dyDescent="0.2">
      <c r="A1430" s="92" t="s">
        <v>401</v>
      </c>
      <c r="B1430" s="92"/>
      <c r="C1430" s="92"/>
      <c r="D1430" s="92"/>
      <c r="E1430" s="92"/>
      <c r="F1430" s="92"/>
      <c r="G1430" s="92"/>
      <c r="H1430" s="92"/>
      <c r="J1430" s="92"/>
      <c r="M1430" s="92"/>
    </row>
    <row r="1431" spans="1:13" x14ac:dyDescent="0.2">
      <c r="A1431" s="92" t="s">
        <v>401</v>
      </c>
      <c r="B1431" s="92"/>
      <c r="C1431" s="92"/>
      <c r="D1431" s="92"/>
      <c r="E1431" s="92"/>
      <c r="F1431" s="92"/>
      <c r="G1431" s="92"/>
      <c r="H1431" s="92"/>
      <c r="J1431" s="92"/>
      <c r="M1431" s="92"/>
    </row>
    <row r="1432" spans="1:13" x14ac:dyDescent="0.2">
      <c r="A1432" s="92" t="s">
        <v>401</v>
      </c>
      <c r="B1432" s="92"/>
      <c r="C1432" s="92"/>
      <c r="D1432" s="92"/>
      <c r="E1432" s="92"/>
      <c r="F1432" s="92"/>
      <c r="G1432" s="92"/>
      <c r="H1432" s="92"/>
      <c r="J1432" s="92"/>
      <c r="M1432" s="92"/>
    </row>
    <row r="1433" spans="1:13" x14ac:dyDescent="0.2">
      <c r="A1433" s="92" t="s">
        <v>401</v>
      </c>
      <c r="B1433" s="92"/>
      <c r="C1433" s="92"/>
      <c r="D1433" s="92"/>
      <c r="E1433" s="92"/>
      <c r="F1433" s="92"/>
      <c r="G1433" s="92"/>
      <c r="H1433" s="92"/>
      <c r="J1433" s="92"/>
      <c r="M1433" s="92"/>
    </row>
    <row r="1434" spans="1:13" x14ac:dyDescent="0.2">
      <c r="A1434" s="92" t="s">
        <v>401</v>
      </c>
      <c r="B1434" s="92"/>
      <c r="C1434" s="92"/>
      <c r="D1434" s="92"/>
      <c r="E1434" s="92"/>
      <c r="F1434" s="92"/>
      <c r="G1434" s="92"/>
      <c r="H1434" s="92"/>
      <c r="J1434" s="92"/>
      <c r="M1434" s="92"/>
    </row>
    <row r="1435" spans="1:13" x14ac:dyDescent="0.2">
      <c r="A1435" s="92" t="s">
        <v>401</v>
      </c>
      <c r="B1435" s="92"/>
      <c r="C1435" s="92"/>
      <c r="D1435" s="92"/>
      <c r="E1435" s="92"/>
      <c r="F1435" s="92"/>
      <c r="G1435" s="92"/>
      <c r="H1435" s="92"/>
      <c r="J1435" s="92"/>
      <c r="M1435" s="92"/>
    </row>
    <row r="1436" spans="1:13" x14ac:dyDescent="0.2">
      <c r="A1436" s="92" t="s">
        <v>401</v>
      </c>
      <c r="B1436" s="92"/>
      <c r="C1436" s="92"/>
      <c r="D1436" s="92"/>
      <c r="E1436" s="92"/>
      <c r="F1436" s="92"/>
      <c r="G1436" s="92"/>
      <c r="H1436" s="92"/>
      <c r="J1436" s="92"/>
      <c r="M1436" s="92"/>
    </row>
    <row r="1437" spans="1:13" x14ac:dyDescent="0.2">
      <c r="A1437" s="92" t="s">
        <v>401</v>
      </c>
      <c r="B1437" s="92"/>
      <c r="C1437" s="92"/>
      <c r="D1437" s="92"/>
      <c r="E1437" s="92"/>
      <c r="F1437" s="92"/>
      <c r="G1437" s="92"/>
      <c r="H1437" s="92"/>
      <c r="J1437" s="92"/>
      <c r="M1437" s="92"/>
    </row>
    <row r="1438" spans="1:13" x14ac:dyDescent="0.2">
      <c r="A1438" s="92" t="s">
        <v>401</v>
      </c>
      <c r="B1438" s="92"/>
      <c r="C1438" s="92"/>
      <c r="D1438" s="92"/>
      <c r="E1438" s="92"/>
      <c r="F1438" s="92"/>
      <c r="G1438" s="92"/>
      <c r="H1438" s="92"/>
      <c r="J1438" s="92"/>
      <c r="M1438" s="92"/>
    </row>
    <row r="1439" spans="1:13" x14ac:dyDescent="0.2">
      <c r="A1439" s="92" t="s">
        <v>401</v>
      </c>
      <c r="B1439" s="92"/>
      <c r="C1439" s="92"/>
      <c r="D1439" s="92"/>
      <c r="E1439" s="92"/>
      <c r="F1439" s="92"/>
      <c r="G1439" s="92"/>
      <c r="H1439" s="92"/>
      <c r="J1439" s="92"/>
      <c r="M1439" s="92"/>
    </row>
    <row r="1440" spans="1:13" x14ac:dyDescent="0.2">
      <c r="A1440" s="92" t="s">
        <v>401</v>
      </c>
      <c r="B1440" s="92"/>
      <c r="C1440" s="92"/>
      <c r="D1440" s="92"/>
      <c r="E1440" s="92"/>
      <c r="F1440" s="92"/>
      <c r="G1440" s="92"/>
      <c r="H1440" s="92"/>
      <c r="J1440" s="92"/>
      <c r="M1440" s="92"/>
    </row>
    <row r="1441" spans="1:13" x14ac:dyDescent="0.2">
      <c r="A1441" s="92" t="s">
        <v>401</v>
      </c>
      <c r="B1441" s="92"/>
      <c r="C1441" s="92"/>
      <c r="D1441" s="92"/>
      <c r="E1441" s="92"/>
      <c r="F1441" s="92"/>
      <c r="G1441" s="92"/>
      <c r="H1441" s="92"/>
      <c r="J1441" s="92"/>
      <c r="M1441" s="92"/>
    </row>
    <row r="1442" spans="1:13" x14ac:dyDescent="0.2">
      <c r="A1442" s="92" t="s">
        <v>401</v>
      </c>
      <c r="B1442" s="92"/>
      <c r="C1442" s="92"/>
      <c r="D1442" s="92"/>
      <c r="E1442" s="92"/>
      <c r="F1442" s="92"/>
      <c r="G1442" s="92"/>
      <c r="H1442" s="92"/>
      <c r="J1442" s="92"/>
      <c r="M1442" s="92"/>
    </row>
    <row r="1443" spans="1:13" x14ac:dyDescent="0.2">
      <c r="A1443" s="92" t="s">
        <v>401</v>
      </c>
      <c r="B1443" s="92"/>
      <c r="C1443" s="92"/>
      <c r="D1443" s="92"/>
      <c r="E1443" s="92"/>
      <c r="F1443" s="92"/>
      <c r="G1443" s="92"/>
      <c r="H1443" s="92"/>
      <c r="J1443" s="92"/>
      <c r="M1443" s="92"/>
    </row>
    <row r="1444" spans="1:13" x14ac:dyDescent="0.2">
      <c r="A1444" s="92" t="s">
        <v>401</v>
      </c>
      <c r="B1444" s="92"/>
      <c r="C1444" s="92"/>
      <c r="D1444" s="92"/>
      <c r="E1444" s="92"/>
      <c r="F1444" s="92"/>
      <c r="G1444" s="92"/>
      <c r="H1444" s="92"/>
      <c r="J1444" s="92"/>
      <c r="M1444" s="92"/>
    </row>
    <row r="1445" spans="1:13" x14ac:dyDescent="0.2">
      <c r="A1445" s="92" t="s">
        <v>401</v>
      </c>
      <c r="B1445" s="92"/>
      <c r="C1445" s="92"/>
      <c r="D1445" s="92"/>
      <c r="E1445" s="92"/>
      <c r="F1445" s="92"/>
      <c r="G1445" s="92"/>
      <c r="H1445" s="92"/>
      <c r="J1445" s="92"/>
      <c r="M1445" s="92"/>
    </row>
    <row r="1446" spans="1:13" x14ac:dyDescent="0.2">
      <c r="A1446" s="92" t="s">
        <v>401</v>
      </c>
      <c r="B1446" s="92"/>
      <c r="C1446" s="92"/>
      <c r="D1446" s="92"/>
      <c r="E1446" s="92"/>
      <c r="F1446" s="92"/>
      <c r="G1446" s="92"/>
      <c r="H1446" s="92"/>
      <c r="J1446" s="92"/>
      <c r="M1446" s="92"/>
    </row>
    <row r="1447" spans="1:13" x14ac:dyDescent="0.2">
      <c r="A1447" s="92" t="s">
        <v>401</v>
      </c>
      <c r="B1447" s="92"/>
      <c r="C1447" s="92"/>
      <c r="D1447" s="92"/>
      <c r="E1447" s="92"/>
      <c r="F1447" s="92"/>
      <c r="G1447" s="92"/>
      <c r="H1447" s="92"/>
      <c r="J1447" s="92"/>
      <c r="M1447" s="92"/>
    </row>
    <row r="1448" spans="1:13" x14ac:dyDescent="0.2">
      <c r="A1448" s="92" t="s">
        <v>401</v>
      </c>
      <c r="B1448" s="92"/>
      <c r="C1448" s="92"/>
      <c r="D1448" s="92"/>
      <c r="E1448" s="92"/>
      <c r="F1448" s="92"/>
      <c r="G1448" s="92"/>
      <c r="H1448" s="92"/>
      <c r="J1448" s="92"/>
      <c r="M1448" s="92"/>
    </row>
    <row r="1449" spans="1:13" x14ac:dyDescent="0.2">
      <c r="A1449" s="92" t="s">
        <v>401</v>
      </c>
      <c r="B1449" s="92"/>
      <c r="C1449" s="92"/>
      <c r="D1449" s="92"/>
      <c r="E1449" s="92"/>
      <c r="F1449" s="92"/>
      <c r="G1449" s="92"/>
      <c r="H1449" s="92"/>
      <c r="J1449" s="92"/>
      <c r="M1449" s="92"/>
    </row>
    <row r="1450" spans="1:13" x14ac:dyDescent="0.2">
      <c r="A1450" s="92" t="s">
        <v>401</v>
      </c>
      <c r="B1450" s="92"/>
      <c r="C1450" s="92"/>
      <c r="D1450" s="92"/>
      <c r="E1450" s="92"/>
      <c r="F1450" s="92"/>
      <c r="G1450" s="92"/>
      <c r="H1450" s="92"/>
      <c r="J1450" s="92"/>
      <c r="M1450" s="92"/>
    </row>
    <row r="1451" spans="1:13" x14ac:dyDescent="0.2">
      <c r="A1451" s="92" t="s">
        <v>401</v>
      </c>
      <c r="B1451" s="92"/>
      <c r="C1451" s="92"/>
      <c r="D1451" s="92"/>
      <c r="E1451" s="92"/>
      <c r="F1451" s="92"/>
      <c r="G1451" s="92"/>
      <c r="H1451" s="92"/>
      <c r="J1451" s="92"/>
      <c r="M1451" s="92"/>
    </row>
    <row r="1452" spans="1:13" x14ac:dyDescent="0.2">
      <c r="A1452" s="92" t="s">
        <v>401</v>
      </c>
      <c r="B1452" s="92"/>
      <c r="C1452" s="92"/>
      <c r="D1452" s="92"/>
      <c r="E1452" s="92"/>
      <c r="F1452" s="92"/>
      <c r="G1452" s="92"/>
      <c r="H1452" s="92"/>
      <c r="J1452" s="92"/>
      <c r="M1452" s="92"/>
    </row>
    <row r="1453" spans="1:13" x14ac:dyDescent="0.2">
      <c r="A1453" s="92" t="s">
        <v>401</v>
      </c>
      <c r="B1453" s="92"/>
      <c r="C1453" s="92"/>
      <c r="D1453" s="92"/>
      <c r="E1453" s="92"/>
      <c r="F1453" s="92"/>
      <c r="G1453" s="92"/>
      <c r="H1453" s="92"/>
      <c r="J1453" s="92"/>
      <c r="M1453" s="92"/>
    </row>
    <row r="1454" spans="1:13" x14ac:dyDescent="0.2">
      <c r="A1454" s="92" t="s">
        <v>401</v>
      </c>
      <c r="B1454" s="92"/>
      <c r="C1454" s="92"/>
      <c r="D1454" s="92"/>
      <c r="E1454" s="92"/>
      <c r="F1454" s="92"/>
      <c r="G1454" s="92"/>
      <c r="H1454" s="92"/>
      <c r="J1454" s="92"/>
      <c r="M1454" s="92"/>
    </row>
    <row r="1455" spans="1:13" x14ac:dyDescent="0.2">
      <c r="A1455" s="92" t="s">
        <v>401</v>
      </c>
      <c r="B1455" s="92"/>
      <c r="C1455" s="92"/>
      <c r="D1455" s="92"/>
      <c r="E1455" s="92"/>
      <c r="F1455" s="92"/>
      <c r="G1455" s="92"/>
      <c r="H1455" s="92"/>
      <c r="J1455" s="92"/>
      <c r="M1455" s="92"/>
    </row>
    <row r="1456" spans="1:13" x14ac:dyDescent="0.2">
      <c r="A1456" s="92" t="s">
        <v>401</v>
      </c>
      <c r="B1456" s="92"/>
      <c r="C1456" s="92"/>
      <c r="D1456" s="92"/>
      <c r="E1456" s="92"/>
      <c r="F1456" s="92"/>
      <c r="G1456" s="92"/>
      <c r="H1456" s="92"/>
      <c r="J1456" s="92"/>
      <c r="M1456" s="92"/>
    </row>
    <row r="1457" spans="1:13" x14ac:dyDescent="0.2">
      <c r="A1457" s="92" t="s">
        <v>401</v>
      </c>
      <c r="B1457" s="92"/>
      <c r="C1457" s="92"/>
      <c r="D1457" s="92"/>
      <c r="E1457" s="92"/>
      <c r="F1457" s="92"/>
      <c r="G1457" s="92"/>
      <c r="H1457" s="92"/>
      <c r="J1457" s="92"/>
      <c r="M1457" s="92"/>
    </row>
    <row r="1458" spans="1:13" x14ac:dyDescent="0.2">
      <c r="A1458" s="92" t="s">
        <v>401</v>
      </c>
      <c r="B1458" s="92"/>
      <c r="C1458" s="92"/>
      <c r="D1458" s="92"/>
      <c r="E1458" s="92"/>
      <c r="F1458" s="92"/>
      <c r="G1458" s="92"/>
      <c r="H1458" s="92"/>
      <c r="J1458" s="92"/>
      <c r="M1458" s="92"/>
    </row>
    <row r="1459" spans="1:13" x14ac:dyDescent="0.2">
      <c r="A1459" s="92" t="s">
        <v>401</v>
      </c>
      <c r="B1459" s="92"/>
      <c r="C1459" s="92"/>
      <c r="D1459" s="92"/>
      <c r="E1459" s="92"/>
      <c r="F1459" s="92"/>
      <c r="G1459" s="92"/>
      <c r="H1459" s="92"/>
      <c r="J1459" s="92"/>
      <c r="M1459" s="92"/>
    </row>
    <row r="1460" spans="1:13" x14ac:dyDescent="0.2">
      <c r="A1460" s="92" t="s">
        <v>401</v>
      </c>
      <c r="B1460" s="92"/>
      <c r="C1460" s="92"/>
      <c r="D1460" s="92"/>
      <c r="E1460" s="92"/>
      <c r="F1460" s="92"/>
      <c r="G1460" s="92"/>
      <c r="H1460" s="92"/>
      <c r="J1460" s="92"/>
      <c r="M1460" s="92"/>
    </row>
    <row r="1461" spans="1:13" x14ac:dyDescent="0.2">
      <c r="A1461" s="92" t="s">
        <v>401</v>
      </c>
      <c r="B1461" s="92"/>
      <c r="C1461" s="92"/>
      <c r="D1461" s="92"/>
      <c r="E1461" s="92"/>
      <c r="F1461" s="92"/>
      <c r="G1461" s="92"/>
      <c r="H1461" s="92"/>
      <c r="J1461" s="92"/>
      <c r="M1461" s="92"/>
    </row>
    <row r="1462" spans="1:13" x14ac:dyDescent="0.2">
      <c r="A1462" s="92" t="s">
        <v>401</v>
      </c>
      <c r="B1462" s="92"/>
      <c r="C1462" s="92"/>
      <c r="D1462" s="92"/>
      <c r="E1462" s="92"/>
      <c r="F1462" s="92"/>
      <c r="G1462" s="92"/>
      <c r="H1462" s="92"/>
      <c r="J1462" s="92"/>
      <c r="M1462" s="92"/>
    </row>
    <row r="1463" spans="1:13" x14ac:dyDescent="0.2">
      <c r="A1463" s="92" t="s">
        <v>401</v>
      </c>
      <c r="B1463" s="92"/>
      <c r="C1463" s="92"/>
      <c r="D1463" s="92"/>
      <c r="E1463" s="92"/>
      <c r="F1463" s="92"/>
      <c r="G1463" s="92"/>
      <c r="H1463" s="92"/>
      <c r="J1463" s="92"/>
      <c r="M1463" s="92"/>
    </row>
    <row r="1464" spans="1:13" x14ac:dyDescent="0.2">
      <c r="A1464" s="92" t="s">
        <v>401</v>
      </c>
      <c r="B1464" s="92"/>
      <c r="C1464" s="92"/>
      <c r="D1464" s="92"/>
      <c r="E1464" s="92"/>
      <c r="F1464" s="92"/>
      <c r="G1464" s="92"/>
      <c r="H1464" s="92"/>
      <c r="J1464" s="92"/>
      <c r="M1464" s="92"/>
    </row>
    <row r="1465" spans="1:13" x14ac:dyDescent="0.2">
      <c r="A1465" s="92" t="s">
        <v>401</v>
      </c>
      <c r="B1465" s="92"/>
      <c r="C1465" s="92"/>
      <c r="D1465" s="92"/>
      <c r="E1465" s="92"/>
      <c r="F1465" s="92"/>
      <c r="G1465" s="92"/>
      <c r="H1465" s="92"/>
      <c r="J1465" s="92"/>
      <c r="M1465" s="92"/>
    </row>
    <row r="1466" spans="1:13" x14ac:dyDescent="0.2">
      <c r="A1466" s="92" t="s">
        <v>401</v>
      </c>
      <c r="B1466" s="92"/>
      <c r="C1466" s="92"/>
      <c r="D1466" s="92"/>
      <c r="E1466" s="92"/>
      <c r="F1466" s="92"/>
      <c r="G1466" s="92"/>
      <c r="H1466" s="92"/>
      <c r="J1466" s="92"/>
      <c r="M1466" s="92"/>
    </row>
    <row r="1467" spans="1:13" x14ac:dyDescent="0.2">
      <c r="A1467" s="92" t="s">
        <v>401</v>
      </c>
      <c r="B1467" s="92"/>
      <c r="C1467" s="92"/>
      <c r="D1467" s="92"/>
      <c r="E1467" s="92"/>
      <c r="F1467" s="92"/>
      <c r="G1467" s="92"/>
      <c r="H1467" s="92"/>
      <c r="J1467" s="92"/>
      <c r="M1467" s="92"/>
    </row>
    <row r="1468" spans="1:13" x14ac:dyDescent="0.2">
      <c r="A1468" s="92" t="s">
        <v>401</v>
      </c>
      <c r="B1468" s="92"/>
      <c r="C1468" s="92"/>
      <c r="D1468" s="92"/>
      <c r="E1468" s="92"/>
      <c r="F1468" s="92"/>
      <c r="G1468" s="92"/>
      <c r="H1468" s="92"/>
      <c r="J1468" s="92"/>
      <c r="M1468" s="92"/>
    </row>
    <row r="1469" spans="1:13" x14ac:dyDescent="0.2">
      <c r="A1469" s="92" t="s">
        <v>401</v>
      </c>
      <c r="B1469" s="92"/>
      <c r="C1469" s="92"/>
      <c r="D1469" s="92"/>
      <c r="E1469" s="92"/>
      <c r="F1469" s="92"/>
      <c r="G1469" s="92"/>
      <c r="H1469" s="92"/>
      <c r="J1469" s="92"/>
      <c r="M1469" s="92"/>
    </row>
    <row r="1470" spans="1:13" x14ac:dyDescent="0.2">
      <c r="A1470" s="92" t="s">
        <v>401</v>
      </c>
      <c r="B1470" s="92"/>
      <c r="C1470" s="92"/>
      <c r="D1470" s="92"/>
      <c r="E1470" s="92"/>
      <c r="F1470" s="92"/>
      <c r="G1470" s="92"/>
      <c r="H1470" s="92"/>
      <c r="J1470" s="92"/>
      <c r="M1470" s="92"/>
    </row>
    <row r="1471" spans="1:13" x14ac:dyDescent="0.2">
      <c r="A1471" s="92" t="s">
        <v>401</v>
      </c>
      <c r="B1471" s="92"/>
      <c r="C1471" s="92"/>
      <c r="D1471" s="92"/>
      <c r="E1471" s="92"/>
      <c r="F1471" s="92"/>
      <c r="G1471" s="92"/>
      <c r="H1471" s="92"/>
      <c r="J1471" s="92"/>
      <c r="M1471" s="92"/>
    </row>
    <row r="1472" spans="1:13" x14ac:dyDescent="0.2">
      <c r="A1472" s="92" t="s">
        <v>401</v>
      </c>
      <c r="B1472" s="92"/>
      <c r="C1472" s="92"/>
      <c r="D1472" s="92"/>
      <c r="E1472" s="92"/>
      <c r="F1472" s="92"/>
      <c r="G1472" s="92"/>
      <c r="H1472" s="92"/>
      <c r="J1472" s="92"/>
      <c r="M1472" s="92"/>
    </row>
    <row r="1473" spans="1:13" x14ac:dyDescent="0.2">
      <c r="A1473" s="92" t="s">
        <v>401</v>
      </c>
      <c r="B1473" s="92"/>
      <c r="C1473" s="92"/>
      <c r="D1473" s="92"/>
      <c r="E1473" s="92"/>
      <c r="F1473" s="92"/>
      <c r="G1473" s="92"/>
      <c r="H1473" s="92"/>
      <c r="J1473" s="92"/>
      <c r="M1473" s="92"/>
    </row>
    <row r="1474" spans="1:13" x14ac:dyDescent="0.2">
      <c r="A1474" s="92" t="s">
        <v>401</v>
      </c>
      <c r="B1474" s="92"/>
      <c r="C1474" s="92"/>
      <c r="D1474" s="92"/>
      <c r="E1474" s="92"/>
      <c r="F1474" s="92"/>
      <c r="G1474" s="92"/>
      <c r="H1474" s="92"/>
      <c r="J1474" s="92"/>
      <c r="M1474" s="92"/>
    </row>
    <row r="1475" spans="1:13" x14ac:dyDescent="0.2">
      <c r="A1475" s="92" t="s">
        <v>401</v>
      </c>
      <c r="B1475" s="92"/>
      <c r="C1475" s="92"/>
      <c r="D1475" s="92"/>
      <c r="E1475" s="92"/>
      <c r="F1475" s="92"/>
      <c r="G1475" s="92"/>
      <c r="H1475" s="92"/>
      <c r="J1475" s="92"/>
      <c r="M1475" s="92"/>
    </row>
    <row r="1476" spans="1:13" x14ac:dyDescent="0.2">
      <c r="A1476" s="92" t="s">
        <v>401</v>
      </c>
      <c r="B1476" s="92"/>
      <c r="C1476" s="92"/>
      <c r="D1476" s="92"/>
      <c r="E1476" s="92"/>
      <c r="F1476" s="92"/>
      <c r="G1476" s="92"/>
      <c r="H1476" s="92"/>
      <c r="J1476" s="92"/>
      <c r="M1476" s="92"/>
    </row>
    <row r="1477" spans="1:13" x14ac:dyDescent="0.2">
      <c r="A1477" s="92" t="s">
        <v>401</v>
      </c>
      <c r="B1477" s="92"/>
      <c r="C1477" s="92"/>
      <c r="D1477" s="92"/>
      <c r="E1477" s="92"/>
      <c r="F1477" s="92"/>
      <c r="G1477" s="92"/>
      <c r="H1477" s="92"/>
      <c r="J1477" s="92"/>
      <c r="M1477" s="92"/>
    </row>
    <row r="1478" spans="1:13" x14ac:dyDescent="0.2">
      <c r="A1478" s="92" t="s">
        <v>401</v>
      </c>
      <c r="B1478" s="92"/>
      <c r="C1478" s="92"/>
      <c r="D1478" s="92"/>
      <c r="E1478" s="92"/>
      <c r="F1478" s="92"/>
      <c r="G1478" s="92"/>
      <c r="H1478" s="92"/>
      <c r="J1478" s="92"/>
      <c r="M1478" s="92"/>
    </row>
    <row r="1479" spans="1:13" x14ac:dyDescent="0.2">
      <c r="A1479" s="92" t="s">
        <v>401</v>
      </c>
      <c r="B1479" s="92"/>
      <c r="C1479" s="92"/>
      <c r="D1479" s="92"/>
      <c r="E1479" s="92"/>
      <c r="F1479" s="92"/>
      <c r="G1479" s="92"/>
      <c r="H1479" s="92"/>
      <c r="J1479" s="92"/>
      <c r="M1479" s="92"/>
    </row>
    <row r="1480" spans="1:13" x14ac:dyDescent="0.2">
      <c r="A1480" s="92" t="s">
        <v>401</v>
      </c>
      <c r="B1480" s="92"/>
      <c r="C1480" s="92"/>
      <c r="D1480" s="92"/>
      <c r="E1480" s="92"/>
      <c r="F1480" s="92"/>
      <c r="G1480" s="92"/>
      <c r="H1480" s="92"/>
      <c r="J1480" s="92"/>
      <c r="M1480" s="92"/>
    </row>
    <row r="1481" spans="1:13" x14ac:dyDescent="0.2">
      <c r="A1481" s="92" t="s">
        <v>401</v>
      </c>
      <c r="B1481" s="92"/>
      <c r="C1481" s="92"/>
      <c r="D1481" s="92"/>
      <c r="E1481" s="92"/>
      <c r="F1481" s="92"/>
      <c r="G1481" s="92"/>
      <c r="H1481" s="92"/>
      <c r="J1481" s="92"/>
      <c r="M1481" s="92"/>
    </row>
    <row r="1482" spans="1:13" x14ac:dyDescent="0.2">
      <c r="A1482" s="92" t="s">
        <v>401</v>
      </c>
      <c r="B1482" s="92"/>
      <c r="C1482" s="92"/>
      <c r="D1482" s="92"/>
      <c r="E1482" s="92"/>
      <c r="F1482" s="92"/>
      <c r="G1482" s="92"/>
      <c r="H1482" s="92"/>
      <c r="J1482" s="92"/>
      <c r="M1482" s="92"/>
    </row>
    <row r="1483" spans="1:13" x14ac:dyDescent="0.2">
      <c r="A1483" s="92" t="s">
        <v>401</v>
      </c>
      <c r="B1483" s="92"/>
      <c r="C1483" s="92"/>
      <c r="D1483" s="92"/>
      <c r="E1483" s="92"/>
      <c r="F1483" s="92"/>
      <c r="G1483" s="92"/>
      <c r="H1483" s="92"/>
      <c r="J1483" s="92"/>
      <c r="M1483" s="92"/>
    </row>
    <row r="1484" spans="1:13" x14ac:dyDescent="0.2">
      <c r="A1484" s="92" t="s">
        <v>401</v>
      </c>
      <c r="B1484" s="92"/>
      <c r="C1484" s="92"/>
      <c r="D1484" s="92"/>
      <c r="E1484" s="92"/>
      <c r="F1484" s="92"/>
      <c r="G1484" s="92"/>
      <c r="H1484" s="92"/>
      <c r="J1484" s="92"/>
      <c r="M1484" s="92"/>
    </row>
    <row r="1485" spans="1:13" x14ac:dyDescent="0.2">
      <c r="A1485" s="92" t="s">
        <v>401</v>
      </c>
      <c r="B1485" s="92"/>
      <c r="C1485" s="92"/>
      <c r="D1485" s="92"/>
      <c r="E1485" s="92"/>
      <c r="F1485" s="92"/>
      <c r="G1485" s="92"/>
      <c r="H1485" s="92"/>
      <c r="J1485" s="92"/>
      <c r="M1485" s="92"/>
    </row>
    <row r="1486" spans="1:13" x14ac:dyDescent="0.2">
      <c r="A1486" s="92" t="s">
        <v>401</v>
      </c>
      <c r="B1486" s="92"/>
      <c r="C1486" s="92"/>
      <c r="D1486" s="92"/>
      <c r="E1486" s="92"/>
      <c r="F1486" s="92"/>
      <c r="G1486" s="92"/>
      <c r="H1486" s="92"/>
      <c r="J1486" s="92"/>
      <c r="M1486" s="92"/>
    </row>
    <row r="1487" spans="1:13" x14ac:dyDescent="0.2">
      <c r="A1487" s="92" t="s">
        <v>401</v>
      </c>
      <c r="B1487" s="92"/>
      <c r="C1487" s="92"/>
      <c r="D1487" s="92"/>
      <c r="E1487" s="92"/>
      <c r="F1487" s="92"/>
      <c r="G1487" s="92"/>
      <c r="H1487" s="92"/>
      <c r="J1487" s="92"/>
      <c r="M1487" s="92"/>
    </row>
    <row r="1488" spans="1:13" x14ac:dyDescent="0.2">
      <c r="A1488" s="92" t="s">
        <v>401</v>
      </c>
      <c r="B1488" s="92"/>
      <c r="C1488" s="92"/>
      <c r="D1488" s="92"/>
      <c r="E1488" s="92"/>
      <c r="F1488" s="92"/>
      <c r="G1488" s="92"/>
      <c r="H1488" s="92"/>
      <c r="J1488" s="92"/>
      <c r="M1488" s="92"/>
    </row>
    <row r="1489" spans="1:13" x14ac:dyDescent="0.2">
      <c r="A1489" s="92" t="s">
        <v>401</v>
      </c>
      <c r="B1489" s="92"/>
      <c r="C1489" s="92"/>
      <c r="D1489" s="92"/>
      <c r="E1489" s="92"/>
      <c r="F1489" s="92"/>
      <c r="G1489" s="92"/>
      <c r="H1489" s="92"/>
      <c r="J1489" s="92"/>
      <c r="M1489" s="92"/>
    </row>
    <row r="1490" spans="1:13" x14ac:dyDescent="0.2">
      <c r="A1490" s="92" t="s">
        <v>401</v>
      </c>
      <c r="B1490" s="92"/>
      <c r="C1490" s="92"/>
      <c r="D1490" s="92"/>
      <c r="E1490" s="92"/>
      <c r="F1490" s="92"/>
      <c r="G1490" s="92"/>
      <c r="H1490" s="92"/>
      <c r="J1490" s="92"/>
      <c r="M1490" s="92"/>
    </row>
    <row r="1491" spans="1:13" x14ac:dyDescent="0.2">
      <c r="A1491" s="92" t="s">
        <v>401</v>
      </c>
      <c r="B1491" s="92"/>
      <c r="C1491" s="92"/>
      <c r="D1491" s="92"/>
      <c r="E1491" s="92"/>
      <c r="F1491" s="92"/>
      <c r="G1491" s="92"/>
      <c r="H1491" s="92"/>
      <c r="J1491" s="92"/>
      <c r="M1491" s="92"/>
    </row>
    <row r="1492" spans="1:13" x14ac:dyDescent="0.2">
      <c r="A1492" s="92" t="s">
        <v>401</v>
      </c>
      <c r="B1492" s="92"/>
      <c r="C1492" s="92"/>
      <c r="D1492" s="92"/>
      <c r="E1492" s="92"/>
      <c r="F1492" s="92"/>
      <c r="G1492" s="92"/>
      <c r="H1492" s="92"/>
      <c r="J1492" s="92"/>
      <c r="M1492" s="92"/>
    </row>
    <row r="1493" spans="1:13" x14ac:dyDescent="0.2">
      <c r="A1493" s="92" t="s">
        <v>401</v>
      </c>
      <c r="B1493" s="92"/>
      <c r="C1493" s="92"/>
      <c r="D1493" s="92"/>
      <c r="E1493" s="92"/>
      <c r="F1493" s="92"/>
      <c r="G1493" s="92"/>
      <c r="H1493" s="92"/>
      <c r="J1493" s="92"/>
      <c r="M1493" s="92"/>
    </row>
    <row r="1494" spans="1:13" x14ac:dyDescent="0.2">
      <c r="A1494" s="92" t="s">
        <v>401</v>
      </c>
      <c r="B1494" s="92"/>
      <c r="C1494" s="92"/>
      <c r="D1494" s="92"/>
      <c r="E1494" s="92"/>
      <c r="F1494" s="92"/>
      <c r="G1494" s="92"/>
      <c r="H1494" s="92"/>
      <c r="J1494" s="92"/>
      <c r="M1494" s="92"/>
    </row>
    <row r="1495" spans="1:13" x14ac:dyDescent="0.2">
      <c r="A1495" s="92" t="s">
        <v>401</v>
      </c>
      <c r="B1495" s="92"/>
      <c r="C1495" s="92"/>
      <c r="D1495" s="92"/>
      <c r="E1495" s="92"/>
      <c r="F1495" s="92"/>
      <c r="G1495" s="92"/>
      <c r="H1495" s="92"/>
      <c r="J1495" s="92"/>
      <c r="M1495" s="92"/>
    </row>
    <row r="1496" spans="1:13" x14ac:dyDescent="0.2">
      <c r="A1496" s="92" t="s">
        <v>401</v>
      </c>
      <c r="B1496" s="92"/>
      <c r="C1496" s="92"/>
      <c r="D1496" s="92"/>
      <c r="E1496" s="92"/>
      <c r="F1496" s="92"/>
      <c r="G1496" s="92"/>
      <c r="H1496" s="92"/>
      <c r="J1496" s="92"/>
      <c r="M1496" s="92"/>
    </row>
    <row r="1497" spans="1:13" x14ac:dyDescent="0.2">
      <c r="A1497" s="92" t="s">
        <v>401</v>
      </c>
      <c r="B1497" s="92"/>
      <c r="C1497" s="92"/>
      <c r="D1497" s="92"/>
      <c r="E1497" s="92"/>
      <c r="F1497" s="92"/>
      <c r="G1497" s="92"/>
      <c r="H1497" s="92"/>
      <c r="J1497" s="92"/>
      <c r="M1497" s="92"/>
    </row>
    <row r="1498" spans="1:13" x14ac:dyDescent="0.2">
      <c r="A1498" s="92" t="s">
        <v>401</v>
      </c>
      <c r="B1498" s="92"/>
      <c r="C1498" s="92"/>
      <c r="D1498" s="92"/>
      <c r="E1498" s="92"/>
      <c r="F1498" s="92"/>
      <c r="G1498" s="92"/>
      <c r="H1498" s="92"/>
      <c r="J1498" s="92"/>
      <c r="M1498" s="92"/>
    </row>
    <row r="1499" spans="1:13" x14ac:dyDescent="0.2">
      <c r="A1499" s="92" t="s">
        <v>401</v>
      </c>
      <c r="B1499" s="92"/>
      <c r="C1499" s="92"/>
      <c r="D1499" s="92"/>
      <c r="E1499" s="92"/>
      <c r="F1499" s="92"/>
      <c r="G1499" s="92"/>
      <c r="H1499" s="92"/>
      <c r="J1499" s="92"/>
      <c r="M1499" s="92"/>
    </row>
    <row r="1500" spans="1:13" x14ac:dyDescent="0.2">
      <c r="A1500" s="92" t="s">
        <v>401</v>
      </c>
      <c r="B1500" s="92"/>
      <c r="C1500" s="92"/>
      <c r="D1500" s="92"/>
      <c r="E1500" s="92"/>
      <c r="F1500" s="92"/>
      <c r="G1500" s="92"/>
      <c r="H1500" s="92"/>
      <c r="J1500" s="92"/>
      <c r="M1500" s="92"/>
    </row>
    <row r="1501" spans="1:13" x14ac:dyDescent="0.2">
      <c r="A1501" s="92" t="s">
        <v>401</v>
      </c>
      <c r="B1501" s="92"/>
      <c r="C1501" s="92"/>
      <c r="D1501" s="92"/>
      <c r="E1501" s="92"/>
      <c r="F1501" s="92"/>
      <c r="G1501" s="92"/>
      <c r="H1501" s="92"/>
      <c r="J1501" s="92"/>
      <c r="M1501" s="92"/>
    </row>
    <row r="1502" spans="1:13" x14ac:dyDescent="0.2">
      <c r="A1502" s="92" t="s">
        <v>401</v>
      </c>
      <c r="B1502" s="92"/>
      <c r="C1502" s="92"/>
      <c r="D1502" s="92"/>
      <c r="E1502" s="92"/>
      <c r="F1502" s="92"/>
      <c r="G1502" s="92"/>
      <c r="H1502" s="92"/>
      <c r="J1502" s="92"/>
      <c r="M1502" s="92"/>
    </row>
    <row r="1503" spans="1:13" x14ac:dyDescent="0.2">
      <c r="A1503" s="92" t="s">
        <v>401</v>
      </c>
      <c r="B1503" s="92"/>
      <c r="C1503" s="92"/>
      <c r="D1503" s="92"/>
      <c r="E1503" s="92"/>
      <c r="F1503" s="92"/>
      <c r="G1503" s="92"/>
      <c r="H1503" s="92"/>
      <c r="J1503" s="92"/>
      <c r="M1503" s="92"/>
    </row>
    <row r="1504" spans="1:13" x14ac:dyDescent="0.2">
      <c r="A1504" s="92" t="s">
        <v>401</v>
      </c>
      <c r="B1504" s="92"/>
      <c r="C1504" s="92"/>
      <c r="D1504" s="92"/>
      <c r="E1504" s="92"/>
      <c r="F1504" s="92"/>
      <c r="G1504" s="92"/>
      <c r="H1504" s="92"/>
      <c r="J1504" s="92"/>
      <c r="M1504" s="92"/>
    </row>
    <row r="1505" spans="1:13" x14ac:dyDescent="0.2">
      <c r="A1505" s="92" t="s">
        <v>401</v>
      </c>
      <c r="B1505" s="92"/>
      <c r="C1505" s="92"/>
      <c r="D1505" s="92"/>
      <c r="E1505" s="92"/>
      <c r="F1505" s="92"/>
      <c r="G1505" s="92"/>
      <c r="H1505" s="92"/>
      <c r="J1505" s="92"/>
      <c r="M1505" s="92"/>
    </row>
    <row r="1506" spans="1:13" x14ac:dyDescent="0.2">
      <c r="A1506" s="92" t="s">
        <v>401</v>
      </c>
      <c r="B1506" s="92"/>
      <c r="C1506" s="92"/>
      <c r="D1506" s="92"/>
      <c r="E1506" s="92"/>
      <c r="F1506" s="92"/>
      <c r="G1506" s="92"/>
      <c r="H1506" s="92"/>
      <c r="J1506" s="92"/>
      <c r="M1506" s="92"/>
    </row>
    <row r="1507" spans="1:13" x14ac:dyDescent="0.2">
      <c r="A1507" s="92" t="s">
        <v>401</v>
      </c>
      <c r="B1507" s="92"/>
      <c r="C1507" s="92"/>
      <c r="D1507" s="92"/>
      <c r="E1507" s="92"/>
      <c r="F1507" s="92"/>
      <c r="G1507" s="92"/>
      <c r="H1507" s="92"/>
      <c r="J1507" s="92"/>
      <c r="M1507" s="92"/>
    </row>
    <row r="1508" spans="1:13" x14ac:dyDescent="0.2">
      <c r="A1508" s="92" t="s">
        <v>401</v>
      </c>
      <c r="B1508" s="92"/>
      <c r="C1508" s="92"/>
      <c r="D1508" s="92"/>
      <c r="E1508" s="92"/>
      <c r="F1508" s="92"/>
      <c r="G1508" s="92"/>
      <c r="H1508" s="92"/>
      <c r="J1508" s="92"/>
      <c r="M1508" s="92"/>
    </row>
    <row r="1509" spans="1:13" x14ac:dyDescent="0.2">
      <c r="A1509" s="92" t="s">
        <v>401</v>
      </c>
      <c r="B1509" s="92"/>
      <c r="C1509" s="92"/>
      <c r="D1509" s="92"/>
      <c r="E1509" s="92"/>
      <c r="F1509" s="92"/>
      <c r="G1509" s="92"/>
      <c r="H1509" s="92"/>
      <c r="J1509" s="92"/>
      <c r="M1509" s="92"/>
    </row>
    <row r="1510" spans="1:13" x14ac:dyDescent="0.2">
      <c r="A1510" s="92" t="s">
        <v>401</v>
      </c>
      <c r="B1510" s="92"/>
      <c r="C1510" s="92"/>
      <c r="D1510" s="92"/>
      <c r="E1510" s="92"/>
      <c r="F1510" s="92"/>
      <c r="G1510" s="92"/>
      <c r="H1510" s="92"/>
      <c r="J1510" s="92"/>
      <c r="M1510" s="92"/>
    </row>
    <row r="1511" spans="1:13" x14ac:dyDescent="0.2">
      <c r="A1511" s="92" t="s">
        <v>401</v>
      </c>
      <c r="B1511" s="92"/>
      <c r="C1511" s="92"/>
      <c r="D1511" s="92"/>
      <c r="E1511" s="92"/>
      <c r="F1511" s="92"/>
      <c r="G1511" s="92"/>
      <c r="H1511" s="92"/>
      <c r="J1511" s="92"/>
      <c r="M1511" s="92"/>
    </row>
    <row r="1512" spans="1:13" x14ac:dyDescent="0.2">
      <c r="A1512" s="92" t="s">
        <v>401</v>
      </c>
      <c r="B1512" s="92"/>
      <c r="C1512" s="92"/>
      <c r="D1512" s="92"/>
      <c r="E1512" s="92"/>
      <c r="F1512" s="92"/>
      <c r="G1512" s="92"/>
      <c r="H1512" s="92"/>
      <c r="J1512" s="92"/>
      <c r="M1512" s="92"/>
    </row>
    <row r="1513" spans="1:13" x14ac:dyDescent="0.2">
      <c r="A1513" s="92" t="s">
        <v>401</v>
      </c>
      <c r="B1513" s="92"/>
      <c r="C1513" s="92"/>
      <c r="D1513" s="92"/>
      <c r="E1513" s="92"/>
      <c r="F1513" s="92"/>
      <c r="G1513" s="92"/>
      <c r="H1513" s="92"/>
      <c r="J1513" s="92"/>
      <c r="M1513" s="92"/>
    </row>
    <row r="1514" spans="1:13" x14ac:dyDescent="0.2">
      <c r="A1514" s="92" t="s">
        <v>401</v>
      </c>
      <c r="B1514" s="92"/>
      <c r="C1514" s="92"/>
      <c r="D1514" s="92"/>
      <c r="E1514" s="92"/>
      <c r="F1514" s="92"/>
      <c r="G1514" s="92"/>
      <c r="H1514" s="92"/>
      <c r="J1514" s="92"/>
      <c r="M1514" s="92"/>
    </row>
    <row r="1515" spans="1:13" x14ac:dyDescent="0.2">
      <c r="A1515" s="92" t="s">
        <v>401</v>
      </c>
      <c r="B1515" s="92"/>
      <c r="C1515" s="92"/>
      <c r="D1515" s="92"/>
      <c r="E1515" s="92"/>
      <c r="F1515" s="92"/>
      <c r="G1515" s="92"/>
      <c r="H1515" s="92"/>
      <c r="J1515" s="92"/>
      <c r="M1515" s="92"/>
    </row>
    <row r="1516" spans="1:13" x14ac:dyDescent="0.2">
      <c r="A1516" s="92" t="s">
        <v>401</v>
      </c>
      <c r="B1516" s="92"/>
      <c r="C1516" s="92"/>
      <c r="D1516" s="92"/>
      <c r="E1516" s="92"/>
      <c r="F1516" s="92"/>
      <c r="G1516" s="92"/>
      <c r="H1516" s="92"/>
      <c r="J1516" s="92"/>
      <c r="M1516" s="92"/>
    </row>
    <row r="1517" spans="1:13" x14ac:dyDescent="0.2">
      <c r="A1517" s="92" t="s">
        <v>401</v>
      </c>
      <c r="B1517" s="92"/>
      <c r="C1517" s="92"/>
      <c r="D1517" s="92"/>
      <c r="E1517" s="92"/>
      <c r="F1517" s="92"/>
      <c r="G1517" s="92"/>
      <c r="H1517" s="92"/>
      <c r="J1517" s="92"/>
      <c r="M1517" s="92"/>
    </row>
    <row r="1518" spans="1:13" x14ac:dyDescent="0.2">
      <c r="A1518" s="92" t="s">
        <v>401</v>
      </c>
      <c r="B1518" s="92"/>
      <c r="C1518" s="92"/>
      <c r="D1518" s="92"/>
      <c r="E1518" s="92"/>
      <c r="F1518" s="92"/>
      <c r="G1518" s="92"/>
      <c r="H1518" s="92"/>
      <c r="J1518" s="92"/>
      <c r="M1518" s="92"/>
    </row>
    <row r="1519" spans="1:13" x14ac:dyDescent="0.2">
      <c r="A1519" s="92" t="s">
        <v>401</v>
      </c>
      <c r="B1519" s="92"/>
      <c r="C1519" s="92"/>
      <c r="D1519" s="92"/>
      <c r="E1519" s="92"/>
      <c r="F1519" s="92"/>
      <c r="G1519" s="92"/>
      <c r="H1519" s="92"/>
      <c r="J1519" s="92"/>
      <c r="M1519" s="92"/>
    </row>
    <row r="1520" spans="1:13" x14ac:dyDescent="0.2">
      <c r="A1520" s="92" t="s">
        <v>401</v>
      </c>
      <c r="B1520" s="92"/>
      <c r="C1520" s="92"/>
      <c r="D1520" s="92"/>
      <c r="E1520" s="92"/>
      <c r="F1520" s="92"/>
      <c r="G1520" s="92"/>
      <c r="H1520" s="92"/>
      <c r="J1520" s="92"/>
      <c r="M1520" s="92"/>
    </row>
    <row r="1521" spans="1:13" x14ac:dyDescent="0.2">
      <c r="A1521" s="92" t="s">
        <v>401</v>
      </c>
      <c r="B1521" s="92"/>
      <c r="C1521" s="92"/>
      <c r="D1521" s="92"/>
      <c r="E1521" s="92"/>
      <c r="F1521" s="92"/>
      <c r="G1521" s="92"/>
      <c r="H1521" s="92"/>
      <c r="J1521" s="92"/>
      <c r="M1521" s="92"/>
    </row>
    <row r="1522" spans="1:13" x14ac:dyDescent="0.2">
      <c r="A1522" s="92" t="s">
        <v>401</v>
      </c>
      <c r="B1522" s="92"/>
      <c r="C1522" s="92"/>
      <c r="D1522" s="92"/>
      <c r="E1522" s="92"/>
      <c r="F1522" s="92"/>
      <c r="G1522" s="92"/>
      <c r="H1522" s="92"/>
      <c r="J1522" s="92"/>
      <c r="M1522" s="92"/>
    </row>
    <row r="1523" spans="1:13" x14ac:dyDescent="0.2">
      <c r="A1523" s="92" t="s">
        <v>401</v>
      </c>
      <c r="B1523" s="92"/>
      <c r="C1523" s="92"/>
      <c r="D1523" s="92"/>
      <c r="E1523" s="92"/>
      <c r="F1523" s="92"/>
      <c r="G1523" s="92"/>
      <c r="H1523" s="92"/>
      <c r="J1523" s="92"/>
      <c r="M1523" s="92"/>
    </row>
    <row r="1524" spans="1:13" x14ac:dyDescent="0.2">
      <c r="A1524" s="92" t="s">
        <v>401</v>
      </c>
      <c r="B1524" s="92"/>
      <c r="C1524" s="92"/>
      <c r="D1524" s="92"/>
      <c r="E1524" s="92"/>
      <c r="F1524" s="92"/>
      <c r="G1524" s="92"/>
      <c r="H1524" s="92"/>
      <c r="J1524" s="92"/>
      <c r="M1524" s="92"/>
    </row>
    <row r="1525" spans="1:13" x14ac:dyDescent="0.2">
      <c r="A1525" s="92" t="s">
        <v>401</v>
      </c>
      <c r="B1525" s="92"/>
      <c r="C1525" s="92"/>
      <c r="D1525" s="92"/>
      <c r="E1525" s="92"/>
      <c r="F1525" s="92"/>
      <c r="G1525" s="92"/>
      <c r="H1525" s="92"/>
      <c r="J1525" s="92"/>
      <c r="M1525" s="92"/>
    </row>
    <row r="1526" spans="1:13" x14ac:dyDescent="0.2">
      <c r="A1526" s="92" t="s">
        <v>401</v>
      </c>
      <c r="B1526" s="92"/>
      <c r="C1526" s="92"/>
      <c r="D1526" s="92"/>
      <c r="E1526" s="92"/>
      <c r="F1526" s="92"/>
      <c r="G1526" s="92"/>
      <c r="H1526" s="92"/>
      <c r="J1526" s="92"/>
      <c r="M1526" s="92"/>
    </row>
    <row r="1527" spans="1:13" x14ac:dyDescent="0.2">
      <c r="A1527" s="92" t="s">
        <v>401</v>
      </c>
      <c r="B1527" s="92"/>
      <c r="C1527" s="92"/>
      <c r="D1527" s="92"/>
      <c r="E1527" s="92"/>
      <c r="F1527" s="92"/>
      <c r="G1527" s="92"/>
      <c r="H1527" s="92"/>
      <c r="J1527" s="92"/>
      <c r="M1527" s="92"/>
    </row>
    <row r="1528" spans="1:13" x14ac:dyDescent="0.2">
      <c r="A1528" s="92" t="s">
        <v>401</v>
      </c>
      <c r="B1528" s="92"/>
      <c r="C1528" s="92"/>
      <c r="D1528" s="92"/>
      <c r="E1528" s="92"/>
      <c r="F1528" s="92"/>
      <c r="G1528" s="92"/>
      <c r="H1528" s="92"/>
      <c r="J1528" s="92"/>
      <c r="M1528" s="92"/>
    </row>
    <row r="1529" spans="1:13" x14ac:dyDescent="0.2">
      <c r="A1529" s="92" t="s">
        <v>401</v>
      </c>
      <c r="B1529" s="92"/>
      <c r="C1529" s="92"/>
      <c r="D1529" s="92"/>
      <c r="E1529" s="92"/>
      <c r="F1529" s="92"/>
      <c r="G1529" s="92"/>
      <c r="H1529" s="92"/>
      <c r="J1529" s="92"/>
      <c r="M1529" s="92"/>
    </row>
    <row r="1530" spans="1:13" x14ac:dyDescent="0.2">
      <c r="A1530" s="92" t="s">
        <v>401</v>
      </c>
      <c r="B1530" s="92"/>
      <c r="C1530" s="92"/>
      <c r="D1530" s="92"/>
      <c r="E1530" s="92"/>
      <c r="F1530" s="92"/>
      <c r="G1530" s="92"/>
      <c r="H1530" s="92"/>
      <c r="J1530" s="92"/>
      <c r="M1530" s="92"/>
    </row>
    <row r="1531" spans="1:13" x14ac:dyDescent="0.2">
      <c r="A1531" s="92" t="s">
        <v>401</v>
      </c>
      <c r="B1531" s="92"/>
      <c r="C1531" s="92"/>
      <c r="D1531" s="92"/>
      <c r="E1531" s="92"/>
      <c r="F1531" s="92"/>
      <c r="G1531" s="92"/>
      <c r="H1531" s="92"/>
      <c r="J1531" s="92"/>
      <c r="M1531" s="92"/>
    </row>
    <row r="1532" spans="1:13" x14ac:dyDescent="0.2">
      <c r="A1532" s="92" t="s">
        <v>401</v>
      </c>
      <c r="B1532" s="92"/>
      <c r="C1532" s="92"/>
      <c r="D1532" s="92"/>
      <c r="E1532" s="92"/>
      <c r="F1532" s="92"/>
      <c r="G1532" s="92"/>
      <c r="H1532" s="92"/>
      <c r="J1532" s="92"/>
      <c r="M1532" s="92"/>
    </row>
    <row r="1533" spans="1:13" x14ac:dyDescent="0.2">
      <c r="A1533" s="92" t="s">
        <v>401</v>
      </c>
      <c r="B1533" s="92"/>
      <c r="C1533" s="92"/>
      <c r="D1533" s="92"/>
      <c r="E1533" s="92"/>
      <c r="F1533" s="92"/>
      <c r="G1533" s="92"/>
      <c r="H1533" s="92"/>
      <c r="J1533" s="92"/>
      <c r="M1533" s="92"/>
    </row>
    <row r="1534" spans="1:13" x14ac:dyDescent="0.2">
      <c r="A1534" s="92" t="s">
        <v>401</v>
      </c>
      <c r="B1534" s="92"/>
      <c r="C1534" s="92"/>
      <c r="D1534" s="92"/>
      <c r="E1534" s="92"/>
      <c r="F1534" s="92"/>
      <c r="G1534" s="92"/>
      <c r="H1534" s="92"/>
      <c r="J1534" s="92"/>
      <c r="M1534" s="92"/>
    </row>
    <row r="1535" spans="1:13" x14ac:dyDescent="0.2">
      <c r="A1535" s="92" t="s">
        <v>401</v>
      </c>
      <c r="B1535" s="92"/>
      <c r="C1535" s="92"/>
      <c r="D1535" s="92"/>
      <c r="E1535" s="92"/>
      <c r="F1535" s="92"/>
      <c r="G1535" s="92"/>
      <c r="H1535" s="92"/>
      <c r="J1535" s="92"/>
      <c r="M1535" s="92"/>
    </row>
    <row r="1536" spans="1:13" x14ac:dyDescent="0.2">
      <c r="A1536" s="92" t="s">
        <v>401</v>
      </c>
      <c r="B1536" s="92"/>
      <c r="C1536" s="92"/>
      <c r="D1536" s="92"/>
      <c r="E1536" s="92"/>
      <c r="F1536" s="92"/>
      <c r="G1536" s="92"/>
      <c r="H1536" s="92"/>
      <c r="J1536" s="92"/>
      <c r="M1536" s="92"/>
    </row>
    <row r="1537" spans="1:13" x14ac:dyDescent="0.2">
      <c r="A1537" s="92" t="s">
        <v>401</v>
      </c>
      <c r="B1537" s="92"/>
      <c r="C1537" s="92"/>
      <c r="D1537" s="92"/>
      <c r="E1537" s="92"/>
      <c r="F1537" s="92"/>
      <c r="G1537" s="92"/>
      <c r="H1537" s="92"/>
      <c r="J1537" s="92"/>
      <c r="M1537" s="92"/>
    </row>
    <row r="1538" spans="1:13" x14ac:dyDescent="0.2">
      <c r="A1538" s="92" t="s">
        <v>401</v>
      </c>
      <c r="B1538" s="92"/>
      <c r="C1538" s="92"/>
      <c r="D1538" s="92"/>
      <c r="E1538" s="92"/>
      <c r="F1538" s="92"/>
      <c r="G1538" s="92"/>
      <c r="H1538" s="92"/>
      <c r="J1538" s="92"/>
      <c r="M1538" s="92"/>
    </row>
    <row r="1539" spans="1:13" x14ac:dyDescent="0.2">
      <c r="A1539" s="92" t="s">
        <v>401</v>
      </c>
      <c r="B1539" s="92"/>
      <c r="C1539" s="92"/>
      <c r="D1539" s="92"/>
      <c r="E1539" s="92"/>
      <c r="F1539" s="92"/>
      <c r="G1539" s="92"/>
      <c r="H1539" s="92"/>
      <c r="J1539" s="92"/>
      <c r="M1539" s="92"/>
    </row>
    <row r="1540" spans="1:13" x14ac:dyDescent="0.2">
      <c r="A1540" s="92" t="s">
        <v>401</v>
      </c>
      <c r="B1540" s="92"/>
      <c r="C1540" s="92"/>
      <c r="D1540" s="92"/>
      <c r="E1540" s="92"/>
      <c r="F1540" s="92"/>
      <c r="G1540" s="92"/>
      <c r="H1540" s="92"/>
      <c r="J1540" s="92"/>
      <c r="M1540" s="92"/>
    </row>
    <row r="1541" spans="1:13" x14ac:dyDescent="0.2">
      <c r="A1541" s="92" t="s">
        <v>401</v>
      </c>
      <c r="B1541" s="92"/>
      <c r="C1541" s="92"/>
      <c r="D1541" s="92"/>
      <c r="E1541" s="92"/>
      <c r="F1541" s="92"/>
      <c r="G1541" s="92"/>
      <c r="H1541" s="92"/>
      <c r="J1541" s="92"/>
      <c r="M1541" s="92"/>
    </row>
    <row r="1542" spans="1:13" x14ac:dyDescent="0.2">
      <c r="A1542" s="92" t="s">
        <v>401</v>
      </c>
      <c r="B1542" s="92"/>
      <c r="C1542" s="92"/>
      <c r="D1542" s="92"/>
      <c r="E1542" s="92"/>
      <c r="F1542" s="92"/>
      <c r="G1542" s="92"/>
      <c r="H1542" s="92"/>
      <c r="J1542" s="92"/>
      <c r="M1542" s="92"/>
    </row>
    <row r="1543" spans="1:13" x14ac:dyDescent="0.2">
      <c r="A1543" s="92" t="s">
        <v>401</v>
      </c>
      <c r="B1543" s="92"/>
      <c r="C1543" s="92"/>
      <c r="D1543" s="92"/>
      <c r="E1543" s="92"/>
      <c r="F1543" s="92"/>
      <c r="G1543" s="92"/>
      <c r="H1543" s="92"/>
      <c r="J1543" s="92"/>
      <c r="M1543" s="92"/>
    </row>
    <row r="1544" spans="1:13" x14ac:dyDescent="0.2">
      <c r="A1544" s="92" t="s">
        <v>401</v>
      </c>
      <c r="B1544" s="92"/>
      <c r="C1544" s="92"/>
      <c r="D1544" s="92"/>
      <c r="E1544" s="92"/>
      <c r="F1544" s="92"/>
      <c r="G1544" s="92"/>
      <c r="H1544" s="92"/>
      <c r="J1544" s="92"/>
      <c r="M1544" s="92"/>
    </row>
    <row r="1545" spans="1:13" x14ac:dyDescent="0.2">
      <c r="A1545" s="92" t="s">
        <v>401</v>
      </c>
      <c r="B1545" s="92"/>
      <c r="C1545" s="92"/>
      <c r="D1545" s="92"/>
      <c r="E1545" s="92"/>
      <c r="F1545" s="92"/>
      <c r="G1545" s="92"/>
      <c r="H1545" s="92"/>
      <c r="J1545" s="92"/>
      <c r="M1545" s="92"/>
    </row>
    <row r="1546" spans="1:13" x14ac:dyDescent="0.2">
      <c r="A1546" s="92" t="s">
        <v>401</v>
      </c>
      <c r="B1546" s="92"/>
      <c r="C1546" s="92"/>
      <c r="D1546" s="92"/>
      <c r="E1546" s="92"/>
      <c r="F1546" s="92"/>
      <c r="G1546" s="92"/>
      <c r="H1546" s="92"/>
      <c r="J1546" s="92"/>
      <c r="M1546" s="92"/>
    </row>
    <row r="1547" spans="1:13" x14ac:dyDescent="0.2">
      <c r="A1547" s="92" t="s">
        <v>401</v>
      </c>
      <c r="B1547" s="92"/>
      <c r="C1547" s="92"/>
      <c r="D1547" s="92"/>
      <c r="E1547" s="92"/>
      <c r="F1547" s="92"/>
      <c r="G1547" s="92"/>
      <c r="H1547" s="92"/>
      <c r="J1547" s="92"/>
      <c r="M1547" s="92"/>
    </row>
    <row r="1548" spans="1:13" x14ac:dyDescent="0.2">
      <c r="A1548" s="92" t="s">
        <v>401</v>
      </c>
      <c r="B1548" s="92"/>
      <c r="C1548" s="92"/>
      <c r="D1548" s="92"/>
      <c r="E1548" s="92"/>
      <c r="F1548" s="92"/>
      <c r="G1548" s="92"/>
      <c r="H1548" s="92"/>
      <c r="J1548" s="92"/>
      <c r="M1548" s="92"/>
    </row>
    <row r="1549" spans="1:13" x14ac:dyDescent="0.2">
      <c r="A1549" s="92" t="s">
        <v>401</v>
      </c>
      <c r="B1549" s="92"/>
      <c r="C1549" s="92"/>
      <c r="D1549" s="92"/>
      <c r="E1549" s="92"/>
      <c r="F1549" s="92"/>
      <c r="G1549" s="92"/>
      <c r="H1549" s="92"/>
      <c r="J1549" s="92"/>
      <c r="M1549" s="92"/>
    </row>
    <row r="1550" spans="1:13" x14ac:dyDescent="0.2">
      <c r="A1550" s="92" t="s">
        <v>401</v>
      </c>
      <c r="B1550" s="92"/>
      <c r="C1550" s="92"/>
      <c r="D1550" s="92"/>
      <c r="E1550" s="92"/>
      <c r="F1550" s="92"/>
      <c r="G1550" s="92"/>
      <c r="H1550" s="92"/>
      <c r="J1550" s="92"/>
      <c r="M1550" s="92"/>
    </row>
    <row r="1551" spans="1:13" x14ac:dyDescent="0.2">
      <c r="A1551" s="92" t="s">
        <v>401</v>
      </c>
      <c r="B1551" s="92"/>
      <c r="C1551" s="92"/>
      <c r="D1551" s="92"/>
      <c r="E1551" s="92"/>
      <c r="F1551" s="92"/>
      <c r="G1551" s="92"/>
      <c r="H1551" s="92"/>
      <c r="J1551" s="92"/>
      <c r="M1551" s="92"/>
    </row>
    <row r="1552" spans="1:13" x14ac:dyDescent="0.2">
      <c r="A1552" s="92" t="s">
        <v>401</v>
      </c>
      <c r="B1552" s="92"/>
      <c r="C1552" s="92"/>
      <c r="D1552" s="92"/>
      <c r="E1552" s="92"/>
      <c r="F1552" s="92"/>
      <c r="G1552" s="92"/>
      <c r="H1552" s="92"/>
      <c r="J1552" s="92"/>
      <c r="M1552" s="92"/>
    </row>
    <row r="1553" spans="1:13" x14ac:dyDescent="0.2">
      <c r="A1553" s="92" t="s">
        <v>401</v>
      </c>
      <c r="B1553" s="92"/>
      <c r="C1553" s="92"/>
      <c r="D1553" s="92"/>
      <c r="E1553" s="92"/>
      <c r="F1553" s="92"/>
      <c r="G1553" s="92"/>
      <c r="H1553" s="92"/>
      <c r="J1553" s="92"/>
      <c r="M1553" s="92"/>
    </row>
    <row r="1554" spans="1:13" x14ac:dyDescent="0.2">
      <c r="A1554" s="92" t="s">
        <v>401</v>
      </c>
      <c r="B1554" s="92"/>
      <c r="C1554" s="92"/>
      <c r="D1554" s="92"/>
      <c r="E1554" s="92"/>
      <c r="F1554" s="92"/>
      <c r="G1554" s="92"/>
      <c r="H1554" s="92"/>
      <c r="J1554" s="92"/>
      <c r="M1554" s="92"/>
    </row>
    <row r="1555" spans="1:13" x14ac:dyDescent="0.2">
      <c r="A1555" s="92" t="s">
        <v>401</v>
      </c>
      <c r="B1555" s="92"/>
      <c r="C1555" s="92"/>
      <c r="D1555" s="92"/>
      <c r="E1555" s="92"/>
      <c r="F1555" s="92"/>
      <c r="G1555" s="92"/>
      <c r="H1555" s="92"/>
      <c r="J1555" s="92"/>
      <c r="M1555" s="92"/>
    </row>
    <row r="1556" spans="1:13" x14ac:dyDescent="0.2">
      <c r="A1556" s="92" t="s">
        <v>401</v>
      </c>
      <c r="B1556" s="92"/>
      <c r="C1556" s="92"/>
      <c r="D1556" s="92"/>
      <c r="E1556" s="92"/>
      <c r="F1556" s="92"/>
      <c r="G1556" s="92"/>
      <c r="H1556" s="92"/>
      <c r="J1556" s="92"/>
      <c r="M1556" s="92"/>
    </row>
    <row r="1557" spans="1:13" x14ac:dyDescent="0.2">
      <c r="A1557" s="92" t="s">
        <v>401</v>
      </c>
      <c r="B1557" s="92"/>
      <c r="C1557" s="92"/>
      <c r="D1557" s="92"/>
      <c r="E1557" s="92"/>
      <c r="F1557" s="92"/>
      <c r="G1557" s="92"/>
      <c r="H1557" s="92"/>
      <c r="J1557" s="92"/>
      <c r="M1557" s="92"/>
    </row>
    <row r="1558" spans="1:13" x14ac:dyDescent="0.2">
      <c r="A1558" s="92" t="s">
        <v>401</v>
      </c>
      <c r="B1558" s="92"/>
      <c r="C1558" s="92"/>
      <c r="D1558" s="92"/>
      <c r="E1558" s="92"/>
      <c r="F1558" s="92"/>
      <c r="G1558" s="92"/>
      <c r="H1558" s="92"/>
      <c r="J1558" s="92"/>
      <c r="M1558" s="92"/>
    </row>
    <row r="1559" spans="1:13" x14ac:dyDescent="0.2">
      <c r="A1559" s="92" t="s">
        <v>401</v>
      </c>
      <c r="B1559" s="92"/>
      <c r="C1559" s="92"/>
      <c r="D1559" s="92"/>
      <c r="E1559" s="92"/>
      <c r="F1559" s="92"/>
      <c r="G1559" s="92"/>
      <c r="H1559" s="92"/>
      <c r="J1559" s="92"/>
      <c r="M1559" s="92"/>
    </row>
    <row r="1560" spans="1:13" x14ac:dyDescent="0.2">
      <c r="A1560" s="92" t="s">
        <v>401</v>
      </c>
      <c r="B1560" s="92"/>
      <c r="C1560" s="92"/>
      <c r="D1560" s="92"/>
      <c r="E1560" s="92"/>
      <c r="F1560" s="92"/>
      <c r="G1560" s="92"/>
      <c r="H1560" s="92"/>
      <c r="J1560" s="92"/>
      <c r="M1560" s="92"/>
    </row>
    <row r="1561" spans="1:13" x14ac:dyDescent="0.2">
      <c r="A1561" s="92" t="s">
        <v>401</v>
      </c>
      <c r="B1561" s="92"/>
      <c r="C1561" s="92"/>
      <c r="D1561" s="92"/>
      <c r="E1561" s="92"/>
      <c r="F1561" s="92"/>
      <c r="G1561" s="92"/>
      <c r="H1561" s="92"/>
      <c r="J1561" s="92"/>
      <c r="M1561" s="92"/>
    </row>
    <row r="1562" spans="1:13" x14ac:dyDescent="0.2">
      <c r="A1562" s="92" t="s">
        <v>401</v>
      </c>
      <c r="B1562" s="92"/>
      <c r="C1562" s="92"/>
      <c r="D1562" s="92"/>
      <c r="E1562" s="92"/>
      <c r="F1562" s="92"/>
      <c r="G1562" s="92"/>
      <c r="H1562" s="92"/>
      <c r="J1562" s="92"/>
      <c r="M1562" s="92"/>
    </row>
    <row r="1563" spans="1:13" x14ac:dyDescent="0.2">
      <c r="A1563" s="92" t="s">
        <v>401</v>
      </c>
      <c r="B1563" s="92"/>
      <c r="C1563" s="92"/>
      <c r="D1563" s="92"/>
      <c r="E1563" s="92"/>
      <c r="F1563" s="92"/>
      <c r="G1563" s="92"/>
      <c r="H1563" s="92"/>
      <c r="J1563" s="92"/>
      <c r="M1563" s="92"/>
    </row>
    <row r="1564" spans="1:13" x14ac:dyDescent="0.2">
      <c r="A1564" s="92" t="s">
        <v>401</v>
      </c>
      <c r="B1564" s="92"/>
      <c r="C1564" s="92"/>
      <c r="D1564" s="92"/>
      <c r="E1564" s="92"/>
      <c r="F1564" s="92"/>
      <c r="G1564" s="92"/>
      <c r="H1564" s="92"/>
      <c r="J1564" s="92"/>
      <c r="M1564" s="92"/>
    </row>
    <row r="1565" spans="1:13" x14ac:dyDescent="0.2">
      <c r="A1565" s="92" t="s">
        <v>401</v>
      </c>
      <c r="B1565" s="92"/>
      <c r="C1565" s="92"/>
      <c r="D1565" s="92"/>
      <c r="E1565" s="92"/>
      <c r="F1565" s="92"/>
      <c r="G1565" s="92"/>
      <c r="H1565" s="92"/>
      <c r="J1565" s="92"/>
      <c r="M1565" s="92"/>
    </row>
    <row r="1566" spans="1:13" x14ac:dyDescent="0.2">
      <c r="A1566" s="92" t="s">
        <v>401</v>
      </c>
      <c r="B1566" s="92"/>
      <c r="C1566" s="92"/>
      <c r="D1566" s="92"/>
      <c r="E1566" s="92"/>
      <c r="F1566" s="92"/>
      <c r="G1566" s="92"/>
      <c r="H1566" s="92"/>
      <c r="J1566" s="92"/>
      <c r="M1566" s="92"/>
    </row>
    <row r="1567" spans="1:13" x14ac:dyDescent="0.2">
      <c r="A1567" s="92" t="s">
        <v>401</v>
      </c>
      <c r="B1567" s="92"/>
      <c r="C1567" s="92"/>
      <c r="D1567" s="92"/>
      <c r="E1567" s="92"/>
      <c r="F1567" s="92"/>
      <c r="G1567" s="92"/>
      <c r="H1567" s="92"/>
      <c r="J1567" s="92"/>
      <c r="M1567" s="92"/>
    </row>
    <row r="1568" spans="1:13" x14ac:dyDescent="0.2">
      <c r="A1568" s="92" t="s">
        <v>401</v>
      </c>
      <c r="B1568" s="92"/>
      <c r="C1568" s="92"/>
      <c r="D1568" s="92"/>
      <c r="E1568" s="92"/>
      <c r="F1568" s="92"/>
      <c r="G1568" s="92"/>
      <c r="H1568" s="92"/>
      <c r="J1568" s="92"/>
      <c r="M1568" s="92"/>
    </row>
    <row r="1569" spans="1:13" x14ac:dyDescent="0.2">
      <c r="A1569" s="92" t="s">
        <v>401</v>
      </c>
      <c r="B1569" s="92"/>
      <c r="C1569" s="92"/>
      <c r="D1569" s="92"/>
      <c r="E1569" s="92"/>
      <c r="F1569" s="92"/>
      <c r="G1569" s="92"/>
      <c r="H1569" s="92"/>
      <c r="J1569" s="92"/>
      <c r="M1569" s="92"/>
    </row>
    <row r="1570" spans="1:13" x14ac:dyDescent="0.2">
      <c r="A1570" s="92" t="s">
        <v>401</v>
      </c>
      <c r="B1570" s="92"/>
      <c r="C1570" s="92"/>
      <c r="D1570" s="92"/>
      <c r="E1570" s="92"/>
      <c r="F1570" s="92"/>
      <c r="G1570" s="92"/>
      <c r="H1570" s="92"/>
      <c r="J1570" s="92"/>
      <c r="M1570" s="92"/>
    </row>
    <row r="1571" spans="1:13" x14ac:dyDescent="0.2">
      <c r="A1571" s="92" t="s">
        <v>401</v>
      </c>
      <c r="B1571" s="92"/>
      <c r="C1571" s="92"/>
      <c r="D1571" s="92"/>
      <c r="E1571" s="92"/>
      <c r="F1571" s="92"/>
      <c r="G1571" s="92"/>
      <c r="H1571" s="92"/>
      <c r="J1571" s="92"/>
      <c r="M1571" s="92"/>
    </row>
    <row r="1572" spans="1:13" x14ac:dyDescent="0.2">
      <c r="A1572" s="92" t="s">
        <v>401</v>
      </c>
      <c r="B1572" s="92"/>
      <c r="C1572" s="92"/>
      <c r="D1572" s="92"/>
      <c r="E1572" s="92"/>
      <c r="F1572" s="92"/>
      <c r="G1572" s="92"/>
      <c r="H1572" s="92"/>
      <c r="J1572" s="92"/>
      <c r="M1572" s="92"/>
    </row>
    <row r="1573" spans="1:13" x14ac:dyDescent="0.2">
      <c r="A1573" s="92" t="s">
        <v>401</v>
      </c>
      <c r="B1573" s="92"/>
      <c r="C1573" s="92"/>
      <c r="D1573" s="92"/>
      <c r="E1573" s="92"/>
      <c r="F1573" s="92"/>
      <c r="G1573" s="92"/>
      <c r="H1573" s="92"/>
      <c r="J1573" s="92"/>
      <c r="M1573" s="92"/>
    </row>
    <row r="1574" spans="1:13" x14ac:dyDescent="0.2">
      <c r="A1574" s="92" t="s">
        <v>401</v>
      </c>
      <c r="B1574" s="92"/>
      <c r="C1574" s="92"/>
      <c r="D1574" s="92"/>
      <c r="E1574" s="92"/>
      <c r="F1574" s="92"/>
      <c r="G1574" s="92"/>
      <c r="H1574" s="92"/>
      <c r="J1574" s="92"/>
      <c r="M1574" s="92"/>
    </row>
    <row r="1575" spans="1:13" x14ac:dyDescent="0.2">
      <c r="A1575" s="92" t="s">
        <v>401</v>
      </c>
      <c r="B1575" s="92"/>
      <c r="C1575" s="92"/>
      <c r="D1575" s="92"/>
      <c r="E1575" s="92"/>
      <c r="F1575" s="92"/>
      <c r="G1575" s="92"/>
      <c r="H1575" s="92"/>
      <c r="J1575" s="92"/>
      <c r="M1575" s="92"/>
    </row>
    <row r="1576" spans="1:13" x14ac:dyDescent="0.2">
      <c r="A1576" s="92" t="s">
        <v>401</v>
      </c>
      <c r="B1576" s="92"/>
      <c r="C1576" s="92"/>
      <c r="D1576" s="92"/>
      <c r="E1576" s="92"/>
      <c r="F1576" s="92"/>
      <c r="G1576" s="92"/>
      <c r="H1576" s="92"/>
      <c r="J1576" s="92"/>
      <c r="M1576" s="92"/>
    </row>
    <row r="1577" spans="1:13" x14ac:dyDescent="0.2">
      <c r="A1577" s="92" t="s">
        <v>401</v>
      </c>
      <c r="B1577" s="92"/>
      <c r="C1577" s="92"/>
      <c r="D1577" s="92"/>
      <c r="E1577" s="92"/>
      <c r="F1577" s="92"/>
      <c r="G1577" s="92"/>
      <c r="H1577" s="92"/>
      <c r="J1577" s="92"/>
      <c r="M1577" s="92"/>
    </row>
    <row r="1578" spans="1:13" x14ac:dyDescent="0.2">
      <c r="A1578" s="92" t="s">
        <v>401</v>
      </c>
      <c r="B1578" s="92"/>
      <c r="C1578" s="92"/>
      <c r="D1578" s="92"/>
      <c r="E1578" s="92"/>
      <c r="F1578" s="92"/>
      <c r="G1578" s="92"/>
      <c r="H1578" s="92"/>
      <c r="J1578" s="92"/>
      <c r="M1578" s="92"/>
    </row>
    <row r="1579" spans="1:13" x14ac:dyDescent="0.2">
      <c r="A1579" s="92" t="s">
        <v>401</v>
      </c>
      <c r="B1579" s="92"/>
      <c r="C1579" s="92"/>
      <c r="D1579" s="92"/>
      <c r="E1579" s="92"/>
      <c r="F1579" s="92"/>
      <c r="G1579" s="92"/>
      <c r="H1579" s="92"/>
      <c r="J1579" s="92"/>
      <c r="M1579" s="92"/>
    </row>
    <row r="1580" spans="1:13" x14ac:dyDescent="0.2">
      <c r="A1580" s="92" t="s">
        <v>401</v>
      </c>
      <c r="B1580" s="92"/>
      <c r="C1580" s="92"/>
      <c r="D1580" s="92"/>
      <c r="E1580" s="92"/>
      <c r="F1580" s="92"/>
      <c r="G1580" s="92"/>
      <c r="H1580" s="92"/>
      <c r="J1580" s="92"/>
      <c r="M1580" s="92"/>
    </row>
    <row r="1581" spans="1:13" x14ac:dyDescent="0.2">
      <c r="A1581" s="92" t="s">
        <v>401</v>
      </c>
      <c r="B1581" s="92"/>
      <c r="C1581" s="92"/>
      <c r="D1581" s="92"/>
      <c r="E1581" s="92"/>
      <c r="F1581" s="92"/>
      <c r="G1581" s="92"/>
      <c r="H1581" s="92"/>
      <c r="J1581" s="92"/>
      <c r="M1581" s="92"/>
    </row>
    <row r="1582" spans="1:13" x14ac:dyDescent="0.2">
      <c r="A1582" s="92" t="s">
        <v>401</v>
      </c>
      <c r="B1582" s="92"/>
      <c r="C1582" s="92"/>
      <c r="D1582" s="92"/>
      <c r="E1582" s="92"/>
      <c r="F1582" s="92"/>
      <c r="G1582" s="92"/>
      <c r="H1582" s="92"/>
      <c r="J1582" s="92"/>
      <c r="M1582" s="92"/>
    </row>
    <row r="1583" spans="1:13" x14ac:dyDescent="0.2">
      <c r="A1583" s="92" t="s">
        <v>401</v>
      </c>
      <c r="B1583" s="92"/>
      <c r="C1583" s="92"/>
      <c r="D1583" s="92"/>
      <c r="E1583" s="92"/>
      <c r="F1583" s="92"/>
      <c r="G1583" s="92"/>
      <c r="H1583" s="92"/>
      <c r="J1583" s="92"/>
      <c r="M1583" s="92"/>
    </row>
    <row r="1584" spans="1:13" x14ac:dyDescent="0.2">
      <c r="A1584" s="92" t="s">
        <v>401</v>
      </c>
      <c r="B1584" s="92"/>
      <c r="C1584" s="92"/>
      <c r="D1584" s="92"/>
      <c r="E1584" s="92"/>
      <c r="F1584" s="92"/>
      <c r="G1584" s="92"/>
      <c r="H1584" s="92"/>
      <c r="J1584" s="92"/>
      <c r="M1584" s="92"/>
    </row>
    <row r="1585" spans="1:13" x14ac:dyDescent="0.2">
      <c r="A1585" s="92" t="s">
        <v>401</v>
      </c>
      <c r="B1585" s="92"/>
      <c r="C1585" s="92"/>
      <c r="D1585" s="92"/>
      <c r="E1585" s="92"/>
      <c r="F1585" s="92"/>
      <c r="G1585" s="92"/>
      <c r="H1585" s="92"/>
      <c r="J1585" s="92"/>
      <c r="M1585" s="92"/>
    </row>
    <row r="1586" spans="1:13" x14ac:dyDescent="0.2">
      <c r="A1586" s="92" t="s">
        <v>401</v>
      </c>
      <c r="B1586" s="92"/>
      <c r="C1586" s="92"/>
      <c r="D1586" s="92"/>
      <c r="E1586" s="92"/>
      <c r="F1586" s="92"/>
      <c r="G1586" s="92"/>
      <c r="H1586" s="92"/>
      <c r="J1586" s="92"/>
      <c r="M1586" s="92"/>
    </row>
    <row r="1587" spans="1:13" x14ac:dyDescent="0.2">
      <c r="A1587" s="92" t="s">
        <v>401</v>
      </c>
      <c r="B1587" s="92"/>
      <c r="C1587" s="92"/>
      <c r="D1587" s="92"/>
      <c r="E1587" s="92"/>
      <c r="F1587" s="92"/>
      <c r="G1587" s="92"/>
      <c r="H1587" s="92"/>
      <c r="J1587" s="92"/>
      <c r="M1587" s="92"/>
    </row>
    <row r="1588" spans="1:13" x14ac:dyDescent="0.2">
      <c r="A1588" s="92" t="s">
        <v>401</v>
      </c>
      <c r="B1588" s="92"/>
      <c r="C1588" s="92"/>
      <c r="D1588" s="92"/>
      <c r="E1588" s="92"/>
      <c r="F1588" s="92"/>
      <c r="G1588" s="92"/>
      <c r="H1588" s="92"/>
      <c r="J1588" s="92"/>
      <c r="M1588" s="92"/>
    </row>
    <row r="1589" spans="1:13" x14ac:dyDescent="0.2">
      <c r="A1589" s="92" t="s">
        <v>401</v>
      </c>
      <c r="B1589" s="92"/>
      <c r="C1589" s="92"/>
      <c r="D1589" s="92"/>
      <c r="E1589" s="92"/>
      <c r="F1589" s="92"/>
      <c r="G1589" s="92"/>
      <c r="H1589" s="92"/>
      <c r="J1589" s="92"/>
      <c r="M1589" s="92"/>
    </row>
    <row r="1590" spans="1:13" x14ac:dyDescent="0.2">
      <c r="A1590" s="92" t="s">
        <v>401</v>
      </c>
      <c r="B1590" s="92"/>
      <c r="C1590" s="92"/>
      <c r="D1590" s="92"/>
      <c r="E1590" s="92"/>
      <c r="F1590" s="92"/>
      <c r="G1590" s="92"/>
      <c r="H1590" s="92"/>
      <c r="J1590" s="92"/>
      <c r="M1590" s="92"/>
    </row>
    <row r="1591" spans="1:13" x14ac:dyDescent="0.2">
      <c r="A1591" s="92" t="s">
        <v>401</v>
      </c>
      <c r="B1591" s="92"/>
      <c r="C1591" s="92"/>
      <c r="D1591" s="92"/>
      <c r="E1591" s="92"/>
      <c r="F1591" s="92"/>
      <c r="G1591" s="92"/>
      <c r="H1591" s="92"/>
      <c r="J1591" s="92"/>
      <c r="M1591" s="92"/>
    </row>
    <row r="1592" spans="1:13" x14ac:dyDescent="0.2">
      <c r="A1592" s="92" t="s">
        <v>401</v>
      </c>
      <c r="B1592" s="92"/>
      <c r="C1592" s="92"/>
      <c r="D1592" s="92"/>
      <c r="E1592" s="92"/>
      <c r="F1592" s="92"/>
      <c r="G1592" s="92"/>
      <c r="H1592" s="92"/>
      <c r="J1592" s="92"/>
      <c r="M1592" s="92"/>
    </row>
    <row r="1593" spans="1:13" x14ac:dyDescent="0.2">
      <c r="A1593" s="92" t="s">
        <v>401</v>
      </c>
      <c r="B1593" s="92"/>
      <c r="C1593" s="92"/>
      <c r="D1593" s="92"/>
      <c r="E1593" s="92"/>
      <c r="F1593" s="92"/>
      <c r="G1593" s="92"/>
      <c r="H1593" s="92"/>
      <c r="J1593" s="92"/>
      <c r="M1593" s="92"/>
    </row>
    <row r="1594" spans="1:13" x14ac:dyDescent="0.2">
      <c r="A1594" s="92" t="s">
        <v>401</v>
      </c>
      <c r="B1594" s="92"/>
      <c r="C1594" s="92"/>
      <c r="D1594" s="92"/>
      <c r="E1594" s="92"/>
      <c r="F1594" s="92"/>
      <c r="G1594" s="92"/>
      <c r="H1594" s="92"/>
      <c r="J1594" s="92"/>
      <c r="M1594" s="92"/>
    </row>
    <row r="1595" spans="1:13" x14ac:dyDescent="0.2">
      <c r="A1595" s="92" t="s">
        <v>401</v>
      </c>
      <c r="B1595" s="92"/>
      <c r="C1595" s="92"/>
      <c r="D1595" s="92"/>
      <c r="E1595" s="92"/>
      <c r="F1595" s="92"/>
      <c r="G1595" s="92"/>
      <c r="H1595" s="92"/>
      <c r="J1595" s="92"/>
      <c r="M1595" s="92"/>
    </row>
    <row r="1596" spans="1:13" x14ac:dyDescent="0.2">
      <c r="A1596" s="92" t="s">
        <v>401</v>
      </c>
      <c r="B1596" s="92"/>
      <c r="C1596" s="92"/>
      <c r="D1596" s="92"/>
      <c r="E1596" s="92"/>
      <c r="F1596" s="92"/>
      <c r="G1596" s="92"/>
      <c r="H1596" s="92"/>
      <c r="J1596" s="92"/>
      <c r="M1596" s="92"/>
    </row>
    <row r="1597" spans="1:13" x14ac:dyDescent="0.2">
      <c r="A1597" s="92" t="s">
        <v>401</v>
      </c>
      <c r="B1597" s="92"/>
      <c r="C1597" s="92"/>
      <c r="D1597" s="92"/>
      <c r="E1597" s="92"/>
      <c r="F1597" s="92"/>
      <c r="G1597" s="92"/>
      <c r="H1597" s="92"/>
      <c r="J1597" s="92"/>
      <c r="M1597" s="92"/>
    </row>
    <row r="1598" spans="1:13" x14ac:dyDescent="0.2">
      <c r="A1598" s="92" t="s">
        <v>401</v>
      </c>
      <c r="B1598" s="92"/>
      <c r="C1598" s="92"/>
      <c r="D1598" s="92"/>
      <c r="E1598" s="92"/>
      <c r="F1598" s="92"/>
      <c r="G1598" s="92"/>
      <c r="H1598" s="92"/>
      <c r="J1598" s="92"/>
      <c r="M1598" s="92"/>
    </row>
    <row r="1599" spans="1:13" x14ac:dyDescent="0.2">
      <c r="A1599" s="92" t="s">
        <v>401</v>
      </c>
      <c r="B1599" s="92"/>
      <c r="C1599" s="92"/>
      <c r="D1599" s="92"/>
      <c r="E1599" s="92"/>
      <c r="F1599" s="92"/>
      <c r="G1599" s="92"/>
      <c r="H1599" s="92"/>
      <c r="J1599" s="92"/>
      <c r="M1599" s="92"/>
    </row>
    <row r="1600" spans="1:13" x14ac:dyDescent="0.2">
      <c r="A1600" s="92" t="s">
        <v>401</v>
      </c>
      <c r="B1600" s="92"/>
      <c r="C1600" s="92"/>
      <c r="D1600" s="92"/>
      <c r="E1600" s="92"/>
      <c r="F1600" s="92"/>
      <c r="G1600" s="92"/>
      <c r="H1600" s="92"/>
      <c r="J1600" s="92"/>
      <c r="M1600" s="92"/>
    </row>
    <row r="1601" spans="1:13" x14ac:dyDescent="0.2">
      <c r="A1601" s="92" t="s">
        <v>401</v>
      </c>
      <c r="B1601" s="92"/>
      <c r="C1601" s="92"/>
      <c r="D1601" s="92"/>
      <c r="E1601" s="92"/>
      <c r="F1601" s="92"/>
      <c r="G1601" s="92"/>
      <c r="H1601" s="92"/>
      <c r="J1601" s="92"/>
      <c r="M1601" s="92"/>
    </row>
    <row r="1602" spans="1:13" x14ac:dyDescent="0.2">
      <c r="A1602" s="92" t="s">
        <v>401</v>
      </c>
      <c r="B1602" s="92"/>
      <c r="C1602" s="92"/>
      <c r="D1602" s="92"/>
      <c r="E1602" s="92"/>
      <c r="F1602" s="92"/>
      <c r="G1602" s="92"/>
      <c r="H1602" s="92"/>
      <c r="J1602" s="92"/>
      <c r="M1602" s="92"/>
    </row>
    <row r="1603" spans="1:13" x14ac:dyDescent="0.2">
      <c r="A1603" s="92" t="s">
        <v>401</v>
      </c>
      <c r="B1603" s="92"/>
      <c r="C1603" s="92"/>
      <c r="D1603" s="92"/>
      <c r="E1603" s="92"/>
      <c r="F1603" s="92"/>
      <c r="G1603" s="92"/>
      <c r="H1603" s="92"/>
      <c r="J1603" s="92"/>
      <c r="M1603" s="92"/>
    </row>
    <row r="1604" spans="1:13" x14ac:dyDescent="0.2">
      <c r="A1604" s="92" t="s">
        <v>401</v>
      </c>
      <c r="B1604" s="92"/>
      <c r="C1604" s="92"/>
      <c r="D1604" s="92"/>
      <c r="E1604" s="92"/>
      <c r="F1604" s="92"/>
      <c r="G1604" s="92"/>
      <c r="H1604" s="92"/>
      <c r="J1604" s="92"/>
      <c r="M1604" s="92"/>
    </row>
    <row r="1605" spans="1:13" x14ac:dyDescent="0.2">
      <c r="A1605" s="92" t="s">
        <v>401</v>
      </c>
      <c r="B1605" s="92"/>
      <c r="C1605" s="92"/>
      <c r="D1605" s="92"/>
      <c r="E1605" s="92"/>
      <c r="F1605" s="92"/>
      <c r="G1605" s="92"/>
      <c r="H1605" s="92"/>
      <c r="J1605" s="92"/>
      <c r="M1605" s="92"/>
    </row>
    <row r="1606" spans="1:13" x14ac:dyDescent="0.2">
      <c r="A1606" s="92" t="s">
        <v>401</v>
      </c>
      <c r="B1606" s="92"/>
      <c r="C1606" s="92"/>
      <c r="D1606" s="92"/>
      <c r="E1606" s="92"/>
      <c r="F1606" s="92"/>
      <c r="G1606" s="92"/>
      <c r="H1606" s="92"/>
      <c r="J1606" s="92"/>
      <c r="M1606" s="92"/>
    </row>
    <row r="1607" spans="1:13" x14ac:dyDescent="0.2">
      <c r="A1607" s="92" t="s">
        <v>401</v>
      </c>
      <c r="B1607" s="92"/>
      <c r="C1607" s="92"/>
      <c r="D1607" s="92"/>
      <c r="E1607" s="92"/>
      <c r="F1607" s="92"/>
      <c r="G1607" s="92"/>
      <c r="H1607" s="92"/>
      <c r="J1607" s="92"/>
      <c r="M1607" s="92"/>
    </row>
    <row r="1608" spans="1:13" x14ac:dyDescent="0.2">
      <c r="A1608" s="92" t="s">
        <v>401</v>
      </c>
      <c r="B1608" s="92"/>
      <c r="C1608" s="92"/>
      <c r="D1608" s="92"/>
      <c r="E1608" s="92"/>
      <c r="F1608" s="92"/>
      <c r="G1608" s="92"/>
      <c r="H1608" s="92"/>
      <c r="J1608" s="92"/>
      <c r="M1608" s="92"/>
    </row>
    <row r="1609" spans="1:13" x14ac:dyDescent="0.2">
      <c r="A1609" s="92" t="s">
        <v>401</v>
      </c>
      <c r="B1609" s="92"/>
      <c r="C1609" s="92"/>
      <c r="D1609" s="92"/>
      <c r="E1609" s="92"/>
      <c r="F1609" s="92"/>
      <c r="G1609" s="92"/>
      <c r="H1609" s="92"/>
      <c r="J1609" s="92"/>
      <c r="M1609" s="92"/>
    </row>
    <row r="1610" spans="1:13" x14ac:dyDescent="0.2">
      <c r="A1610" s="92" t="s">
        <v>401</v>
      </c>
      <c r="B1610" s="92"/>
      <c r="C1610" s="92"/>
      <c r="D1610" s="92"/>
      <c r="E1610" s="92"/>
      <c r="F1610" s="92"/>
      <c r="G1610" s="92"/>
      <c r="H1610" s="92"/>
      <c r="J1610" s="92"/>
      <c r="M1610" s="92"/>
    </row>
    <row r="1611" spans="1:13" x14ac:dyDescent="0.2">
      <c r="A1611" s="92" t="s">
        <v>401</v>
      </c>
      <c r="B1611" s="92"/>
      <c r="C1611" s="92"/>
      <c r="D1611" s="92"/>
      <c r="E1611" s="92"/>
      <c r="F1611" s="92"/>
      <c r="G1611" s="92"/>
      <c r="H1611" s="92"/>
      <c r="J1611" s="92"/>
      <c r="M1611" s="92"/>
    </row>
    <row r="1612" spans="1:13" x14ac:dyDescent="0.2">
      <c r="A1612" s="92" t="s">
        <v>401</v>
      </c>
      <c r="B1612" s="92"/>
      <c r="C1612" s="92"/>
      <c r="D1612" s="92"/>
      <c r="E1612" s="92"/>
      <c r="F1612" s="92"/>
      <c r="G1612" s="92"/>
      <c r="H1612" s="92"/>
      <c r="J1612" s="92"/>
      <c r="M1612" s="92"/>
    </row>
    <row r="1613" spans="1:13" x14ac:dyDescent="0.2">
      <c r="A1613" s="92" t="s">
        <v>401</v>
      </c>
      <c r="B1613" s="92"/>
      <c r="C1613" s="92"/>
      <c r="D1613" s="92"/>
      <c r="E1613" s="92"/>
      <c r="F1613" s="92"/>
      <c r="G1613" s="92"/>
      <c r="H1613" s="92"/>
      <c r="J1613" s="92"/>
      <c r="M1613" s="92"/>
    </row>
    <row r="1614" spans="1:13" x14ac:dyDescent="0.2">
      <c r="A1614" s="92" t="s">
        <v>401</v>
      </c>
      <c r="B1614" s="92"/>
      <c r="C1614" s="92"/>
      <c r="D1614" s="92"/>
      <c r="E1614" s="92"/>
      <c r="F1614" s="92"/>
      <c r="G1614" s="92"/>
      <c r="H1614" s="92"/>
      <c r="J1614" s="92"/>
      <c r="M1614" s="92"/>
    </row>
    <row r="1615" spans="1:13" x14ac:dyDescent="0.2">
      <c r="A1615" s="92" t="s">
        <v>401</v>
      </c>
      <c r="B1615" s="92"/>
      <c r="C1615" s="92"/>
      <c r="D1615" s="92"/>
      <c r="E1615" s="92"/>
      <c r="F1615" s="92"/>
      <c r="G1615" s="92"/>
      <c r="H1615" s="92"/>
      <c r="J1615" s="92"/>
      <c r="M1615" s="92"/>
    </row>
    <row r="1616" spans="1:13" x14ac:dyDescent="0.2">
      <c r="A1616" s="92" t="s">
        <v>401</v>
      </c>
      <c r="B1616" s="92"/>
      <c r="C1616" s="92"/>
      <c r="D1616" s="92"/>
      <c r="E1616" s="92"/>
      <c r="F1616" s="92"/>
      <c r="G1616" s="92"/>
      <c r="H1616" s="92"/>
      <c r="J1616" s="92"/>
      <c r="M1616" s="92"/>
    </row>
    <row r="1617" spans="1:13" x14ac:dyDescent="0.2">
      <c r="A1617" s="92" t="s">
        <v>401</v>
      </c>
      <c r="B1617" s="92"/>
      <c r="C1617" s="92"/>
      <c r="D1617" s="92"/>
      <c r="E1617" s="92"/>
      <c r="F1617" s="92"/>
      <c r="G1617" s="92"/>
      <c r="H1617" s="92"/>
      <c r="J1617" s="92"/>
      <c r="M1617" s="92"/>
    </row>
    <row r="1618" spans="1:13" x14ac:dyDescent="0.2">
      <c r="A1618" s="92" t="s">
        <v>401</v>
      </c>
      <c r="B1618" s="92"/>
      <c r="C1618" s="92"/>
      <c r="D1618" s="92"/>
      <c r="E1618" s="92"/>
      <c r="F1618" s="92"/>
      <c r="G1618" s="92"/>
      <c r="H1618" s="92"/>
      <c r="J1618" s="92"/>
      <c r="M1618" s="92"/>
    </row>
    <row r="1619" spans="1:13" x14ac:dyDescent="0.2">
      <c r="A1619" s="92" t="s">
        <v>401</v>
      </c>
      <c r="B1619" s="92"/>
      <c r="C1619" s="92"/>
      <c r="D1619" s="92"/>
      <c r="E1619" s="92"/>
      <c r="F1619" s="92"/>
      <c r="G1619" s="92"/>
      <c r="H1619" s="92"/>
      <c r="J1619" s="92"/>
      <c r="M1619" s="92"/>
    </row>
    <row r="1620" spans="1:13" x14ac:dyDescent="0.2">
      <c r="A1620" s="92" t="s">
        <v>401</v>
      </c>
      <c r="B1620" s="92"/>
      <c r="C1620" s="92"/>
      <c r="D1620" s="92"/>
      <c r="E1620" s="92"/>
      <c r="F1620" s="92"/>
      <c r="G1620" s="92"/>
      <c r="H1620" s="92"/>
      <c r="J1620" s="92"/>
      <c r="M1620" s="92"/>
    </row>
    <row r="1621" spans="1:13" x14ac:dyDescent="0.2">
      <c r="A1621" s="92" t="s">
        <v>401</v>
      </c>
      <c r="B1621" s="92"/>
      <c r="C1621" s="92"/>
      <c r="D1621" s="92"/>
      <c r="E1621" s="92"/>
      <c r="F1621" s="92"/>
      <c r="G1621" s="92"/>
      <c r="H1621" s="92"/>
      <c r="J1621" s="92"/>
      <c r="M1621" s="92"/>
    </row>
    <row r="1622" spans="1:13" x14ac:dyDescent="0.2">
      <c r="A1622" s="92" t="s">
        <v>401</v>
      </c>
      <c r="B1622" s="92"/>
      <c r="C1622" s="92"/>
      <c r="D1622" s="92"/>
      <c r="E1622" s="92"/>
      <c r="F1622" s="92"/>
      <c r="G1622" s="92"/>
      <c r="H1622" s="92"/>
      <c r="J1622" s="92"/>
      <c r="M1622" s="92"/>
    </row>
    <row r="1623" spans="1:13" x14ac:dyDescent="0.2">
      <c r="A1623" s="92" t="s">
        <v>401</v>
      </c>
      <c r="B1623" s="92"/>
      <c r="C1623" s="92"/>
      <c r="D1623" s="92"/>
      <c r="E1623" s="92"/>
      <c r="F1623" s="92"/>
      <c r="G1623" s="92"/>
      <c r="H1623" s="92"/>
      <c r="J1623" s="92"/>
      <c r="M1623" s="92"/>
    </row>
    <row r="1624" spans="1:13" x14ac:dyDescent="0.2">
      <c r="A1624" s="92" t="s">
        <v>401</v>
      </c>
      <c r="B1624" s="92"/>
      <c r="C1624" s="92"/>
      <c r="D1624" s="92"/>
      <c r="E1624" s="92"/>
      <c r="F1624" s="92"/>
      <c r="G1624" s="92"/>
      <c r="H1624" s="92"/>
      <c r="J1624" s="92"/>
      <c r="M1624" s="92"/>
    </row>
    <row r="1625" spans="1:13" x14ac:dyDescent="0.2">
      <c r="A1625" s="92" t="s">
        <v>401</v>
      </c>
      <c r="B1625" s="92"/>
      <c r="C1625" s="92"/>
      <c r="D1625" s="92"/>
      <c r="E1625" s="92"/>
      <c r="F1625" s="92"/>
      <c r="G1625" s="92"/>
      <c r="H1625" s="92"/>
      <c r="J1625" s="92"/>
      <c r="M1625" s="92"/>
    </row>
    <row r="1626" spans="1:13" x14ac:dyDescent="0.2">
      <c r="A1626" s="92" t="s">
        <v>401</v>
      </c>
      <c r="B1626" s="92"/>
      <c r="C1626" s="92"/>
      <c r="D1626" s="92"/>
      <c r="E1626" s="92"/>
      <c r="F1626" s="92"/>
      <c r="G1626" s="92"/>
      <c r="H1626" s="92"/>
      <c r="J1626" s="92"/>
      <c r="M1626" s="92"/>
    </row>
    <row r="1627" spans="1:13" x14ac:dyDescent="0.2">
      <c r="A1627" s="92" t="s">
        <v>401</v>
      </c>
      <c r="B1627" s="92"/>
      <c r="C1627" s="92"/>
      <c r="D1627" s="92"/>
      <c r="E1627" s="92"/>
      <c r="F1627" s="92"/>
      <c r="G1627" s="92"/>
      <c r="H1627" s="92"/>
      <c r="J1627" s="92"/>
      <c r="M1627" s="92"/>
    </row>
    <row r="1628" spans="1:13" x14ac:dyDescent="0.2">
      <c r="A1628" s="92" t="s">
        <v>401</v>
      </c>
      <c r="B1628" s="92"/>
      <c r="C1628" s="92"/>
      <c r="D1628" s="92"/>
      <c r="E1628" s="92"/>
      <c r="F1628" s="92"/>
      <c r="G1628" s="92"/>
      <c r="H1628" s="92"/>
      <c r="J1628" s="92"/>
      <c r="M1628" s="92"/>
    </row>
    <row r="1629" spans="1:13" x14ac:dyDescent="0.2">
      <c r="A1629" s="92" t="s">
        <v>401</v>
      </c>
      <c r="B1629" s="92"/>
      <c r="C1629" s="92"/>
      <c r="D1629" s="92"/>
      <c r="E1629" s="92"/>
      <c r="F1629" s="92"/>
      <c r="G1629" s="92"/>
      <c r="H1629" s="92"/>
      <c r="J1629" s="92"/>
      <c r="M1629" s="92"/>
    </row>
    <row r="1630" spans="1:13" x14ac:dyDescent="0.2">
      <c r="A1630" s="92" t="s">
        <v>401</v>
      </c>
      <c r="B1630" s="92"/>
      <c r="C1630" s="92"/>
      <c r="D1630" s="92"/>
      <c r="E1630" s="92"/>
      <c r="F1630" s="92"/>
      <c r="G1630" s="92"/>
      <c r="H1630" s="92"/>
      <c r="J1630" s="92"/>
      <c r="M1630" s="92"/>
    </row>
    <row r="1631" spans="1:13" x14ac:dyDescent="0.2">
      <c r="A1631" s="92" t="s">
        <v>401</v>
      </c>
      <c r="B1631" s="92"/>
      <c r="C1631" s="92"/>
      <c r="D1631" s="92"/>
      <c r="E1631" s="92"/>
      <c r="F1631" s="92"/>
      <c r="G1631" s="92"/>
      <c r="H1631" s="92"/>
      <c r="J1631" s="92"/>
      <c r="M1631" s="92"/>
    </row>
    <row r="1632" spans="1:13" x14ac:dyDescent="0.2">
      <c r="A1632" s="92" t="s">
        <v>401</v>
      </c>
      <c r="B1632" s="92"/>
      <c r="C1632" s="92"/>
      <c r="D1632" s="92"/>
      <c r="E1632" s="92"/>
      <c r="F1632" s="92"/>
      <c r="G1632" s="92"/>
      <c r="H1632" s="92"/>
      <c r="J1632" s="92"/>
      <c r="M1632" s="92"/>
    </row>
    <row r="1633" spans="1:13" x14ac:dyDescent="0.2">
      <c r="A1633" s="92" t="s">
        <v>401</v>
      </c>
      <c r="B1633" s="92"/>
      <c r="C1633" s="92"/>
      <c r="D1633" s="92"/>
      <c r="E1633" s="92"/>
      <c r="F1633" s="92"/>
      <c r="G1633" s="92"/>
      <c r="H1633" s="92"/>
      <c r="J1633" s="92"/>
      <c r="M1633" s="92"/>
    </row>
    <row r="1634" spans="1:13" x14ac:dyDescent="0.2">
      <c r="A1634" s="92" t="s">
        <v>401</v>
      </c>
      <c r="B1634" s="92"/>
      <c r="C1634" s="92"/>
      <c r="D1634" s="92"/>
      <c r="E1634" s="92"/>
      <c r="F1634" s="92"/>
      <c r="G1634" s="92"/>
      <c r="H1634" s="92"/>
      <c r="J1634" s="92"/>
      <c r="M1634" s="92"/>
    </row>
    <row r="1635" spans="1:13" x14ac:dyDescent="0.2">
      <c r="A1635" s="92" t="s">
        <v>401</v>
      </c>
      <c r="B1635" s="92"/>
      <c r="C1635" s="92"/>
      <c r="D1635" s="92"/>
      <c r="E1635" s="92"/>
      <c r="F1635" s="92"/>
      <c r="G1635" s="92"/>
      <c r="H1635" s="92"/>
      <c r="J1635" s="92"/>
      <c r="M1635" s="92"/>
    </row>
    <row r="1636" spans="1:13" x14ac:dyDescent="0.2">
      <c r="A1636" s="92" t="s">
        <v>401</v>
      </c>
      <c r="B1636" s="92"/>
      <c r="C1636" s="92"/>
      <c r="D1636" s="92"/>
      <c r="E1636" s="92"/>
      <c r="F1636" s="92"/>
      <c r="G1636" s="92"/>
      <c r="H1636" s="92"/>
      <c r="J1636" s="92"/>
      <c r="M1636" s="92"/>
    </row>
    <row r="1637" spans="1:13" x14ac:dyDescent="0.2">
      <c r="A1637" s="92" t="s">
        <v>401</v>
      </c>
      <c r="B1637" s="92"/>
      <c r="C1637" s="92"/>
      <c r="D1637" s="92"/>
      <c r="E1637" s="92"/>
      <c r="F1637" s="92"/>
      <c r="G1637" s="92"/>
      <c r="H1637" s="92"/>
      <c r="J1637" s="92"/>
      <c r="M1637" s="92"/>
    </row>
    <row r="1638" spans="1:13" x14ac:dyDescent="0.2">
      <c r="A1638" s="92" t="s">
        <v>401</v>
      </c>
      <c r="B1638" s="92"/>
      <c r="C1638" s="92"/>
      <c r="D1638" s="92"/>
      <c r="E1638" s="92"/>
      <c r="F1638" s="92"/>
      <c r="G1638" s="92"/>
      <c r="H1638" s="92"/>
      <c r="J1638" s="92"/>
      <c r="M1638" s="92"/>
    </row>
    <row r="1639" spans="1:13" x14ac:dyDescent="0.2">
      <c r="A1639" s="92" t="s">
        <v>401</v>
      </c>
      <c r="B1639" s="92"/>
      <c r="C1639" s="92"/>
      <c r="D1639" s="92"/>
      <c r="E1639" s="92"/>
      <c r="F1639" s="92"/>
      <c r="G1639" s="92"/>
      <c r="H1639" s="92"/>
      <c r="J1639" s="92"/>
      <c r="M1639" s="92"/>
    </row>
    <row r="1640" spans="1:13" x14ac:dyDescent="0.2">
      <c r="A1640" s="92" t="s">
        <v>401</v>
      </c>
      <c r="B1640" s="92"/>
      <c r="C1640" s="92"/>
      <c r="D1640" s="92"/>
      <c r="E1640" s="92"/>
      <c r="F1640" s="92"/>
      <c r="G1640" s="92"/>
      <c r="H1640" s="92"/>
      <c r="J1640" s="92"/>
      <c r="M1640" s="92"/>
    </row>
    <row r="1641" spans="1:13" x14ac:dyDescent="0.2">
      <c r="A1641" s="92" t="s">
        <v>401</v>
      </c>
      <c r="B1641" s="92"/>
      <c r="C1641" s="92"/>
      <c r="D1641" s="92"/>
      <c r="E1641" s="92"/>
      <c r="F1641" s="92"/>
      <c r="G1641" s="92"/>
      <c r="H1641" s="92"/>
      <c r="J1641" s="92"/>
      <c r="M1641" s="92"/>
    </row>
    <row r="1642" spans="1:13" x14ac:dyDescent="0.2">
      <c r="A1642" s="92" t="s">
        <v>401</v>
      </c>
      <c r="B1642" s="92"/>
      <c r="C1642" s="92"/>
      <c r="D1642" s="92"/>
      <c r="E1642" s="92"/>
      <c r="F1642" s="92"/>
      <c r="G1642" s="92"/>
      <c r="H1642" s="92"/>
      <c r="J1642" s="92"/>
      <c r="M1642" s="92"/>
    </row>
    <row r="1643" spans="1:13" x14ac:dyDescent="0.2">
      <c r="A1643" s="92" t="s">
        <v>401</v>
      </c>
      <c r="B1643" s="92"/>
      <c r="C1643" s="92"/>
      <c r="D1643" s="92"/>
      <c r="E1643" s="92"/>
      <c r="F1643" s="92"/>
      <c r="G1643" s="92"/>
      <c r="H1643" s="92"/>
      <c r="J1643" s="92"/>
      <c r="M1643" s="92"/>
    </row>
    <row r="1644" spans="1:13" x14ac:dyDescent="0.2">
      <c r="A1644" s="92" t="s">
        <v>401</v>
      </c>
      <c r="B1644" s="92"/>
      <c r="C1644" s="92"/>
      <c r="D1644" s="92"/>
      <c r="E1644" s="92"/>
      <c r="F1644" s="92"/>
      <c r="G1644" s="92"/>
      <c r="H1644" s="92"/>
      <c r="J1644" s="92"/>
      <c r="M1644" s="92"/>
    </row>
    <row r="1645" spans="1:13" x14ac:dyDescent="0.2">
      <c r="A1645" s="92" t="s">
        <v>401</v>
      </c>
      <c r="B1645" s="92"/>
      <c r="C1645" s="92"/>
      <c r="D1645" s="92"/>
      <c r="E1645" s="92"/>
      <c r="F1645" s="92"/>
      <c r="G1645" s="92"/>
      <c r="H1645" s="92"/>
      <c r="J1645" s="92"/>
      <c r="M1645" s="92"/>
    </row>
    <row r="1646" spans="1:13" x14ac:dyDescent="0.2">
      <c r="A1646" s="92" t="s">
        <v>401</v>
      </c>
      <c r="B1646" s="92"/>
      <c r="C1646" s="92"/>
      <c r="D1646" s="92"/>
      <c r="E1646" s="92"/>
      <c r="F1646" s="92"/>
      <c r="G1646" s="92"/>
      <c r="H1646" s="92"/>
      <c r="J1646" s="92"/>
      <c r="M1646" s="92"/>
    </row>
    <row r="1647" spans="1:13" x14ac:dyDescent="0.2">
      <c r="A1647" s="92" t="s">
        <v>401</v>
      </c>
      <c r="B1647" s="92"/>
      <c r="C1647" s="92"/>
      <c r="D1647" s="92"/>
      <c r="E1647" s="92"/>
      <c r="F1647" s="92"/>
      <c r="G1647" s="92"/>
      <c r="H1647" s="92"/>
      <c r="J1647" s="92"/>
      <c r="M1647" s="92"/>
    </row>
    <row r="1648" spans="1:13" x14ac:dyDescent="0.2">
      <c r="A1648" s="92" t="s">
        <v>401</v>
      </c>
      <c r="B1648" s="92"/>
      <c r="C1648" s="92"/>
      <c r="D1648" s="92"/>
      <c r="E1648" s="92"/>
      <c r="F1648" s="92"/>
      <c r="G1648" s="92"/>
      <c r="H1648" s="92"/>
      <c r="J1648" s="92"/>
      <c r="M1648" s="92"/>
    </row>
    <row r="1649" spans="1:13" x14ac:dyDescent="0.2">
      <c r="A1649" s="92" t="s">
        <v>401</v>
      </c>
      <c r="B1649" s="92"/>
      <c r="C1649" s="92"/>
      <c r="D1649" s="92"/>
      <c r="E1649" s="92"/>
      <c r="F1649" s="92"/>
      <c r="G1649" s="92"/>
      <c r="H1649" s="92"/>
      <c r="J1649" s="92"/>
      <c r="M1649" s="92"/>
    </row>
    <row r="1650" spans="1:13" x14ac:dyDescent="0.2">
      <c r="A1650" s="92" t="s">
        <v>401</v>
      </c>
      <c r="B1650" s="92"/>
      <c r="C1650" s="92"/>
      <c r="D1650" s="92"/>
      <c r="E1650" s="92"/>
      <c r="F1650" s="92"/>
      <c r="G1650" s="92"/>
      <c r="H1650" s="92"/>
      <c r="J1650" s="92"/>
      <c r="M1650" s="92"/>
    </row>
    <row r="1651" spans="1:13" x14ac:dyDescent="0.2">
      <c r="A1651" s="92" t="s">
        <v>401</v>
      </c>
      <c r="B1651" s="92"/>
      <c r="C1651" s="92"/>
      <c r="D1651" s="92"/>
      <c r="E1651" s="92"/>
      <c r="F1651" s="92"/>
      <c r="G1651" s="92"/>
      <c r="H1651" s="92"/>
      <c r="J1651" s="92"/>
      <c r="M1651" s="92"/>
    </row>
    <row r="1652" spans="1:13" x14ac:dyDescent="0.2">
      <c r="A1652" s="92" t="s">
        <v>401</v>
      </c>
      <c r="B1652" s="92"/>
      <c r="C1652" s="92"/>
      <c r="D1652" s="92"/>
      <c r="E1652" s="92"/>
      <c r="F1652" s="92"/>
      <c r="G1652" s="92"/>
      <c r="H1652" s="92"/>
      <c r="J1652" s="92"/>
      <c r="M1652" s="92"/>
    </row>
    <row r="1653" spans="1:13" x14ac:dyDescent="0.2">
      <c r="A1653" s="92" t="s">
        <v>401</v>
      </c>
      <c r="B1653" s="92"/>
      <c r="C1653" s="92"/>
      <c r="D1653" s="92"/>
      <c r="E1653" s="92"/>
      <c r="F1653" s="92"/>
      <c r="G1653" s="92"/>
      <c r="H1653" s="92"/>
      <c r="J1653" s="92"/>
      <c r="M1653" s="92"/>
    </row>
    <row r="1654" spans="1:13" x14ac:dyDescent="0.2">
      <c r="A1654" s="92" t="s">
        <v>401</v>
      </c>
      <c r="B1654" s="92"/>
      <c r="C1654" s="92"/>
      <c r="D1654" s="92"/>
      <c r="E1654" s="92"/>
      <c r="F1654" s="92"/>
      <c r="G1654" s="92"/>
      <c r="H1654" s="92"/>
      <c r="J1654" s="92"/>
      <c r="M1654" s="92"/>
    </row>
    <row r="1655" spans="1:13" x14ac:dyDescent="0.2">
      <c r="A1655" s="92" t="s">
        <v>401</v>
      </c>
      <c r="B1655" s="92"/>
      <c r="C1655" s="92"/>
      <c r="D1655" s="92"/>
      <c r="E1655" s="92"/>
      <c r="F1655" s="92"/>
      <c r="G1655" s="92"/>
      <c r="H1655" s="92"/>
      <c r="J1655" s="92"/>
      <c r="M1655" s="92"/>
    </row>
    <row r="1656" spans="1:13" x14ac:dyDescent="0.2">
      <c r="A1656" s="92" t="s">
        <v>401</v>
      </c>
      <c r="B1656" s="92"/>
      <c r="C1656" s="92"/>
      <c r="D1656" s="92"/>
      <c r="E1656" s="92"/>
      <c r="F1656" s="92"/>
      <c r="G1656" s="92"/>
      <c r="H1656" s="92"/>
      <c r="J1656" s="92"/>
      <c r="M1656" s="92"/>
    </row>
    <row r="1657" spans="1:13" x14ac:dyDescent="0.2">
      <c r="A1657" s="92" t="s">
        <v>401</v>
      </c>
      <c r="B1657" s="92"/>
      <c r="C1657" s="92"/>
      <c r="D1657" s="92"/>
      <c r="E1657" s="92"/>
      <c r="F1657" s="92"/>
      <c r="G1657" s="92"/>
      <c r="H1657" s="92"/>
      <c r="J1657" s="92"/>
      <c r="M1657" s="92"/>
    </row>
    <row r="1658" spans="1:13" x14ac:dyDescent="0.2">
      <c r="A1658" s="92" t="s">
        <v>401</v>
      </c>
      <c r="B1658" s="92"/>
      <c r="C1658" s="92"/>
      <c r="D1658" s="92"/>
      <c r="E1658" s="92"/>
      <c r="F1658" s="92"/>
      <c r="G1658" s="92"/>
      <c r="H1658" s="92"/>
      <c r="J1658" s="92"/>
      <c r="M1658" s="92"/>
    </row>
    <row r="1659" spans="1:13" x14ac:dyDescent="0.2">
      <c r="A1659" s="92" t="s">
        <v>401</v>
      </c>
      <c r="B1659" s="92"/>
      <c r="C1659" s="92"/>
      <c r="D1659" s="92"/>
      <c r="E1659" s="92"/>
      <c r="F1659" s="92"/>
      <c r="G1659" s="92"/>
      <c r="H1659" s="92"/>
      <c r="J1659" s="92"/>
      <c r="M1659" s="92"/>
    </row>
    <row r="1660" spans="1:13" x14ac:dyDescent="0.2">
      <c r="A1660" s="92" t="s">
        <v>401</v>
      </c>
      <c r="B1660" s="92"/>
      <c r="C1660" s="92"/>
      <c r="D1660" s="92"/>
      <c r="E1660" s="92"/>
      <c r="F1660" s="92"/>
      <c r="G1660" s="92"/>
      <c r="H1660" s="92"/>
      <c r="J1660" s="92"/>
      <c r="M1660" s="92"/>
    </row>
    <row r="1661" spans="1:13" x14ac:dyDescent="0.2">
      <c r="A1661" s="92" t="s">
        <v>401</v>
      </c>
      <c r="B1661" s="92"/>
      <c r="C1661" s="92"/>
      <c r="D1661" s="92"/>
      <c r="E1661" s="92"/>
      <c r="F1661" s="92"/>
      <c r="G1661" s="92"/>
      <c r="H1661" s="92"/>
      <c r="J1661" s="92"/>
      <c r="M1661" s="92"/>
    </row>
    <row r="1662" spans="1:13" x14ac:dyDescent="0.2">
      <c r="A1662" s="92" t="s">
        <v>401</v>
      </c>
      <c r="B1662" s="92"/>
      <c r="C1662" s="92"/>
      <c r="D1662" s="92"/>
      <c r="E1662" s="92"/>
      <c r="F1662" s="92"/>
      <c r="G1662" s="92"/>
      <c r="H1662" s="92"/>
      <c r="J1662" s="92"/>
      <c r="M1662" s="92"/>
    </row>
    <row r="1663" spans="1:13" x14ac:dyDescent="0.2">
      <c r="A1663" s="92" t="s">
        <v>401</v>
      </c>
      <c r="B1663" s="92"/>
      <c r="C1663" s="92"/>
      <c r="D1663" s="92"/>
      <c r="E1663" s="92"/>
      <c r="F1663" s="92"/>
      <c r="G1663" s="92"/>
      <c r="H1663" s="92"/>
      <c r="J1663" s="92"/>
      <c r="M1663" s="92"/>
    </row>
    <row r="1664" spans="1:13" x14ac:dyDescent="0.2">
      <c r="A1664" s="92" t="s">
        <v>401</v>
      </c>
      <c r="B1664" s="92"/>
      <c r="C1664" s="92"/>
      <c r="D1664" s="92"/>
      <c r="E1664" s="92"/>
      <c r="F1664" s="92"/>
      <c r="G1664" s="92"/>
      <c r="H1664" s="92"/>
      <c r="J1664" s="92"/>
      <c r="M1664" s="92"/>
    </row>
    <row r="1665" spans="1:13" x14ac:dyDescent="0.2">
      <c r="A1665" s="92" t="s">
        <v>401</v>
      </c>
      <c r="B1665" s="92"/>
      <c r="C1665" s="92"/>
      <c r="D1665" s="92"/>
      <c r="E1665" s="92"/>
      <c r="F1665" s="92"/>
      <c r="G1665" s="92"/>
      <c r="H1665" s="92"/>
      <c r="J1665" s="92"/>
      <c r="M1665" s="92"/>
    </row>
    <row r="1666" spans="1:13" x14ac:dyDescent="0.2">
      <c r="A1666" s="92" t="s">
        <v>401</v>
      </c>
      <c r="B1666" s="92"/>
      <c r="C1666" s="92"/>
      <c r="D1666" s="92"/>
      <c r="E1666" s="92"/>
      <c r="F1666" s="92"/>
      <c r="G1666" s="92"/>
      <c r="H1666" s="92"/>
      <c r="J1666" s="92"/>
      <c r="M1666" s="92"/>
    </row>
    <row r="1667" spans="1:13" x14ac:dyDescent="0.2">
      <c r="A1667" s="92" t="s">
        <v>401</v>
      </c>
      <c r="B1667" s="92"/>
      <c r="C1667" s="92"/>
      <c r="D1667" s="92"/>
      <c r="E1667" s="92"/>
      <c r="F1667" s="92"/>
      <c r="G1667" s="92"/>
      <c r="H1667" s="92"/>
      <c r="J1667" s="92"/>
      <c r="M1667" s="92"/>
    </row>
    <row r="1668" spans="1:13" x14ac:dyDescent="0.2">
      <c r="A1668" s="92" t="s">
        <v>401</v>
      </c>
      <c r="B1668" s="92"/>
      <c r="C1668" s="92"/>
      <c r="D1668" s="92"/>
      <c r="E1668" s="92"/>
      <c r="F1668" s="92"/>
      <c r="G1668" s="92"/>
      <c r="H1668" s="92"/>
      <c r="J1668" s="92"/>
      <c r="M1668" s="92"/>
    </row>
    <row r="1669" spans="1:13" x14ac:dyDescent="0.2">
      <c r="A1669" s="92" t="s">
        <v>401</v>
      </c>
      <c r="B1669" s="92"/>
      <c r="C1669" s="92"/>
      <c r="D1669" s="92"/>
      <c r="E1669" s="92"/>
      <c r="F1669" s="92"/>
      <c r="G1669" s="92"/>
      <c r="H1669" s="92"/>
      <c r="J1669" s="92"/>
      <c r="M1669" s="92"/>
    </row>
    <row r="1670" spans="1:13" x14ac:dyDescent="0.2">
      <c r="A1670" s="92" t="s">
        <v>401</v>
      </c>
      <c r="B1670" s="92"/>
      <c r="C1670" s="92"/>
      <c r="D1670" s="92"/>
      <c r="E1670" s="92"/>
      <c r="F1670" s="92"/>
      <c r="G1670" s="92"/>
      <c r="H1670" s="92"/>
      <c r="J1670" s="92"/>
      <c r="M1670" s="92"/>
    </row>
    <row r="1671" spans="1:13" x14ac:dyDescent="0.2">
      <c r="A1671" s="92" t="s">
        <v>401</v>
      </c>
      <c r="B1671" s="92"/>
      <c r="C1671" s="92"/>
      <c r="D1671" s="92"/>
      <c r="E1671" s="92"/>
      <c r="F1671" s="92"/>
      <c r="G1671" s="92"/>
      <c r="H1671" s="92"/>
      <c r="J1671" s="92"/>
      <c r="M1671" s="92"/>
    </row>
    <row r="1672" spans="1:13" x14ac:dyDescent="0.2">
      <c r="A1672" s="92" t="s">
        <v>401</v>
      </c>
      <c r="B1672" s="92"/>
      <c r="C1672" s="92"/>
      <c r="D1672" s="92"/>
      <c r="E1672" s="92"/>
      <c r="F1672" s="92"/>
      <c r="G1672" s="92"/>
      <c r="H1672" s="92"/>
      <c r="J1672" s="92"/>
      <c r="M1672" s="92"/>
    </row>
    <row r="1673" spans="1:13" x14ac:dyDescent="0.2">
      <c r="A1673" s="92" t="s">
        <v>401</v>
      </c>
      <c r="B1673" s="92"/>
      <c r="C1673" s="92"/>
      <c r="D1673" s="92"/>
      <c r="E1673" s="92"/>
      <c r="F1673" s="92"/>
      <c r="G1673" s="92"/>
      <c r="H1673" s="92"/>
      <c r="J1673" s="92"/>
      <c r="M1673" s="92"/>
    </row>
    <row r="1674" spans="1:13" x14ac:dyDescent="0.2">
      <c r="A1674" s="92" t="s">
        <v>401</v>
      </c>
      <c r="B1674" s="92"/>
      <c r="C1674" s="92"/>
      <c r="D1674" s="92"/>
      <c r="E1674" s="92"/>
      <c r="F1674" s="92"/>
      <c r="G1674" s="92"/>
      <c r="H1674" s="92"/>
      <c r="J1674" s="92"/>
      <c r="M1674" s="92"/>
    </row>
    <row r="1675" spans="1:13" x14ac:dyDescent="0.2">
      <c r="A1675" s="92" t="s">
        <v>401</v>
      </c>
      <c r="B1675" s="92"/>
      <c r="C1675" s="92"/>
      <c r="D1675" s="92"/>
      <c r="E1675" s="92"/>
      <c r="F1675" s="92"/>
      <c r="G1675" s="92"/>
      <c r="H1675" s="92"/>
      <c r="J1675" s="92"/>
      <c r="M1675" s="92"/>
    </row>
    <row r="1676" spans="1:13" x14ac:dyDescent="0.2">
      <c r="A1676" s="92" t="s">
        <v>401</v>
      </c>
      <c r="B1676" s="92"/>
      <c r="C1676" s="92"/>
      <c r="D1676" s="92"/>
      <c r="E1676" s="92"/>
      <c r="F1676" s="92"/>
      <c r="G1676" s="92"/>
      <c r="H1676" s="92"/>
      <c r="J1676" s="92"/>
      <c r="M1676" s="92"/>
    </row>
    <row r="1677" spans="1:13" x14ac:dyDescent="0.2">
      <c r="A1677" s="92" t="s">
        <v>401</v>
      </c>
      <c r="B1677" s="92"/>
      <c r="C1677" s="92"/>
      <c r="D1677" s="92"/>
      <c r="E1677" s="92"/>
      <c r="F1677" s="92"/>
      <c r="G1677" s="92"/>
      <c r="H1677" s="92"/>
      <c r="J1677" s="92"/>
      <c r="M1677" s="92"/>
    </row>
    <row r="1678" spans="1:13" x14ac:dyDescent="0.2">
      <c r="A1678" s="92" t="s">
        <v>401</v>
      </c>
      <c r="B1678" s="92"/>
      <c r="C1678" s="92"/>
      <c r="D1678" s="92"/>
      <c r="E1678" s="92"/>
      <c r="F1678" s="92"/>
      <c r="G1678" s="92"/>
      <c r="H1678" s="92"/>
      <c r="J1678" s="92"/>
      <c r="M1678" s="92"/>
    </row>
    <row r="1679" spans="1:13" x14ac:dyDescent="0.2">
      <c r="A1679" s="92" t="s">
        <v>401</v>
      </c>
      <c r="B1679" s="92"/>
      <c r="C1679" s="92"/>
      <c r="D1679" s="92"/>
      <c r="E1679" s="92"/>
      <c r="F1679" s="92"/>
      <c r="G1679" s="92"/>
      <c r="H1679" s="92"/>
      <c r="J1679" s="92"/>
      <c r="M1679" s="92"/>
    </row>
    <row r="1680" spans="1:13" x14ac:dyDescent="0.2">
      <c r="A1680" s="92" t="s">
        <v>401</v>
      </c>
      <c r="B1680" s="92"/>
      <c r="C1680" s="92"/>
      <c r="D1680" s="92"/>
      <c r="E1680" s="92"/>
      <c r="F1680" s="92"/>
      <c r="G1680" s="92"/>
      <c r="H1680" s="92"/>
      <c r="J1680" s="92"/>
      <c r="M1680" s="92"/>
    </row>
    <row r="1681" spans="1:13" x14ac:dyDescent="0.2">
      <c r="A1681" s="92" t="s">
        <v>401</v>
      </c>
      <c r="B1681" s="92"/>
      <c r="C1681" s="92"/>
      <c r="D1681" s="92"/>
      <c r="E1681" s="92"/>
      <c r="F1681" s="92"/>
      <c r="G1681" s="92"/>
      <c r="H1681" s="92"/>
      <c r="J1681" s="92"/>
      <c r="M1681" s="92"/>
    </row>
    <row r="1682" spans="1:13" x14ac:dyDescent="0.2">
      <c r="A1682" s="92" t="s">
        <v>401</v>
      </c>
      <c r="B1682" s="92"/>
      <c r="C1682" s="92"/>
      <c r="D1682" s="92"/>
      <c r="E1682" s="92"/>
      <c r="F1682" s="92"/>
      <c r="G1682" s="92"/>
      <c r="H1682" s="92"/>
      <c r="J1682" s="92"/>
      <c r="M1682" s="92"/>
    </row>
    <row r="1683" spans="1:13" x14ac:dyDescent="0.2">
      <c r="A1683" s="92" t="s">
        <v>401</v>
      </c>
      <c r="B1683" s="92"/>
      <c r="C1683" s="92"/>
      <c r="D1683" s="92"/>
      <c r="E1683" s="92"/>
      <c r="F1683" s="92"/>
      <c r="G1683" s="92"/>
      <c r="H1683" s="92"/>
      <c r="J1683" s="92"/>
      <c r="M1683" s="92"/>
    </row>
    <row r="1684" spans="1:13" x14ac:dyDescent="0.2">
      <c r="A1684" s="92" t="s">
        <v>401</v>
      </c>
      <c r="B1684" s="92"/>
      <c r="C1684" s="92"/>
      <c r="D1684" s="92"/>
      <c r="E1684" s="92"/>
      <c r="F1684" s="92"/>
      <c r="G1684" s="92"/>
      <c r="H1684" s="92"/>
      <c r="J1684" s="92"/>
      <c r="M1684" s="92"/>
    </row>
    <row r="1685" spans="1:13" x14ac:dyDescent="0.2">
      <c r="A1685" s="92" t="s">
        <v>401</v>
      </c>
      <c r="B1685" s="92"/>
      <c r="C1685" s="92"/>
      <c r="D1685" s="92"/>
      <c r="E1685" s="92"/>
      <c r="F1685" s="92"/>
      <c r="G1685" s="92"/>
      <c r="H1685" s="92"/>
      <c r="J1685" s="92"/>
      <c r="M1685" s="92"/>
    </row>
    <row r="1686" spans="1:13" x14ac:dyDescent="0.2">
      <c r="A1686" s="92" t="s">
        <v>401</v>
      </c>
      <c r="B1686" s="92"/>
      <c r="C1686" s="92"/>
      <c r="D1686" s="92"/>
      <c r="E1686" s="92"/>
      <c r="F1686" s="92"/>
      <c r="G1686" s="92"/>
      <c r="H1686" s="92"/>
      <c r="J1686" s="92"/>
      <c r="M1686" s="92"/>
    </row>
    <row r="1687" spans="1:13" x14ac:dyDescent="0.2">
      <c r="A1687" s="92" t="s">
        <v>401</v>
      </c>
      <c r="B1687" s="92"/>
      <c r="C1687" s="92"/>
      <c r="D1687" s="92"/>
      <c r="E1687" s="92"/>
      <c r="F1687" s="92"/>
      <c r="G1687" s="92"/>
      <c r="H1687" s="92"/>
      <c r="J1687" s="92"/>
      <c r="M1687" s="92"/>
    </row>
    <row r="1688" spans="1:13" x14ac:dyDescent="0.2">
      <c r="A1688" s="92" t="s">
        <v>401</v>
      </c>
      <c r="B1688" s="92"/>
      <c r="C1688" s="92"/>
      <c r="D1688" s="92"/>
      <c r="E1688" s="92"/>
      <c r="F1688" s="92"/>
      <c r="G1688" s="92"/>
      <c r="H1688" s="92"/>
      <c r="J1688" s="92"/>
      <c r="M1688" s="92"/>
    </row>
    <row r="1689" spans="1:13" x14ac:dyDescent="0.2">
      <c r="A1689" s="92" t="s">
        <v>401</v>
      </c>
      <c r="B1689" s="92"/>
      <c r="C1689" s="92"/>
      <c r="D1689" s="92"/>
      <c r="E1689" s="92"/>
      <c r="F1689" s="92"/>
      <c r="G1689" s="92"/>
      <c r="H1689" s="92"/>
      <c r="J1689" s="92"/>
      <c r="M1689" s="92"/>
    </row>
    <row r="1690" spans="1:13" x14ac:dyDescent="0.2">
      <c r="A1690" s="92" t="s">
        <v>401</v>
      </c>
      <c r="B1690" s="92"/>
      <c r="C1690" s="92"/>
      <c r="D1690" s="92"/>
      <c r="E1690" s="92"/>
      <c r="F1690" s="92"/>
      <c r="G1690" s="92"/>
      <c r="H1690" s="92"/>
      <c r="J1690" s="92"/>
      <c r="M1690" s="92"/>
    </row>
    <row r="1691" spans="1:13" x14ac:dyDescent="0.2">
      <c r="A1691" s="92" t="s">
        <v>401</v>
      </c>
      <c r="B1691" s="92"/>
      <c r="C1691" s="92"/>
      <c r="D1691" s="92"/>
      <c r="E1691" s="92"/>
      <c r="F1691" s="92"/>
      <c r="G1691" s="92"/>
      <c r="H1691" s="92"/>
      <c r="J1691" s="92"/>
      <c r="M1691" s="92"/>
    </row>
    <row r="1692" spans="1:13" x14ac:dyDescent="0.2">
      <c r="A1692" s="92" t="s">
        <v>401</v>
      </c>
      <c r="B1692" s="92"/>
      <c r="C1692" s="92"/>
      <c r="D1692" s="92"/>
      <c r="E1692" s="92"/>
      <c r="F1692" s="92"/>
      <c r="G1692" s="92"/>
      <c r="H1692" s="92"/>
      <c r="J1692" s="92"/>
      <c r="M1692" s="92"/>
    </row>
    <row r="1693" spans="1:13" x14ac:dyDescent="0.2">
      <c r="A1693" s="92" t="s">
        <v>401</v>
      </c>
      <c r="B1693" s="92"/>
      <c r="C1693" s="92"/>
      <c r="D1693" s="92"/>
      <c r="E1693" s="92"/>
      <c r="F1693" s="92"/>
      <c r="G1693" s="92"/>
      <c r="H1693" s="92"/>
      <c r="J1693" s="92"/>
      <c r="M1693" s="92"/>
    </row>
    <row r="1694" spans="1:13" x14ac:dyDescent="0.2">
      <c r="A1694" s="92" t="s">
        <v>401</v>
      </c>
      <c r="B1694" s="92"/>
      <c r="C1694" s="92"/>
      <c r="D1694" s="92"/>
      <c r="E1694" s="92"/>
      <c r="F1694" s="92"/>
      <c r="G1694" s="92"/>
      <c r="H1694" s="92"/>
      <c r="J1694" s="92"/>
      <c r="M1694" s="92"/>
    </row>
    <row r="1695" spans="1:13" x14ac:dyDescent="0.2">
      <c r="A1695" s="92" t="s">
        <v>401</v>
      </c>
      <c r="B1695" s="92"/>
      <c r="C1695" s="92"/>
      <c r="D1695" s="92"/>
      <c r="E1695" s="92"/>
      <c r="F1695" s="92"/>
      <c r="G1695" s="92"/>
      <c r="H1695" s="92"/>
      <c r="J1695" s="92"/>
      <c r="M1695" s="92"/>
    </row>
    <row r="1696" spans="1:13" x14ac:dyDescent="0.2">
      <c r="A1696" s="92" t="s">
        <v>401</v>
      </c>
      <c r="B1696" s="92"/>
      <c r="C1696" s="92"/>
      <c r="D1696" s="92"/>
      <c r="E1696" s="92"/>
      <c r="F1696" s="92"/>
      <c r="G1696" s="92"/>
      <c r="H1696" s="92"/>
      <c r="J1696" s="92"/>
      <c r="M1696" s="92"/>
    </row>
    <row r="1697" spans="1:13" x14ac:dyDescent="0.2">
      <c r="A1697" s="92" t="s">
        <v>401</v>
      </c>
      <c r="B1697" s="92"/>
      <c r="C1697" s="92"/>
      <c r="D1697" s="92"/>
      <c r="E1697" s="92"/>
      <c r="F1697" s="92"/>
      <c r="G1697" s="92"/>
      <c r="H1697" s="92"/>
      <c r="J1697" s="92"/>
      <c r="M1697" s="92"/>
    </row>
    <row r="1698" spans="1:13" x14ac:dyDescent="0.2">
      <c r="A1698" s="92" t="s">
        <v>401</v>
      </c>
      <c r="B1698" s="92"/>
      <c r="C1698" s="92"/>
      <c r="D1698" s="92"/>
      <c r="E1698" s="92"/>
      <c r="F1698" s="92"/>
      <c r="G1698" s="92"/>
      <c r="H1698" s="92"/>
      <c r="J1698" s="92"/>
      <c r="M1698" s="92"/>
    </row>
    <row r="1699" spans="1:13" x14ac:dyDescent="0.2">
      <c r="A1699" s="92" t="s">
        <v>401</v>
      </c>
      <c r="B1699" s="92"/>
      <c r="C1699" s="92"/>
      <c r="D1699" s="92"/>
      <c r="E1699" s="92"/>
      <c r="F1699" s="92"/>
      <c r="G1699" s="92"/>
      <c r="H1699" s="92"/>
      <c r="J1699" s="92"/>
      <c r="M1699" s="92"/>
    </row>
    <row r="1700" spans="1:13" x14ac:dyDescent="0.2">
      <c r="A1700" s="92" t="s">
        <v>401</v>
      </c>
      <c r="B1700" s="92"/>
      <c r="C1700" s="92"/>
      <c r="D1700" s="92"/>
      <c r="E1700" s="92"/>
      <c r="F1700" s="92"/>
      <c r="G1700" s="92"/>
      <c r="H1700" s="92"/>
      <c r="J1700" s="92"/>
      <c r="M1700" s="92"/>
    </row>
    <row r="1701" spans="1:13" x14ac:dyDescent="0.2">
      <c r="A1701" s="92" t="s">
        <v>401</v>
      </c>
      <c r="B1701" s="92"/>
      <c r="C1701" s="92"/>
      <c r="D1701" s="92"/>
      <c r="E1701" s="92"/>
      <c r="F1701" s="92"/>
      <c r="G1701" s="92"/>
      <c r="H1701" s="92"/>
      <c r="J1701" s="92"/>
      <c r="M1701" s="92"/>
    </row>
    <row r="1702" spans="1:13" x14ac:dyDescent="0.2">
      <c r="A1702" s="92" t="s">
        <v>401</v>
      </c>
      <c r="B1702" s="92"/>
      <c r="C1702" s="92"/>
      <c r="D1702" s="92"/>
      <c r="E1702" s="92"/>
      <c r="F1702" s="92"/>
      <c r="G1702" s="92"/>
      <c r="H1702" s="92"/>
      <c r="J1702" s="92"/>
      <c r="M1702" s="92"/>
    </row>
    <row r="1703" spans="1:13" x14ac:dyDescent="0.2">
      <c r="A1703" s="92" t="s">
        <v>401</v>
      </c>
      <c r="B1703" s="92"/>
      <c r="C1703" s="92"/>
      <c r="D1703" s="92"/>
      <c r="E1703" s="92"/>
      <c r="F1703" s="92"/>
      <c r="G1703" s="92"/>
      <c r="H1703" s="92"/>
      <c r="J1703" s="92"/>
      <c r="M1703" s="92"/>
    </row>
    <row r="1704" spans="1:13" x14ac:dyDescent="0.2">
      <c r="A1704" s="92" t="s">
        <v>401</v>
      </c>
      <c r="B1704" s="92"/>
      <c r="C1704" s="92"/>
      <c r="D1704" s="92"/>
      <c r="E1704" s="92"/>
      <c r="F1704" s="92"/>
      <c r="G1704" s="92"/>
      <c r="H1704" s="92"/>
      <c r="J1704" s="92"/>
      <c r="M1704" s="92"/>
    </row>
    <row r="1705" spans="1:13" x14ac:dyDescent="0.2">
      <c r="A1705" s="92" t="s">
        <v>401</v>
      </c>
      <c r="B1705" s="92"/>
      <c r="C1705" s="92"/>
      <c r="D1705" s="92"/>
      <c r="E1705" s="92"/>
      <c r="F1705" s="92"/>
      <c r="G1705" s="92"/>
      <c r="H1705" s="92"/>
      <c r="J1705" s="92"/>
      <c r="M1705" s="92"/>
    </row>
    <row r="1706" spans="1:13" x14ac:dyDescent="0.2">
      <c r="A1706" s="92" t="s">
        <v>401</v>
      </c>
      <c r="B1706" s="92"/>
      <c r="C1706" s="92"/>
      <c r="D1706" s="92"/>
      <c r="E1706" s="92"/>
      <c r="F1706" s="92"/>
      <c r="G1706" s="92"/>
      <c r="H1706" s="92"/>
      <c r="J1706" s="92"/>
      <c r="M1706" s="92"/>
    </row>
    <row r="1707" spans="1:13" x14ac:dyDescent="0.2">
      <c r="A1707" s="92" t="s">
        <v>401</v>
      </c>
      <c r="B1707" s="92"/>
      <c r="C1707" s="92"/>
      <c r="D1707" s="92"/>
      <c r="E1707" s="92"/>
      <c r="F1707" s="92"/>
      <c r="G1707" s="92"/>
      <c r="H1707" s="92"/>
      <c r="J1707" s="92"/>
      <c r="M1707" s="92"/>
    </row>
    <row r="1708" spans="1:13" x14ac:dyDescent="0.2">
      <c r="A1708" s="92" t="s">
        <v>401</v>
      </c>
      <c r="B1708" s="92"/>
      <c r="C1708" s="92"/>
      <c r="D1708" s="92"/>
      <c r="E1708" s="92"/>
      <c r="F1708" s="92"/>
      <c r="G1708" s="92"/>
      <c r="H1708" s="92"/>
      <c r="J1708" s="92"/>
      <c r="M1708" s="92"/>
    </row>
    <row r="1709" spans="1:13" x14ac:dyDescent="0.2">
      <c r="A1709" s="92" t="s">
        <v>401</v>
      </c>
      <c r="B1709" s="92"/>
      <c r="C1709" s="92"/>
      <c r="D1709" s="92"/>
      <c r="E1709" s="92"/>
      <c r="F1709" s="92"/>
      <c r="G1709" s="92"/>
      <c r="H1709" s="92"/>
      <c r="J1709" s="92"/>
      <c r="M1709" s="92"/>
    </row>
    <row r="1710" spans="1:13" x14ac:dyDescent="0.2">
      <c r="A1710" s="92" t="s">
        <v>401</v>
      </c>
      <c r="B1710" s="92"/>
      <c r="C1710" s="92"/>
      <c r="D1710" s="92"/>
      <c r="E1710" s="92"/>
      <c r="F1710" s="92"/>
      <c r="G1710" s="92"/>
      <c r="H1710" s="92"/>
      <c r="J1710" s="92"/>
      <c r="M1710" s="92"/>
    </row>
    <row r="1711" spans="1:13" x14ac:dyDescent="0.2">
      <c r="A1711" s="92" t="s">
        <v>401</v>
      </c>
      <c r="B1711" s="92"/>
      <c r="C1711" s="92"/>
      <c r="D1711" s="92"/>
      <c r="E1711" s="92"/>
      <c r="F1711" s="92"/>
      <c r="G1711" s="92"/>
      <c r="H1711" s="92"/>
      <c r="J1711" s="92"/>
      <c r="M1711" s="92"/>
    </row>
    <row r="1712" spans="1:13" x14ac:dyDescent="0.2">
      <c r="A1712" s="92" t="s">
        <v>401</v>
      </c>
      <c r="B1712" s="92"/>
      <c r="C1712" s="92"/>
      <c r="D1712" s="92"/>
      <c r="E1712" s="92"/>
      <c r="F1712" s="92"/>
      <c r="G1712" s="92"/>
      <c r="H1712" s="92"/>
      <c r="J1712" s="92"/>
      <c r="M1712" s="92"/>
    </row>
    <row r="1713" spans="1:13" x14ac:dyDescent="0.2">
      <c r="A1713" s="92" t="s">
        <v>401</v>
      </c>
      <c r="B1713" s="92"/>
      <c r="C1713" s="92"/>
      <c r="D1713" s="92"/>
      <c r="E1713" s="92"/>
      <c r="F1713" s="92"/>
      <c r="G1713" s="92"/>
      <c r="H1713" s="92"/>
      <c r="J1713" s="92"/>
      <c r="M1713" s="92"/>
    </row>
    <row r="1714" spans="1:13" x14ac:dyDescent="0.2">
      <c r="A1714" s="92" t="s">
        <v>401</v>
      </c>
      <c r="B1714" s="92"/>
      <c r="C1714" s="92"/>
      <c r="D1714" s="92"/>
      <c r="E1714" s="92"/>
      <c r="F1714" s="92"/>
      <c r="G1714" s="92"/>
      <c r="H1714" s="92"/>
      <c r="J1714" s="92"/>
      <c r="M1714" s="92"/>
    </row>
    <row r="1715" spans="1:13" x14ac:dyDescent="0.2">
      <c r="A1715" s="92" t="s">
        <v>401</v>
      </c>
      <c r="B1715" s="92"/>
      <c r="C1715" s="92"/>
      <c r="D1715" s="92"/>
      <c r="E1715" s="92"/>
      <c r="F1715" s="92"/>
      <c r="G1715" s="92"/>
      <c r="H1715" s="92"/>
      <c r="J1715" s="92"/>
      <c r="M1715" s="92"/>
    </row>
    <row r="1716" spans="1:13" x14ac:dyDescent="0.2">
      <c r="A1716" s="92" t="s">
        <v>401</v>
      </c>
      <c r="B1716" s="92"/>
      <c r="C1716" s="92"/>
      <c r="D1716" s="92"/>
      <c r="E1716" s="92"/>
      <c r="F1716" s="92"/>
      <c r="G1716" s="92"/>
      <c r="H1716" s="92"/>
      <c r="J1716" s="92"/>
      <c r="M1716" s="92"/>
    </row>
    <row r="1717" spans="1:13" x14ac:dyDescent="0.2">
      <c r="A1717" s="92" t="s">
        <v>401</v>
      </c>
      <c r="B1717" s="92"/>
      <c r="C1717" s="92"/>
      <c r="D1717" s="92"/>
      <c r="E1717" s="92"/>
      <c r="F1717" s="92"/>
      <c r="G1717" s="92"/>
      <c r="H1717" s="92"/>
      <c r="J1717" s="92"/>
      <c r="M1717" s="92"/>
    </row>
    <row r="1718" spans="1:13" x14ac:dyDescent="0.2">
      <c r="A1718" s="92" t="s">
        <v>401</v>
      </c>
      <c r="B1718" s="92"/>
      <c r="C1718" s="92"/>
      <c r="D1718" s="92"/>
      <c r="E1718" s="92"/>
      <c r="F1718" s="92"/>
      <c r="G1718" s="92"/>
      <c r="H1718" s="92"/>
      <c r="J1718" s="92"/>
      <c r="M1718" s="92"/>
    </row>
    <row r="1719" spans="1:13" x14ac:dyDescent="0.2">
      <c r="A1719" s="92" t="s">
        <v>401</v>
      </c>
      <c r="B1719" s="92"/>
      <c r="C1719" s="92"/>
      <c r="D1719" s="92"/>
      <c r="E1719" s="92"/>
      <c r="F1719" s="92"/>
      <c r="G1719" s="92"/>
      <c r="H1719" s="92"/>
      <c r="J1719" s="92"/>
      <c r="M1719" s="92"/>
    </row>
    <row r="1720" spans="1:13" x14ac:dyDescent="0.2">
      <c r="A1720" s="92" t="s">
        <v>401</v>
      </c>
      <c r="B1720" s="92"/>
      <c r="C1720" s="92"/>
      <c r="D1720" s="92"/>
      <c r="E1720" s="92"/>
      <c r="F1720" s="92"/>
      <c r="G1720" s="92"/>
      <c r="H1720" s="92"/>
      <c r="J1720" s="92"/>
      <c r="M1720" s="92"/>
    </row>
    <row r="1721" spans="1:13" x14ac:dyDescent="0.2">
      <c r="A1721" s="92" t="s">
        <v>401</v>
      </c>
      <c r="B1721" s="92"/>
      <c r="C1721" s="92"/>
      <c r="D1721" s="92"/>
      <c r="E1721" s="92"/>
      <c r="F1721" s="92"/>
      <c r="G1721" s="92"/>
      <c r="H1721" s="92"/>
      <c r="J1721" s="92"/>
      <c r="M1721" s="92"/>
    </row>
    <row r="1722" spans="1:13" x14ac:dyDescent="0.2">
      <c r="A1722" s="92" t="s">
        <v>401</v>
      </c>
      <c r="B1722" s="92"/>
      <c r="C1722" s="92"/>
      <c r="D1722" s="92"/>
      <c r="E1722" s="92"/>
      <c r="F1722" s="92"/>
      <c r="G1722" s="92"/>
      <c r="H1722" s="92"/>
      <c r="J1722" s="92"/>
      <c r="M1722" s="92"/>
    </row>
    <row r="1723" spans="1:13" x14ac:dyDescent="0.2">
      <c r="A1723" s="92" t="s">
        <v>401</v>
      </c>
      <c r="B1723" s="92"/>
      <c r="C1723" s="92"/>
      <c r="D1723" s="92"/>
      <c r="E1723" s="92"/>
      <c r="F1723" s="92"/>
      <c r="G1723" s="92"/>
      <c r="H1723" s="92"/>
      <c r="J1723" s="92"/>
      <c r="M1723" s="92"/>
    </row>
    <row r="1724" spans="1:13" x14ac:dyDescent="0.2">
      <c r="A1724" s="92" t="s">
        <v>401</v>
      </c>
      <c r="B1724" s="92"/>
      <c r="C1724" s="92"/>
      <c r="D1724" s="92"/>
      <c r="E1724" s="92"/>
      <c r="F1724" s="92"/>
      <c r="G1724" s="92"/>
      <c r="H1724" s="92"/>
      <c r="J1724" s="92"/>
      <c r="M1724" s="92"/>
    </row>
    <row r="1725" spans="1:13" x14ac:dyDescent="0.2">
      <c r="A1725" s="92" t="s">
        <v>401</v>
      </c>
      <c r="B1725" s="92"/>
      <c r="C1725" s="92"/>
      <c r="D1725" s="92"/>
      <c r="E1725" s="92"/>
      <c r="F1725" s="92"/>
      <c r="G1725" s="92"/>
      <c r="H1725" s="92"/>
      <c r="J1725" s="92"/>
      <c r="M1725" s="92"/>
    </row>
    <row r="1726" spans="1:13" x14ac:dyDescent="0.2">
      <c r="A1726" s="92" t="s">
        <v>401</v>
      </c>
      <c r="B1726" s="92"/>
      <c r="C1726" s="92"/>
      <c r="D1726" s="92"/>
      <c r="E1726" s="92"/>
      <c r="F1726" s="92"/>
      <c r="G1726" s="92"/>
      <c r="H1726" s="92"/>
      <c r="J1726" s="92"/>
      <c r="M1726" s="92"/>
    </row>
    <row r="1727" spans="1:13" x14ac:dyDescent="0.2">
      <c r="A1727" s="92" t="s">
        <v>401</v>
      </c>
      <c r="B1727" s="92"/>
      <c r="C1727" s="92"/>
      <c r="D1727" s="92"/>
      <c r="E1727" s="92"/>
      <c r="F1727" s="92"/>
      <c r="G1727" s="92"/>
      <c r="H1727" s="92"/>
      <c r="J1727" s="92"/>
      <c r="M1727" s="92"/>
    </row>
    <row r="1728" spans="1:13" x14ac:dyDescent="0.2">
      <c r="A1728" s="92" t="s">
        <v>401</v>
      </c>
      <c r="B1728" s="92"/>
      <c r="C1728" s="92"/>
      <c r="D1728" s="92"/>
      <c r="E1728" s="92"/>
      <c r="F1728" s="92"/>
      <c r="G1728" s="92"/>
      <c r="H1728" s="92"/>
      <c r="J1728" s="92"/>
      <c r="M1728" s="92"/>
    </row>
    <row r="1729" spans="1:13" x14ac:dyDescent="0.2">
      <c r="A1729" s="92" t="s">
        <v>401</v>
      </c>
      <c r="B1729" s="92"/>
      <c r="C1729" s="92"/>
      <c r="D1729" s="92"/>
      <c r="E1729" s="92"/>
      <c r="F1729" s="92"/>
      <c r="G1729" s="92"/>
      <c r="H1729" s="92"/>
      <c r="J1729" s="92"/>
      <c r="M1729" s="92"/>
    </row>
    <row r="1730" spans="1:13" x14ac:dyDescent="0.2">
      <c r="A1730" s="92" t="s">
        <v>401</v>
      </c>
      <c r="B1730" s="92"/>
      <c r="C1730" s="92"/>
      <c r="D1730" s="92"/>
      <c r="E1730" s="92"/>
      <c r="F1730" s="92"/>
      <c r="G1730" s="92"/>
      <c r="H1730" s="92"/>
      <c r="J1730" s="92"/>
      <c r="M1730" s="92"/>
    </row>
    <row r="1731" spans="1:13" x14ac:dyDescent="0.2">
      <c r="A1731" s="92" t="s">
        <v>401</v>
      </c>
      <c r="B1731" s="92"/>
      <c r="C1731" s="92"/>
      <c r="D1731" s="92"/>
      <c r="E1731" s="92"/>
      <c r="F1731" s="92"/>
      <c r="G1731" s="92"/>
      <c r="H1731" s="92"/>
      <c r="J1731" s="92"/>
      <c r="M1731" s="92"/>
    </row>
    <row r="1732" spans="1:13" x14ac:dyDescent="0.2">
      <c r="A1732" s="92" t="s">
        <v>401</v>
      </c>
      <c r="B1732" s="92"/>
      <c r="C1732" s="92"/>
      <c r="D1732" s="92"/>
      <c r="E1732" s="92"/>
      <c r="F1732" s="92"/>
      <c r="G1732" s="92"/>
      <c r="H1732" s="92"/>
      <c r="J1732" s="92"/>
      <c r="M1732" s="92"/>
    </row>
    <row r="1733" spans="1:13" x14ac:dyDescent="0.2">
      <c r="A1733" s="92" t="s">
        <v>401</v>
      </c>
      <c r="B1733" s="92"/>
      <c r="C1733" s="92"/>
      <c r="D1733" s="92"/>
      <c r="E1733" s="92"/>
      <c r="F1733" s="92"/>
      <c r="G1733" s="92"/>
      <c r="H1733" s="92"/>
      <c r="J1733" s="92"/>
      <c r="M1733" s="92"/>
    </row>
    <row r="1734" spans="1:13" x14ac:dyDescent="0.2">
      <c r="A1734" s="92" t="s">
        <v>401</v>
      </c>
      <c r="B1734" s="92"/>
      <c r="C1734" s="92"/>
      <c r="D1734" s="92"/>
      <c r="E1734" s="92"/>
      <c r="F1734" s="92"/>
      <c r="G1734" s="92"/>
      <c r="H1734" s="92"/>
      <c r="J1734" s="92"/>
      <c r="M1734" s="92"/>
    </row>
    <row r="1735" spans="1:13" x14ac:dyDescent="0.2">
      <c r="A1735" s="92" t="s">
        <v>401</v>
      </c>
      <c r="B1735" s="92"/>
      <c r="C1735" s="92"/>
      <c r="D1735" s="92"/>
      <c r="E1735" s="92"/>
      <c r="F1735" s="92"/>
      <c r="G1735" s="92"/>
      <c r="H1735" s="92"/>
      <c r="J1735" s="92"/>
      <c r="M1735" s="92"/>
    </row>
    <row r="1736" spans="1:13" x14ac:dyDescent="0.2">
      <c r="A1736" s="92" t="s">
        <v>401</v>
      </c>
      <c r="B1736" s="92"/>
      <c r="C1736" s="92"/>
      <c r="D1736" s="92"/>
      <c r="E1736" s="92"/>
      <c r="F1736" s="92"/>
      <c r="G1736" s="92"/>
      <c r="H1736" s="92"/>
      <c r="J1736" s="92"/>
      <c r="M1736" s="92"/>
    </row>
    <row r="1737" spans="1:13" x14ac:dyDescent="0.2">
      <c r="A1737" s="92" t="s">
        <v>401</v>
      </c>
      <c r="B1737" s="92"/>
      <c r="C1737" s="92"/>
      <c r="D1737" s="92"/>
      <c r="E1737" s="92"/>
      <c r="F1737" s="92"/>
      <c r="G1737" s="92"/>
      <c r="H1737" s="92"/>
      <c r="J1737" s="92"/>
      <c r="M1737" s="92"/>
    </row>
    <row r="1738" spans="1:13" x14ac:dyDescent="0.2">
      <c r="A1738" s="92" t="s">
        <v>401</v>
      </c>
      <c r="B1738" s="92"/>
      <c r="C1738" s="92"/>
      <c r="D1738" s="92"/>
      <c r="E1738" s="92"/>
      <c r="F1738" s="92"/>
      <c r="G1738" s="92"/>
      <c r="H1738" s="92"/>
      <c r="J1738" s="92"/>
      <c r="M1738" s="92"/>
    </row>
    <row r="1739" spans="1:13" x14ac:dyDescent="0.2">
      <c r="A1739" s="92" t="s">
        <v>401</v>
      </c>
      <c r="B1739" s="92"/>
      <c r="C1739" s="92"/>
      <c r="D1739" s="92"/>
      <c r="E1739" s="92"/>
      <c r="F1739" s="92"/>
      <c r="G1739" s="92"/>
      <c r="H1739" s="92"/>
      <c r="J1739" s="92"/>
      <c r="M1739" s="92"/>
    </row>
    <row r="1740" spans="1:13" x14ac:dyDescent="0.2">
      <c r="A1740" s="92" t="s">
        <v>401</v>
      </c>
      <c r="B1740" s="92"/>
      <c r="C1740" s="92"/>
      <c r="D1740" s="92"/>
      <c r="E1740" s="92"/>
      <c r="F1740" s="92"/>
      <c r="G1740" s="92"/>
      <c r="H1740" s="92"/>
      <c r="J1740" s="92"/>
      <c r="M1740" s="92"/>
    </row>
    <row r="1741" spans="1:13" x14ac:dyDescent="0.2">
      <c r="A1741" s="92" t="s">
        <v>401</v>
      </c>
      <c r="B1741" s="92"/>
      <c r="C1741" s="92"/>
      <c r="D1741" s="92"/>
      <c r="E1741" s="92"/>
      <c r="F1741" s="92"/>
      <c r="G1741" s="92"/>
      <c r="H1741" s="92"/>
      <c r="J1741" s="92"/>
      <c r="M1741" s="92"/>
    </row>
    <row r="1742" spans="1:13" x14ac:dyDescent="0.2">
      <c r="A1742" s="92" t="s">
        <v>401</v>
      </c>
      <c r="B1742" s="92"/>
      <c r="C1742" s="92"/>
      <c r="D1742" s="92"/>
      <c r="E1742" s="92"/>
      <c r="F1742" s="92"/>
      <c r="G1742" s="92"/>
      <c r="H1742" s="92"/>
      <c r="J1742" s="92"/>
      <c r="M1742" s="92"/>
    </row>
    <row r="1743" spans="1:13" x14ac:dyDescent="0.2">
      <c r="A1743" s="92" t="s">
        <v>401</v>
      </c>
      <c r="B1743" s="92"/>
      <c r="C1743" s="92"/>
      <c r="D1743" s="92"/>
      <c r="E1743" s="92"/>
      <c r="F1743" s="92"/>
      <c r="G1743" s="92"/>
      <c r="H1743" s="92"/>
      <c r="J1743" s="92"/>
      <c r="M1743" s="92"/>
    </row>
    <row r="1744" spans="1:13" x14ac:dyDescent="0.2">
      <c r="A1744" s="92" t="s">
        <v>401</v>
      </c>
      <c r="B1744" s="92"/>
      <c r="C1744" s="92"/>
      <c r="D1744" s="92"/>
      <c r="E1744" s="92"/>
      <c r="F1744" s="92"/>
      <c r="G1744" s="92"/>
      <c r="H1744" s="92"/>
      <c r="J1744" s="92"/>
      <c r="M1744" s="92"/>
    </row>
    <row r="1745" spans="1:13" x14ac:dyDescent="0.2">
      <c r="A1745" s="92" t="s">
        <v>401</v>
      </c>
      <c r="B1745" s="92"/>
      <c r="C1745" s="92"/>
      <c r="D1745" s="92"/>
      <c r="E1745" s="92"/>
      <c r="F1745" s="92"/>
      <c r="G1745" s="92"/>
      <c r="H1745" s="92"/>
      <c r="J1745" s="92"/>
      <c r="M1745" s="92"/>
    </row>
    <row r="1746" spans="1:13" x14ac:dyDescent="0.2">
      <c r="A1746" s="92" t="s">
        <v>401</v>
      </c>
      <c r="B1746" s="92"/>
      <c r="C1746" s="92"/>
      <c r="D1746" s="92"/>
      <c r="E1746" s="92"/>
      <c r="F1746" s="92"/>
      <c r="G1746" s="92"/>
      <c r="H1746" s="92"/>
      <c r="J1746" s="92"/>
      <c r="M1746" s="92"/>
    </row>
    <row r="1747" spans="1:13" x14ac:dyDescent="0.2">
      <c r="A1747" s="92" t="s">
        <v>401</v>
      </c>
      <c r="B1747" s="92"/>
      <c r="C1747" s="92"/>
      <c r="D1747" s="92"/>
      <c r="E1747" s="92"/>
      <c r="F1747" s="92"/>
      <c r="G1747" s="92"/>
      <c r="H1747" s="92"/>
      <c r="J1747" s="92"/>
      <c r="M1747" s="92"/>
    </row>
    <row r="1748" spans="1:13" x14ac:dyDescent="0.2">
      <c r="A1748" s="92" t="s">
        <v>401</v>
      </c>
      <c r="B1748" s="92"/>
      <c r="C1748" s="92"/>
      <c r="D1748" s="92"/>
      <c r="E1748" s="92"/>
      <c r="F1748" s="92"/>
      <c r="G1748" s="92"/>
      <c r="H1748" s="92"/>
      <c r="J1748" s="92"/>
      <c r="M1748" s="92"/>
    </row>
    <row r="1749" spans="1:13" x14ac:dyDescent="0.2">
      <c r="A1749" s="92" t="s">
        <v>401</v>
      </c>
      <c r="B1749" s="92"/>
      <c r="C1749" s="92"/>
      <c r="D1749" s="92"/>
      <c r="E1749" s="92"/>
      <c r="F1749" s="92"/>
      <c r="G1749" s="92"/>
      <c r="H1749" s="92"/>
      <c r="J1749" s="92"/>
      <c r="M1749" s="92"/>
    </row>
    <row r="1750" spans="1:13" x14ac:dyDescent="0.2">
      <c r="A1750" s="92" t="s">
        <v>401</v>
      </c>
      <c r="B1750" s="92"/>
      <c r="C1750" s="92"/>
      <c r="D1750" s="92"/>
      <c r="E1750" s="92"/>
      <c r="F1750" s="92"/>
      <c r="G1750" s="92"/>
      <c r="H1750" s="92"/>
      <c r="J1750" s="92"/>
      <c r="M1750" s="92"/>
    </row>
    <row r="1751" spans="1:13" x14ac:dyDescent="0.2">
      <c r="A1751" s="92" t="s">
        <v>401</v>
      </c>
      <c r="B1751" s="92"/>
      <c r="C1751" s="92"/>
      <c r="D1751" s="92"/>
      <c r="E1751" s="92"/>
      <c r="F1751" s="92"/>
      <c r="G1751" s="92"/>
      <c r="H1751" s="92"/>
      <c r="J1751" s="92"/>
      <c r="M1751" s="92"/>
    </row>
    <row r="1752" spans="1:13" x14ac:dyDescent="0.2">
      <c r="A1752" s="92" t="s">
        <v>401</v>
      </c>
      <c r="B1752" s="92"/>
      <c r="C1752" s="92"/>
      <c r="D1752" s="92"/>
      <c r="E1752" s="92"/>
      <c r="F1752" s="92"/>
      <c r="G1752" s="92"/>
      <c r="H1752" s="92"/>
      <c r="J1752" s="92"/>
      <c r="M1752" s="92"/>
    </row>
    <row r="1753" spans="1:13" x14ac:dyDescent="0.2">
      <c r="A1753" s="92" t="s">
        <v>401</v>
      </c>
      <c r="B1753" s="92"/>
      <c r="C1753" s="92"/>
      <c r="D1753" s="92"/>
      <c r="E1753" s="92"/>
      <c r="F1753" s="92"/>
      <c r="G1753" s="92"/>
      <c r="H1753" s="92"/>
      <c r="J1753" s="92"/>
      <c r="M1753" s="92"/>
    </row>
    <row r="1754" spans="1:13" x14ac:dyDescent="0.2">
      <c r="A1754" s="92" t="s">
        <v>401</v>
      </c>
      <c r="B1754" s="92"/>
      <c r="C1754" s="92"/>
      <c r="D1754" s="92"/>
      <c r="E1754" s="92"/>
      <c r="F1754" s="92"/>
      <c r="G1754" s="92"/>
      <c r="H1754" s="92"/>
      <c r="J1754" s="92"/>
      <c r="M1754" s="92"/>
    </row>
    <row r="1755" spans="1:13" x14ac:dyDescent="0.2">
      <c r="A1755" s="92" t="s">
        <v>401</v>
      </c>
      <c r="B1755" s="92"/>
      <c r="C1755" s="92"/>
      <c r="D1755" s="92"/>
      <c r="E1755" s="92"/>
      <c r="F1755" s="92"/>
      <c r="G1755" s="92"/>
      <c r="H1755" s="92"/>
      <c r="J1755" s="92"/>
      <c r="M1755" s="92"/>
    </row>
    <row r="1756" spans="1:13" x14ac:dyDescent="0.2">
      <c r="A1756" s="92" t="s">
        <v>401</v>
      </c>
      <c r="B1756" s="92"/>
      <c r="C1756" s="92"/>
      <c r="D1756" s="92"/>
      <c r="E1756" s="92"/>
      <c r="F1756" s="92"/>
      <c r="G1756" s="92"/>
      <c r="H1756" s="92"/>
      <c r="J1756" s="92"/>
      <c r="M1756" s="92"/>
    </row>
    <row r="1757" spans="1:13" x14ac:dyDescent="0.2">
      <c r="A1757" s="92" t="s">
        <v>401</v>
      </c>
      <c r="B1757" s="92"/>
      <c r="C1757" s="92"/>
      <c r="D1757" s="92"/>
      <c r="E1757" s="92"/>
      <c r="F1757" s="92"/>
      <c r="G1757" s="92"/>
      <c r="H1757" s="92"/>
      <c r="J1757" s="92"/>
      <c r="M1757" s="92"/>
    </row>
    <row r="1758" spans="1:13" x14ac:dyDescent="0.2">
      <c r="A1758" s="92" t="s">
        <v>401</v>
      </c>
      <c r="B1758" s="92"/>
      <c r="C1758" s="92"/>
      <c r="D1758" s="92"/>
      <c r="E1758" s="92"/>
      <c r="F1758" s="92"/>
      <c r="G1758" s="92"/>
      <c r="H1758" s="92"/>
      <c r="J1758" s="92"/>
      <c r="M1758" s="92"/>
    </row>
    <row r="1759" spans="1:13" x14ac:dyDescent="0.2">
      <c r="A1759" s="92" t="s">
        <v>401</v>
      </c>
      <c r="B1759" s="92"/>
      <c r="C1759" s="92"/>
      <c r="D1759" s="92"/>
      <c r="E1759" s="92"/>
      <c r="F1759" s="92"/>
      <c r="G1759" s="92"/>
      <c r="H1759" s="92"/>
      <c r="J1759" s="92"/>
      <c r="M1759" s="92"/>
    </row>
    <row r="1760" spans="1:13" x14ac:dyDescent="0.2">
      <c r="A1760" s="92" t="s">
        <v>401</v>
      </c>
      <c r="B1760" s="92"/>
      <c r="C1760" s="92"/>
      <c r="D1760" s="92"/>
      <c r="E1760" s="92"/>
      <c r="F1760" s="92"/>
      <c r="G1760" s="92"/>
      <c r="H1760" s="92"/>
      <c r="J1760" s="92"/>
      <c r="M1760" s="92"/>
    </row>
    <row r="1761" spans="1:13" x14ac:dyDescent="0.2">
      <c r="A1761" s="92" t="s">
        <v>401</v>
      </c>
      <c r="B1761" s="92"/>
      <c r="C1761" s="92"/>
      <c r="D1761" s="92"/>
      <c r="E1761" s="92"/>
      <c r="F1761" s="92"/>
      <c r="G1761" s="92"/>
      <c r="H1761" s="92"/>
      <c r="J1761" s="92"/>
      <c r="M1761" s="92"/>
    </row>
    <row r="1762" spans="1:13" x14ac:dyDescent="0.2">
      <c r="A1762" s="92" t="s">
        <v>401</v>
      </c>
      <c r="B1762" s="92"/>
      <c r="C1762" s="92"/>
      <c r="D1762" s="92"/>
      <c r="E1762" s="92"/>
      <c r="F1762" s="92"/>
      <c r="G1762" s="92"/>
      <c r="H1762" s="92"/>
      <c r="J1762" s="92"/>
      <c r="M1762" s="92"/>
    </row>
    <row r="1763" spans="1:13" x14ac:dyDescent="0.2">
      <c r="A1763" s="92" t="s">
        <v>401</v>
      </c>
      <c r="B1763" s="92"/>
      <c r="C1763" s="92"/>
      <c r="D1763" s="92"/>
      <c r="E1763" s="92"/>
      <c r="F1763" s="92"/>
      <c r="G1763" s="92"/>
      <c r="H1763" s="92"/>
      <c r="J1763" s="92"/>
      <c r="M1763" s="92"/>
    </row>
    <row r="1764" spans="1:13" x14ac:dyDescent="0.2">
      <c r="A1764" s="92" t="s">
        <v>401</v>
      </c>
      <c r="B1764" s="92"/>
      <c r="C1764" s="92"/>
      <c r="D1764" s="92"/>
      <c r="E1764" s="92"/>
      <c r="F1764" s="92"/>
      <c r="G1764" s="92"/>
      <c r="H1764" s="92"/>
      <c r="J1764" s="92"/>
      <c r="M1764" s="92"/>
    </row>
    <row r="1765" spans="1:13" x14ac:dyDescent="0.2">
      <c r="A1765" s="92" t="s">
        <v>401</v>
      </c>
      <c r="B1765" s="92"/>
      <c r="C1765" s="92"/>
      <c r="D1765" s="92"/>
      <c r="E1765" s="92"/>
      <c r="F1765" s="92"/>
      <c r="G1765" s="92"/>
      <c r="H1765" s="92"/>
      <c r="J1765" s="92"/>
      <c r="M1765" s="92"/>
    </row>
    <row r="1766" spans="1:13" x14ac:dyDescent="0.2">
      <c r="A1766" s="92" t="s">
        <v>401</v>
      </c>
      <c r="B1766" s="92"/>
      <c r="C1766" s="92"/>
      <c r="D1766" s="92"/>
      <c r="E1766" s="92"/>
      <c r="F1766" s="92"/>
      <c r="G1766" s="92"/>
      <c r="H1766" s="92"/>
      <c r="J1766" s="92"/>
      <c r="M1766" s="92"/>
    </row>
    <row r="1767" spans="1:13" x14ac:dyDescent="0.2">
      <c r="A1767" s="92" t="s">
        <v>401</v>
      </c>
      <c r="B1767" s="92"/>
      <c r="C1767" s="92"/>
      <c r="D1767" s="92"/>
      <c r="E1767" s="92"/>
      <c r="F1767" s="92"/>
      <c r="G1767" s="92"/>
      <c r="H1767" s="92"/>
      <c r="J1767" s="92"/>
      <c r="M1767" s="92"/>
    </row>
    <row r="1768" spans="1:13" x14ac:dyDescent="0.2">
      <c r="A1768" s="92" t="s">
        <v>401</v>
      </c>
      <c r="B1768" s="92"/>
      <c r="C1768" s="92"/>
      <c r="D1768" s="92"/>
      <c r="E1768" s="92"/>
      <c r="F1768" s="92"/>
      <c r="G1768" s="92"/>
      <c r="H1768" s="92"/>
      <c r="J1768" s="92"/>
      <c r="M1768" s="92"/>
    </row>
    <row r="1769" spans="1:13" x14ac:dyDescent="0.2">
      <c r="A1769" s="92" t="s">
        <v>401</v>
      </c>
      <c r="B1769" s="92"/>
      <c r="C1769" s="92"/>
      <c r="D1769" s="92"/>
      <c r="E1769" s="92"/>
      <c r="F1769" s="92"/>
      <c r="G1769" s="92"/>
      <c r="H1769" s="92"/>
      <c r="J1769" s="92"/>
      <c r="M1769" s="92"/>
    </row>
    <row r="1770" spans="1:13" x14ac:dyDescent="0.2">
      <c r="A1770" s="92" t="s">
        <v>401</v>
      </c>
      <c r="B1770" s="92"/>
      <c r="C1770" s="92"/>
      <c r="D1770" s="92"/>
      <c r="E1770" s="92"/>
      <c r="F1770" s="92"/>
      <c r="G1770" s="92"/>
      <c r="H1770" s="92"/>
      <c r="J1770" s="92"/>
      <c r="M1770" s="92"/>
    </row>
    <row r="1771" spans="1:13" x14ac:dyDescent="0.2">
      <c r="A1771" s="92" t="s">
        <v>401</v>
      </c>
      <c r="B1771" s="92"/>
      <c r="C1771" s="92"/>
      <c r="D1771" s="92"/>
      <c r="E1771" s="92"/>
      <c r="F1771" s="92"/>
      <c r="G1771" s="92"/>
      <c r="H1771" s="92"/>
      <c r="J1771" s="92"/>
      <c r="M1771" s="92"/>
    </row>
    <row r="1772" spans="1:13" x14ac:dyDescent="0.2">
      <c r="A1772" s="92" t="s">
        <v>401</v>
      </c>
      <c r="B1772" s="92"/>
      <c r="C1772" s="92"/>
      <c r="D1772" s="92"/>
      <c r="E1772" s="92"/>
      <c r="F1772" s="92"/>
      <c r="G1772" s="92"/>
      <c r="H1772" s="92"/>
      <c r="J1772" s="92"/>
      <c r="M1772" s="92"/>
    </row>
    <row r="1773" spans="1:13" x14ac:dyDescent="0.2">
      <c r="A1773" s="92" t="s">
        <v>401</v>
      </c>
      <c r="B1773" s="92"/>
      <c r="C1773" s="92"/>
      <c r="D1773" s="92"/>
      <c r="E1773" s="92"/>
      <c r="F1773" s="92"/>
      <c r="G1773" s="92"/>
      <c r="H1773" s="92"/>
      <c r="J1773" s="92"/>
      <c r="M1773" s="92"/>
    </row>
    <row r="1774" spans="1:13" x14ac:dyDescent="0.2">
      <c r="A1774" s="92" t="s">
        <v>401</v>
      </c>
      <c r="B1774" s="92"/>
      <c r="C1774" s="92"/>
      <c r="D1774" s="92"/>
      <c r="E1774" s="92"/>
      <c r="F1774" s="92"/>
      <c r="G1774" s="92"/>
      <c r="H1774" s="92"/>
      <c r="J1774" s="92"/>
      <c r="M1774" s="92"/>
    </row>
    <row r="1775" spans="1:13" x14ac:dyDescent="0.2">
      <c r="A1775" s="92" t="s">
        <v>401</v>
      </c>
      <c r="B1775" s="92"/>
      <c r="C1775" s="92"/>
      <c r="D1775" s="92"/>
      <c r="E1775" s="92"/>
      <c r="F1775" s="92"/>
      <c r="G1775" s="92"/>
      <c r="H1775" s="92"/>
      <c r="J1775" s="92"/>
      <c r="M1775" s="92"/>
    </row>
    <row r="1776" spans="1:13" x14ac:dyDescent="0.2">
      <c r="A1776" s="92" t="s">
        <v>401</v>
      </c>
      <c r="B1776" s="92"/>
      <c r="C1776" s="92"/>
      <c r="D1776" s="92"/>
      <c r="E1776" s="92"/>
      <c r="F1776" s="92"/>
      <c r="G1776" s="92"/>
      <c r="H1776" s="92"/>
      <c r="J1776" s="92"/>
      <c r="M1776" s="92"/>
    </row>
    <row r="1777" spans="1:13" x14ac:dyDescent="0.2">
      <c r="A1777" s="92" t="s">
        <v>401</v>
      </c>
      <c r="B1777" s="92"/>
      <c r="C1777" s="92"/>
      <c r="D1777" s="92"/>
      <c r="E1777" s="92"/>
      <c r="F1777" s="92"/>
      <c r="G1777" s="92"/>
      <c r="H1777" s="92"/>
      <c r="J1777" s="92"/>
      <c r="M1777" s="92"/>
    </row>
    <row r="1778" spans="1:13" x14ac:dyDescent="0.2">
      <c r="A1778" s="92" t="s">
        <v>401</v>
      </c>
      <c r="B1778" s="92"/>
      <c r="C1778" s="92"/>
      <c r="D1778" s="92"/>
      <c r="E1778" s="92"/>
      <c r="F1778" s="92"/>
      <c r="G1778" s="92"/>
      <c r="H1778" s="92"/>
      <c r="J1778" s="92"/>
      <c r="M1778" s="92"/>
    </row>
    <row r="1779" spans="1:13" x14ac:dyDescent="0.2">
      <c r="A1779" s="92" t="s">
        <v>401</v>
      </c>
      <c r="B1779" s="92"/>
      <c r="C1779" s="92"/>
      <c r="D1779" s="92"/>
      <c r="E1779" s="92"/>
      <c r="F1779" s="92"/>
      <c r="G1779" s="92"/>
      <c r="H1779" s="92"/>
      <c r="J1779" s="92"/>
      <c r="M1779" s="92"/>
    </row>
    <row r="1780" spans="1:13" x14ac:dyDescent="0.2">
      <c r="A1780" s="92" t="s">
        <v>401</v>
      </c>
      <c r="B1780" s="92"/>
      <c r="C1780" s="92"/>
      <c r="D1780" s="92"/>
      <c r="E1780" s="92"/>
      <c r="F1780" s="92"/>
      <c r="G1780" s="92"/>
      <c r="H1780" s="92"/>
      <c r="J1780" s="92"/>
      <c r="M1780" s="92"/>
    </row>
    <row r="1781" spans="1:13" x14ac:dyDescent="0.2">
      <c r="A1781" s="92" t="s">
        <v>401</v>
      </c>
      <c r="B1781" s="92"/>
      <c r="C1781" s="92"/>
      <c r="D1781" s="92"/>
      <c r="E1781" s="92"/>
      <c r="F1781" s="92"/>
      <c r="G1781" s="92"/>
      <c r="H1781" s="92"/>
      <c r="J1781" s="92"/>
      <c r="M1781" s="92"/>
    </row>
    <row r="1782" spans="1:13" x14ac:dyDescent="0.2">
      <c r="A1782" s="92" t="s">
        <v>401</v>
      </c>
      <c r="B1782" s="92"/>
      <c r="C1782" s="92"/>
      <c r="D1782" s="92"/>
      <c r="E1782" s="92"/>
      <c r="F1782" s="92"/>
      <c r="G1782" s="92"/>
      <c r="H1782" s="92"/>
      <c r="J1782" s="92"/>
      <c r="M1782" s="92"/>
    </row>
    <row r="1783" spans="1:13" x14ac:dyDescent="0.2">
      <c r="A1783" s="92" t="s">
        <v>401</v>
      </c>
      <c r="B1783" s="92"/>
      <c r="C1783" s="92"/>
      <c r="D1783" s="92"/>
      <c r="E1783" s="92"/>
      <c r="F1783" s="92"/>
      <c r="G1783" s="92"/>
      <c r="H1783" s="92"/>
      <c r="J1783" s="92"/>
      <c r="M1783" s="92"/>
    </row>
    <row r="1784" spans="1:13" x14ac:dyDescent="0.2">
      <c r="A1784" s="92" t="s">
        <v>401</v>
      </c>
      <c r="B1784" s="92"/>
      <c r="C1784" s="92"/>
      <c r="D1784" s="92"/>
      <c r="E1784" s="92"/>
      <c r="F1784" s="92"/>
      <c r="G1784" s="92"/>
      <c r="H1784" s="92"/>
      <c r="J1784" s="92"/>
      <c r="M1784" s="92"/>
    </row>
    <row r="1785" spans="1:13" x14ac:dyDescent="0.2">
      <c r="A1785" s="92" t="s">
        <v>401</v>
      </c>
      <c r="B1785" s="92"/>
      <c r="C1785" s="92"/>
      <c r="D1785" s="92"/>
      <c r="E1785" s="92"/>
      <c r="F1785" s="92"/>
      <c r="G1785" s="92"/>
      <c r="H1785" s="92"/>
      <c r="J1785" s="92"/>
      <c r="M1785" s="92"/>
    </row>
    <row r="1786" spans="1:13" x14ac:dyDescent="0.2">
      <c r="A1786" s="92" t="s">
        <v>401</v>
      </c>
      <c r="B1786" s="92"/>
      <c r="C1786" s="92"/>
      <c r="D1786" s="92"/>
      <c r="E1786" s="92"/>
      <c r="F1786" s="92"/>
      <c r="G1786" s="92"/>
      <c r="H1786" s="92"/>
      <c r="J1786" s="92"/>
      <c r="M1786" s="92"/>
    </row>
    <row r="1787" spans="1:13" x14ac:dyDescent="0.2">
      <c r="A1787" s="92" t="s">
        <v>401</v>
      </c>
      <c r="B1787" s="92"/>
      <c r="C1787" s="92"/>
      <c r="D1787" s="92"/>
      <c r="E1787" s="92"/>
      <c r="F1787" s="92"/>
      <c r="G1787" s="92"/>
      <c r="H1787" s="92"/>
      <c r="J1787" s="92"/>
      <c r="M1787" s="92"/>
    </row>
    <row r="1788" spans="1:13" x14ac:dyDescent="0.2">
      <c r="A1788" s="92" t="s">
        <v>401</v>
      </c>
      <c r="B1788" s="92"/>
      <c r="C1788" s="92"/>
      <c r="D1788" s="92"/>
      <c r="E1788" s="92"/>
      <c r="F1788" s="92"/>
      <c r="G1788" s="92"/>
      <c r="H1788" s="92"/>
      <c r="J1788" s="92"/>
      <c r="M1788" s="92"/>
    </row>
    <row r="1789" spans="1:13" x14ac:dyDescent="0.2">
      <c r="A1789" s="92" t="s">
        <v>401</v>
      </c>
      <c r="B1789" s="92"/>
      <c r="C1789" s="92"/>
      <c r="D1789" s="92"/>
      <c r="E1789" s="92"/>
      <c r="F1789" s="92"/>
      <c r="G1789" s="92"/>
      <c r="H1789" s="92"/>
      <c r="J1789" s="92"/>
      <c r="M1789" s="92"/>
    </row>
    <row r="1790" spans="1:13" x14ac:dyDescent="0.2">
      <c r="A1790" s="92" t="s">
        <v>401</v>
      </c>
      <c r="B1790" s="92"/>
      <c r="C1790" s="92"/>
      <c r="D1790" s="92"/>
      <c r="E1790" s="92"/>
      <c r="F1790" s="92"/>
      <c r="G1790" s="92"/>
      <c r="H1790" s="92"/>
      <c r="J1790" s="92"/>
      <c r="M1790" s="92"/>
    </row>
    <row r="1791" spans="1:13" x14ac:dyDescent="0.2">
      <c r="A1791" s="92" t="s">
        <v>401</v>
      </c>
      <c r="B1791" s="92"/>
      <c r="C1791" s="92"/>
      <c r="D1791" s="92"/>
      <c r="E1791" s="92"/>
      <c r="F1791" s="92"/>
      <c r="G1791" s="92"/>
      <c r="H1791" s="92"/>
      <c r="J1791" s="92"/>
      <c r="M1791" s="92"/>
    </row>
    <row r="1792" spans="1:13" x14ac:dyDescent="0.2">
      <c r="A1792" s="92" t="s">
        <v>401</v>
      </c>
      <c r="B1792" s="92"/>
      <c r="C1792" s="92"/>
      <c r="D1792" s="92"/>
      <c r="E1792" s="92"/>
      <c r="F1792" s="92"/>
      <c r="G1792" s="92"/>
      <c r="H1792" s="92"/>
      <c r="J1792" s="92"/>
      <c r="M1792" s="92"/>
    </row>
    <row r="1793" spans="1:13" x14ac:dyDescent="0.2">
      <c r="A1793" s="92" t="s">
        <v>401</v>
      </c>
      <c r="B1793" s="92"/>
      <c r="C1793" s="92"/>
      <c r="D1793" s="92"/>
      <c r="E1793" s="92"/>
      <c r="F1793" s="92"/>
      <c r="G1793" s="92"/>
      <c r="H1793" s="92"/>
      <c r="J1793" s="92"/>
      <c r="M1793" s="92"/>
    </row>
    <row r="1794" spans="1:13" x14ac:dyDescent="0.2">
      <c r="A1794" s="92" t="s">
        <v>401</v>
      </c>
      <c r="B1794" s="92"/>
      <c r="C1794" s="92"/>
      <c r="D1794" s="92"/>
      <c r="E1794" s="92"/>
      <c r="F1794" s="92"/>
      <c r="G1794" s="92"/>
      <c r="H1794" s="92"/>
      <c r="J1794" s="92"/>
      <c r="M1794" s="92"/>
    </row>
    <row r="1795" spans="1:13" x14ac:dyDescent="0.2">
      <c r="A1795" s="92" t="s">
        <v>401</v>
      </c>
      <c r="B1795" s="92"/>
      <c r="C1795" s="92"/>
      <c r="D1795" s="92"/>
      <c r="E1795" s="92"/>
      <c r="F1795" s="92"/>
      <c r="G1795" s="92"/>
      <c r="H1795" s="92"/>
      <c r="J1795" s="92"/>
      <c r="M1795" s="92"/>
    </row>
    <row r="1796" spans="1:13" x14ac:dyDescent="0.2">
      <c r="A1796" s="92" t="s">
        <v>401</v>
      </c>
      <c r="B1796" s="92"/>
      <c r="C1796" s="92"/>
      <c r="D1796" s="92"/>
      <c r="E1796" s="92"/>
      <c r="F1796" s="92"/>
      <c r="G1796" s="92"/>
      <c r="H1796" s="92"/>
      <c r="J1796" s="92"/>
      <c r="M1796" s="92"/>
    </row>
    <row r="1797" spans="1:13" x14ac:dyDescent="0.2">
      <c r="A1797" s="92" t="s">
        <v>401</v>
      </c>
      <c r="B1797" s="92"/>
      <c r="C1797" s="92"/>
      <c r="D1797" s="92"/>
      <c r="E1797" s="92"/>
      <c r="F1797" s="92"/>
      <c r="G1797" s="92"/>
      <c r="H1797" s="92"/>
      <c r="J1797" s="92"/>
      <c r="M1797" s="92"/>
    </row>
    <row r="1798" spans="1:13" x14ac:dyDescent="0.2">
      <c r="A1798" s="92" t="s">
        <v>401</v>
      </c>
      <c r="B1798" s="92"/>
      <c r="C1798" s="92"/>
      <c r="D1798" s="92"/>
      <c r="E1798" s="92"/>
      <c r="F1798" s="92"/>
      <c r="G1798" s="92"/>
      <c r="H1798" s="92"/>
      <c r="J1798" s="92"/>
      <c r="M1798" s="92"/>
    </row>
    <row r="1799" spans="1:13" x14ac:dyDescent="0.2">
      <c r="A1799" s="92" t="s">
        <v>401</v>
      </c>
      <c r="B1799" s="92"/>
      <c r="C1799" s="92"/>
      <c r="D1799" s="92"/>
      <c r="E1799" s="92"/>
      <c r="F1799" s="92"/>
      <c r="G1799" s="92"/>
      <c r="H1799" s="92"/>
      <c r="J1799" s="92"/>
      <c r="M1799" s="92"/>
    </row>
    <row r="1800" spans="1:13" x14ac:dyDescent="0.2">
      <c r="A1800" s="92" t="s">
        <v>401</v>
      </c>
      <c r="B1800" s="92"/>
      <c r="C1800" s="92"/>
      <c r="D1800" s="92"/>
      <c r="E1800" s="92"/>
      <c r="F1800" s="92"/>
      <c r="G1800" s="92"/>
      <c r="H1800" s="92"/>
      <c r="J1800" s="92"/>
      <c r="M1800" s="92"/>
    </row>
    <row r="1801" spans="1:13" x14ac:dyDescent="0.2">
      <c r="A1801" s="92" t="s">
        <v>401</v>
      </c>
      <c r="B1801" s="92"/>
      <c r="C1801" s="92"/>
      <c r="D1801" s="92"/>
      <c r="E1801" s="92"/>
      <c r="F1801" s="92"/>
      <c r="G1801" s="92"/>
      <c r="H1801" s="92"/>
      <c r="J1801" s="92"/>
      <c r="M1801" s="92"/>
    </row>
    <row r="1802" spans="1:13" x14ac:dyDescent="0.2">
      <c r="A1802" s="92" t="s">
        <v>401</v>
      </c>
      <c r="B1802" s="92"/>
      <c r="C1802" s="92"/>
      <c r="D1802" s="92"/>
      <c r="E1802" s="92"/>
      <c r="F1802" s="92"/>
      <c r="G1802" s="92"/>
      <c r="H1802" s="92"/>
      <c r="J1802" s="92"/>
      <c r="M1802" s="92"/>
    </row>
    <row r="1803" spans="1:13" x14ac:dyDescent="0.2">
      <c r="A1803" s="92" t="s">
        <v>401</v>
      </c>
      <c r="B1803" s="92"/>
      <c r="C1803" s="92"/>
      <c r="D1803" s="92"/>
      <c r="E1803" s="92"/>
      <c r="F1803" s="92"/>
      <c r="G1803" s="92"/>
      <c r="H1803" s="92"/>
      <c r="J1803" s="92"/>
      <c r="M1803" s="92"/>
    </row>
    <row r="1804" spans="1:13" x14ac:dyDescent="0.2">
      <c r="A1804" s="92" t="s">
        <v>401</v>
      </c>
      <c r="B1804" s="92"/>
      <c r="C1804" s="92"/>
      <c r="D1804" s="92"/>
      <c r="E1804" s="92"/>
      <c r="F1804" s="92"/>
      <c r="G1804" s="92"/>
      <c r="H1804" s="92"/>
      <c r="J1804" s="92"/>
      <c r="M1804" s="92"/>
    </row>
    <row r="1805" spans="1:13" x14ac:dyDescent="0.2">
      <c r="A1805" s="92" t="s">
        <v>401</v>
      </c>
      <c r="B1805" s="92"/>
      <c r="C1805" s="92"/>
      <c r="D1805" s="92"/>
      <c r="E1805" s="92"/>
      <c r="F1805" s="92"/>
      <c r="G1805" s="92"/>
      <c r="H1805" s="92"/>
      <c r="J1805" s="92"/>
      <c r="M1805" s="92"/>
    </row>
    <row r="1806" spans="1:13" x14ac:dyDescent="0.2">
      <c r="A1806" s="92" t="s">
        <v>401</v>
      </c>
      <c r="B1806" s="92"/>
      <c r="C1806" s="92"/>
      <c r="D1806" s="92"/>
      <c r="E1806" s="92"/>
      <c r="F1806" s="92"/>
      <c r="G1806" s="92"/>
      <c r="H1806" s="92"/>
      <c r="J1806" s="92"/>
      <c r="M1806" s="92"/>
    </row>
    <row r="1807" spans="1:13" x14ac:dyDescent="0.2">
      <c r="A1807" s="92" t="s">
        <v>401</v>
      </c>
      <c r="B1807" s="92"/>
      <c r="C1807" s="92"/>
      <c r="D1807" s="92"/>
      <c r="E1807" s="92"/>
      <c r="F1807" s="92"/>
      <c r="G1807" s="92"/>
      <c r="H1807" s="92"/>
      <c r="J1807" s="92"/>
      <c r="M1807" s="92"/>
    </row>
    <row r="1808" spans="1:13" x14ac:dyDescent="0.2">
      <c r="A1808" s="92" t="s">
        <v>401</v>
      </c>
      <c r="B1808" s="92"/>
      <c r="C1808" s="92"/>
      <c r="D1808" s="92"/>
      <c r="E1808" s="92"/>
      <c r="F1808" s="92"/>
      <c r="G1808" s="92"/>
      <c r="H1808" s="92"/>
      <c r="J1808" s="92"/>
      <c r="M1808" s="92"/>
    </row>
    <row r="1809" spans="1:13" x14ac:dyDescent="0.2">
      <c r="A1809" s="92" t="s">
        <v>401</v>
      </c>
      <c r="B1809" s="92"/>
      <c r="C1809" s="92"/>
      <c r="D1809" s="92"/>
      <c r="E1809" s="92"/>
      <c r="F1809" s="92"/>
      <c r="G1809" s="92"/>
      <c r="H1809" s="92"/>
      <c r="J1809" s="92"/>
      <c r="M1809" s="92"/>
    </row>
    <row r="1810" spans="1:13" x14ac:dyDescent="0.2">
      <c r="A1810" s="92" t="s">
        <v>401</v>
      </c>
      <c r="B1810" s="92"/>
      <c r="C1810" s="92"/>
      <c r="D1810" s="92"/>
      <c r="E1810" s="92"/>
      <c r="F1810" s="92"/>
      <c r="G1810" s="92"/>
      <c r="H1810" s="92"/>
      <c r="J1810" s="92"/>
      <c r="M1810" s="92"/>
    </row>
    <row r="1811" spans="1:13" x14ac:dyDescent="0.2">
      <c r="A1811" s="92" t="s">
        <v>401</v>
      </c>
      <c r="B1811" s="92"/>
      <c r="C1811" s="92"/>
      <c r="D1811" s="92"/>
      <c r="E1811" s="92"/>
      <c r="F1811" s="92"/>
      <c r="G1811" s="92"/>
      <c r="H1811" s="92"/>
      <c r="J1811" s="92"/>
      <c r="M1811" s="92"/>
    </row>
    <row r="1812" spans="1:13" x14ac:dyDescent="0.2">
      <c r="A1812" s="92" t="s">
        <v>401</v>
      </c>
      <c r="B1812" s="92"/>
      <c r="C1812" s="92"/>
      <c r="D1812" s="92"/>
      <c r="E1812" s="92"/>
      <c r="F1812" s="92"/>
      <c r="G1812" s="92"/>
      <c r="H1812" s="92"/>
      <c r="J1812" s="92"/>
      <c r="M1812" s="92"/>
    </row>
    <row r="1813" spans="1:13" x14ac:dyDescent="0.2">
      <c r="A1813" s="92" t="s">
        <v>401</v>
      </c>
      <c r="B1813" s="92"/>
      <c r="C1813" s="92"/>
      <c r="D1813" s="92"/>
      <c r="E1813" s="92"/>
      <c r="F1813" s="92"/>
      <c r="G1813" s="92"/>
      <c r="H1813" s="92"/>
      <c r="J1813" s="92"/>
      <c r="M1813" s="92"/>
    </row>
    <row r="1814" spans="1:13" x14ac:dyDescent="0.2">
      <c r="A1814" s="92" t="s">
        <v>401</v>
      </c>
      <c r="B1814" s="92"/>
      <c r="C1814" s="92"/>
      <c r="D1814" s="92"/>
      <c r="E1814" s="92"/>
      <c r="F1814" s="92"/>
      <c r="G1814" s="92"/>
      <c r="H1814" s="92"/>
      <c r="J1814" s="92"/>
      <c r="M1814" s="92"/>
    </row>
    <row r="1815" spans="1:13" x14ac:dyDescent="0.2">
      <c r="A1815" s="92" t="s">
        <v>401</v>
      </c>
      <c r="B1815" s="92"/>
      <c r="C1815" s="92"/>
      <c r="D1815" s="92"/>
      <c r="E1815" s="92"/>
      <c r="F1815" s="92"/>
      <c r="G1815" s="92"/>
      <c r="H1815" s="92"/>
      <c r="J1815" s="92"/>
      <c r="M1815" s="92"/>
    </row>
    <row r="1816" spans="1:13" x14ac:dyDescent="0.2">
      <c r="A1816" s="92" t="s">
        <v>401</v>
      </c>
      <c r="B1816" s="92"/>
      <c r="C1816" s="92"/>
      <c r="D1816" s="92"/>
      <c r="E1816" s="92"/>
      <c r="F1816" s="92"/>
      <c r="G1816" s="92"/>
      <c r="H1816" s="92"/>
      <c r="J1816" s="92"/>
      <c r="M1816" s="92"/>
    </row>
    <row r="1817" spans="1:13" x14ac:dyDescent="0.2">
      <c r="A1817" s="92" t="s">
        <v>401</v>
      </c>
      <c r="B1817" s="92"/>
      <c r="C1817" s="92"/>
      <c r="D1817" s="92"/>
      <c r="E1817" s="92"/>
      <c r="F1817" s="92"/>
      <c r="G1817" s="92"/>
      <c r="H1817" s="92"/>
      <c r="J1817" s="92"/>
      <c r="M1817" s="92"/>
    </row>
    <row r="1818" spans="1:13" x14ac:dyDescent="0.2">
      <c r="A1818" s="92" t="s">
        <v>401</v>
      </c>
      <c r="B1818" s="92"/>
      <c r="C1818" s="92"/>
      <c r="D1818" s="92"/>
      <c r="E1818" s="92"/>
      <c r="F1818" s="92"/>
      <c r="G1818" s="92"/>
      <c r="H1818" s="92"/>
      <c r="J1818" s="92"/>
      <c r="M1818" s="92"/>
    </row>
    <row r="1819" spans="1:13" x14ac:dyDescent="0.2">
      <c r="A1819" s="92" t="s">
        <v>401</v>
      </c>
      <c r="B1819" s="92"/>
      <c r="C1819" s="92"/>
      <c r="D1819" s="92"/>
      <c r="E1819" s="92"/>
      <c r="F1819" s="92"/>
      <c r="G1819" s="92"/>
      <c r="H1819" s="92"/>
      <c r="J1819" s="92"/>
      <c r="M1819" s="92"/>
    </row>
    <row r="1820" spans="1:13" x14ac:dyDescent="0.2">
      <c r="A1820" s="92" t="s">
        <v>401</v>
      </c>
      <c r="B1820" s="92"/>
      <c r="C1820" s="92"/>
      <c r="D1820" s="92"/>
      <c r="E1820" s="92"/>
      <c r="F1820" s="92"/>
      <c r="G1820" s="92"/>
      <c r="H1820" s="92"/>
      <c r="J1820" s="92"/>
      <c r="M1820" s="92"/>
    </row>
    <row r="1821" spans="1:13" x14ac:dyDescent="0.2">
      <c r="A1821" s="92" t="s">
        <v>401</v>
      </c>
      <c r="B1821" s="92"/>
      <c r="C1821" s="92"/>
      <c r="D1821" s="92"/>
      <c r="E1821" s="92"/>
      <c r="F1821" s="92"/>
      <c r="G1821" s="92"/>
      <c r="H1821" s="92"/>
      <c r="J1821" s="92"/>
      <c r="M1821" s="92"/>
    </row>
    <row r="1822" spans="1:13" x14ac:dyDescent="0.2">
      <c r="A1822" s="92" t="s">
        <v>401</v>
      </c>
      <c r="B1822" s="92"/>
      <c r="C1822" s="92"/>
      <c r="D1822" s="92"/>
      <c r="E1822" s="92"/>
      <c r="F1822" s="92"/>
      <c r="G1822" s="92"/>
      <c r="H1822" s="92"/>
      <c r="J1822" s="92"/>
      <c r="M1822" s="92"/>
    </row>
    <row r="1823" spans="1:13" x14ac:dyDescent="0.2">
      <c r="A1823" s="92" t="s">
        <v>401</v>
      </c>
      <c r="B1823" s="92"/>
      <c r="C1823" s="92"/>
      <c r="D1823" s="92"/>
      <c r="E1823" s="92"/>
      <c r="F1823" s="92"/>
      <c r="G1823" s="92"/>
      <c r="H1823" s="92"/>
      <c r="J1823" s="92"/>
      <c r="M1823" s="92"/>
    </row>
    <row r="1824" spans="1:13" x14ac:dyDescent="0.2">
      <c r="A1824" s="92" t="s">
        <v>401</v>
      </c>
      <c r="B1824" s="92"/>
      <c r="C1824" s="92"/>
      <c r="D1824" s="92"/>
      <c r="E1824" s="92"/>
      <c r="F1824" s="92"/>
      <c r="G1824" s="92"/>
      <c r="H1824" s="92"/>
      <c r="J1824" s="92"/>
      <c r="M1824" s="92"/>
    </row>
    <row r="1825" spans="1:13" x14ac:dyDescent="0.2">
      <c r="A1825" s="92" t="s">
        <v>401</v>
      </c>
      <c r="B1825" s="92"/>
      <c r="C1825" s="92"/>
      <c r="D1825" s="92"/>
      <c r="E1825" s="92"/>
      <c r="F1825" s="92"/>
      <c r="G1825" s="92"/>
      <c r="H1825" s="92"/>
      <c r="J1825" s="92"/>
      <c r="M1825" s="92"/>
    </row>
    <row r="1826" spans="1:13" x14ac:dyDescent="0.2">
      <c r="A1826" s="92" t="s">
        <v>401</v>
      </c>
      <c r="B1826" s="92"/>
      <c r="C1826" s="92"/>
      <c r="D1826" s="92"/>
      <c r="E1826" s="92"/>
      <c r="F1826" s="92"/>
      <c r="G1826" s="92"/>
      <c r="H1826" s="92"/>
      <c r="J1826" s="92"/>
      <c r="M1826" s="92"/>
    </row>
    <row r="1827" spans="1:13" x14ac:dyDescent="0.2">
      <c r="A1827" s="92" t="s">
        <v>401</v>
      </c>
      <c r="B1827" s="92"/>
      <c r="C1827" s="92"/>
      <c r="D1827" s="92"/>
      <c r="E1827" s="92"/>
      <c r="F1827" s="92"/>
      <c r="G1827" s="92"/>
      <c r="H1827" s="92"/>
      <c r="J1827" s="92"/>
      <c r="M1827" s="92"/>
    </row>
    <row r="1828" spans="1:13" x14ac:dyDescent="0.2">
      <c r="A1828" s="92" t="s">
        <v>401</v>
      </c>
      <c r="B1828" s="92"/>
      <c r="C1828" s="92"/>
      <c r="D1828" s="92"/>
      <c r="E1828" s="92"/>
      <c r="F1828" s="92"/>
      <c r="G1828" s="92"/>
      <c r="H1828" s="92"/>
      <c r="J1828" s="92"/>
      <c r="M1828" s="92"/>
    </row>
    <row r="1829" spans="1:13" x14ac:dyDescent="0.2">
      <c r="A1829" s="92" t="s">
        <v>401</v>
      </c>
      <c r="B1829" s="92"/>
      <c r="C1829" s="92"/>
      <c r="D1829" s="92"/>
      <c r="E1829" s="92"/>
      <c r="F1829" s="92"/>
      <c r="G1829" s="92"/>
      <c r="H1829" s="92"/>
      <c r="J1829" s="92"/>
      <c r="M1829" s="92"/>
    </row>
    <row r="1830" spans="1:13" x14ac:dyDescent="0.2">
      <c r="A1830" s="92" t="s">
        <v>401</v>
      </c>
      <c r="B1830" s="92"/>
      <c r="C1830" s="92"/>
      <c r="D1830" s="92"/>
      <c r="E1830" s="92"/>
      <c r="F1830" s="92"/>
      <c r="G1830" s="92"/>
      <c r="H1830" s="92"/>
      <c r="J1830" s="92"/>
      <c r="M1830" s="92"/>
    </row>
    <row r="1831" spans="1:13" x14ac:dyDescent="0.2">
      <c r="A1831" s="92" t="s">
        <v>401</v>
      </c>
      <c r="B1831" s="92"/>
      <c r="C1831" s="92"/>
      <c r="D1831" s="92"/>
      <c r="E1831" s="92"/>
      <c r="F1831" s="92"/>
      <c r="G1831" s="92"/>
      <c r="H1831" s="92"/>
      <c r="J1831" s="92"/>
      <c r="M1831" s="92"/>
    </row>
    <row r="1832" spans="1:13" x14ac:dyDescent="0.2">
      <c r="A1832" s="92" t="s">
        <v>401</v>
      </c>
      <c r="B1832" s="92"/>
      <c r="C1832" s="92"/>
      <c r="D1832" s="92"/>
      <c r="E1832" s="92"/>
      <c r="F1832" s="92"/>
      <c r="G1832" s="92"/>
      <c r="H1832" s="92"/>
      <c r="J1832" s="92"/>
      <c r="M1832" s="92"/>
    </row>
    <row r="1833" spans="1:13" x14ac:dyDescent="0.2">
      <c r="A1833" s="92" t="s">
        <v>401</v>
      </c>
      <c r="B1833" s="92"/>
      <c r="C1833" s="92"/>
      <c r="D1833" s="92"/>
      <c r="E1833" s="92"/>
      <c r="F1833" s="92"/>
      <c r="G1833" s="92"/>
      <c r="H1833" s="92"/>
      <c r="J1833" s="92"/>
      <c r="M1833" s="92"/>
    </row>
    <row r="1834" spans="1:13" x14ac:dyDescent="0.2">
      <c r="A1834" s="92" t="s">
        <v>401</v>
      </c>
      <c r="B1834" s="92"/>
      <c r="C1834" s="92"/>
      <c r="D1834" s="92"/>
      <c r="E1834" s="92"/>
      <c r="F1834" s="92"/>
      <c r="G1834" s="92"/>
      <c r="H1834" s="92"/>
      <c r="J1834" s="92"/>
      <c r="M1834" s="92"/>
    </row>
    <row r="1835" spans="1:13" x14ac:dyDescent="0.2">
      <c r="A1835" s="92" t="s">
        <v>401</v>
      </c>
      <c r="B1835" s="92"/>
      <c r="C1835" s="92"/>
      <c r="D1835" s="92"/>
      <c r="E1835" s="92"/>
      <c r="F1835" s="92"/>
      <c r="G1835" s="92"/>
      <c r="H1835" s="92"/>
      <c r="J1835" s="92"/>
      <c r="M1835" s="92"/>
    </row>
    <row r="1836" spans="1:13" x14ac:dyDescent="0.2">
      <c r="A1836" s="92" t="s">
        <v>401</v>
      </c>
      <c r="B1836" s="92"/>
      <c r="C1836" s="92"/>
      <c r="D1836" s="92"/>
      <c r="E1836" s="92"/>
      <c r="F1836" s="92"/>
      <c r="G1836" s="92"/>
      <c r="H1836" s="92"/>
      <c r="J1836" s="92"/>
      <c r="M1836" s="92"/>
    </row>
    <row r="1837" spans="1:13" x14ac:dyDescent="0.2">
      <c r="A1837" s="92" t="s">
        <v>401</v>
      </c>
      <c r="B1837" s="92"/>
      <c r="C1837" s="92"/>
      <c r="D1837" s="92"/>
      <c r="E1837" s="92"/>
      <c r="F1837" s="92"/>
      <c r="G1837" s="92"/>
      <c r="H1837" s="92"/>
      <c r="J1837" s="92"/>
      <c r="M1837" s="92"/>
    </row>
    <row r="1838" spans="1:13" x14ac:dyDescent="0.2">
      <c r="A1838" s="92" t="s">
        <v>401</v>
      </c>
      <c r="B1838" s="92"/>
      <c r="C1838" s="92"/>
      <c r="D1838" s="92"/>
      <c r="E1838" s="92"/>
      <c r="F1838" s="92"/>
      <c r="G1838" s="92"/>
      <c r="H1838" s="92"/>
      <c r="J1838" s="92"/>
      <c r="M1838" s="92"/>
    </row>
    <row r="1839" spans="1:13" x14ac:dyDescent="0.2">
      <c r="A1839" s="92" t="s">
        <v>401</v>
      </c>
      <c r="B1839" s="92"/>
      <c r="C1839" s="92"/>
      <c r="D1839" s="92"/>
      <c r="E1839" s="92"/>
      <c r="F1839" s="92"/>
      <c r="G1839" s="92"/>
      <c r="H1839" s="92"/>
      <c r="J1839" s="92"/>
      <c r="M1839" s="92"/>
    </row>
    <row r="1840" spans="1:13" x14ac:dyDescent="0.2">
      <c r="A1840" s="92" t="s">
        <v>401</v>
      </c>
      <c r="B1840" s="92"/>
      <c r="C1840" s="92"/>
      <c r="D1840" s="92"/>
      <c r="E1840" s="92"/>
      <c r="F1840" s="92"/>
      <c r="G1840" s="92"/>
      <c r="H1840" s="92"/>
      <c r="J1840" s="92"/>
      <c r="M1840" s="92"/>
    </row>
    <row r="1841" spans="1:13" x14ac:dyDescent="0.2">
      <c r="A1841" s="92" t="s">
        <v>401</v>
      </c>
      <c r="B1841" s="92"/>
      <c r="C1841" s="92"/>
      <c r="D1841" s="92"/>
      <c r="E1841" s="92"/>
      <c r="F1841" s="92"/>
      <c r="G1841" s="92"/>
      <c r="H1841" s="92"/>
      <c r="J1841" s="92"/>
      <c r="M1841" s="92"/>
    </row>
    <row r="1842" spans="1:13" x14ac:dyDescent="0.2">
      <c r="A1842" s="92" t="s">
        <v>401</v>
      </c>
      <c r="B1842" s="92"/>
      <c r="C1842" s="92"/>
      <c r="D1842" s="92"/>
      <c r="E1842" s="92"/>
      <c r="F1842" s="92"/>
      <c r="G1842" s="92"/>
      <c r="H1842" s="92"/>
      <c r="J1842" s="92"/>
      <c r="M1842" s="92"/>
    </row>
    <row r="1843" spans="1:13" x14ac:dyDescent="0.2">
      <c r="A1843" s="92" t="s">
        <v>401</v>
      </c>
      <c r="B1843" s="92"/>
      <c r="C1843" s="92"/>
      <c r="D1843" s="92"/>
      <c r="E1843" s="92"/>
      <c r="F1843" s="92"/>
      <c r="G1843" s="92"/>
      <c r="H1843" s="92"/>
      <c r="J1843" s="92"/>
      <c r="M1843" s="92"/>
    </row>
    <row r="1844" spans="1:13" x14ac:dyDescent="0.2">
      <c r="A1844" s="92" t="s">
        <v>401</v>
      </c>
      <c r="B1844" s="92"/>
      <c r="C1844" s="92"/>
      <c r="D1844" s="92"/>
      <c r="E1844" s="92"/>
      <c r="F1844" s="92"/>
      <c r="G1844" s="92"/>
      <c r="H1844" s="92"/>
      <c r="J1844" s="92"/>
      <c r="M1844" s="92"/>
    </row>
    <row r="1845" spans="1:13" x14ac:dyDescent="0.2">
      <c r="A1845" s="92" t="s">
        <v>401</v>
      </c>
      <c r="B1845" s="92"/>
      <c r="C1845" s="92"/>
      <c r="D1845" s="92"/>
      <c r="E1845" s="92"/>
      <c r="F1845" s="92"/>
      <c r="G1845" s="92"/>
      <c r="H1845" s="92"/>
      <c r="J1845" s="92"/>
      <c r="M1845" s="92"/>
    </row>
    <row r="1846" spans="1:13" x14ac:dyDescent="0.2">
      <c r="A1846" s="92" t="s">
        <v>401</v>
      </c>
      <c r="B1846" s="92"/>
      <c r="C1846" s="92"/>
      <c r="D1846" s="92"/>
      <c r="E1846" s="92"/>
      <c r="F1846" s="92"/>
      <c r="G1846" s="92"/>
      <c r="H1846" s="92"/>
      <c r="J1846" s="92"/>
      <c r="M1846" s="92"/>
    </row>
    <row r="1847" spans="1:13" x14ac:dyDescent="0.2">
      <c r="A1847" s="92" t="s">
        <v>401</v>
      </c>
      <c r="B1847" s="92"/>
      <c r="C1847" s="92"/>
      <c r="D1847" s="92"/>
      <c r="E1847" s="92"/>
      <c r="F1847" s="92"/>
      <c r="G1847" s="92"/>
      <c r="H1847" s="92"/>
      <c r="J1847" s="92"/>
      <c r="M1847" s="92"/>
    </row>
    <row r="1848" spans="1:13" x14ac:dyDescent="0.2">
      <c r="A1848" s="92" t="s">
        <v>401</v>
      </c>
      <c r="B1848" s="92"/>
      <c r="C1848" s="92"/>
      <c r="D1848" s="92"/>
      <c r="E1848" s="92"/>
      <c r="F1848" s="92"/>
      <c r="G1848" s="92"/>
      <c r="H1848" s="92"/>
      <c r="J1848" s="92"/>
      <c r="M1848" s="92"/>
    </row>
    <row r="1849" spans="1:13" x14ac:dyDescent="0.2">
      <c r="A1849" s="92" t="s">
        <v>401</v>
      </c>
      <c r="B1849" s="92"/>
      <c r="C1849" s="92"/>
      <c r="D1849" s="92"/>
      <c r="E1849" s="92"/>
      <c r="F1849" s="92"/>
      <c r="G1849" s="92"/>
      <c r="H1849" s="92"/>
      <c r="J1849" s="92"/>
      <c r="M1849" s="92"/>
    </row>
    <row r="1850" spans="1:13" x14ac:dyDescent="0.2">
      <c r="A1850" s="92" t="s">
        <v>401</v>
      </c>
      <c r="B1850" s="92"/>
      <c r="C1850" s="92"/>
      <c r="D1850" s="92"/>
      <c r="E1850" s="92"/>
      <c r="F1850" s="92"/>
      <c r="G1850" s="92"/>
      <c r="H1850" s="92"/>
      <c r="J1850" s="92"/>
      <c r="M1850" s="92"/>
    </row>
    <row r="1851" spans="1:13" x14ac:dyDescent="0.2">
      <c r="A1851" s="92" t="s">
        <v>401</v>
      </c>
      <c r="B1851" s="92"/>
      <c r="C1851" s="92"/>
      <c r="D1851" s="92"/>
      <c r="E1851" s="92"/>
      <c r="F1851" s="92"/>
      <c r="G1851" s="92"/>
      <c r="H1851" s="92"/>
      <c r="J1851" s="92"/>
      <c r="M1851" s="92"/>
    </row>
    <row r="1852" spans="1:13" x14ac:dyDescent="0.2">
      <c r="A1852" s="92" t="s">
        <v>401</v>
      </c>
      <c r="B1852" s="92"/>
      <c r="C1852" s="92"/>
      <c r="D1852" s="92"/>
      <c r="E1852" s="92"/>
      <c r="F1852" s="92"/>
      <c r="G1852" s="92"/>
      <c r="H1852" s="92"/>
      <c r="J1852" s="92"/>
      <c r="M1852" s="92"/>
    </row>
    <row r="1853" spans="1:13" x14ac:dyDescent="0.2">
      <c r="A1853" s="92" t="s">
        <v>401</v>
      </c>
      <c r="B1853" s="92"/>
      <c r="C1853" s="92"/>
      <c r="D1853" s="92"/>
      <c r="E1853" s="92"/>
      <c r="F1853" s="92"/>
      <c r="G1853" s="92"/>
      <c r="H1853" s="92"/>
      <c r="J1853" s="92"/>
      <c r="M1853" s="92"/>
    </row>
    <row r="1854" spans="1:13" x14ac:dyDescent="0.2">
      <c r="A1854" s="92" t="s">
        <v>401</v>
      </c>
      <c r="B1854" s="92"/>
      <c r="C1854" s="92"/>
      <c r="D1854" s="92"/>
      <c r="E1854" s="92"/>
      <c r="F1854" s="92"/>
      <c r="G1854" s="92"/>
      <c r="H1854" s="92"/>
      <c r="J1854" s="92"/>
      <c r="M1854" s="92"/>
    </row>
    <row r="1855" spans="1:13" x14ac:dyDescent="0.2">
      <c r="A1855" s="92" t="s">
        <v>401</v>
      </c>
      <c r="B1855" s="92"/>
      <c r="C1855" s="92"/>
      <c r="D1855" s="92"/>
      <c r="E1855" s="92"/>
      <c r="F1855" s="92"/>
      <c r="G1855" s="92"/>
      <c r="H1855" s="92"/>
      <c r="J1855" s="92"/>
      <c r="M1855" s="92"/>
    </row>
    <row r="1856" spans="1:13" x14ac:dyDescent="0.2">
      <c r="A1856" s="92" t="s">
        <v>401</v>
      </c>
      <c r="B1856" s="92"/>
      <c r="C1856" s="92"/>
      <c r="D1856" s="92"/>
      <c r="E1856" s="92"/>
      <c r="F1856" s="92"/>
      <c r="G1856" s="92"/>
      <c r="H1856" s="92"/>
      <c r="J1856" s="92"/>
      <c r="M1856" s="92"/>
    </row>
    <row r="1857" spans="1:13" x14ac:dyDescent="0.2">
      <c r="A1857" s="92" t="s">
        <v>401</v>
      </c>
      <c r="B1857" s="92"/>
      <c r="C1857" s="92"/>
      <c r="D1857" s="92"/>
      <c r="E1857" s="92"/>
      <c r="F1857" s="92"/>
      <c r="G1857" s="92"/>
      <c r="H1857" s="92"/>
      <c r="J1857" s="92"/>
      <c r="M1857" s="92"/>
    </row>
    <row r="1858" spans="1:13" x14ac:dyDescent="0.2">
      <c r="A1858" s="92" t="s">
        <v>401</v>
      </c>
      <c r="B1858" s="92"/>
      <c r="C1858" s="92"/>
      <c r="D1858" s="92"/>
      <c r="E1858" s="92"/>
      <c r="F1858" s="92"/>
      <c r="G1858" s="92"/>
      <c r="H1858" s="92"/>
      <c r="J1858" s="92"/>
      <c r="M1858" s="92"/>
    </row>
    <row r="1859" spans="1:13" x14ac:dyDescent="0.2">
      <c r="A1859" s="92" t="s">
        <v>401</v>
      </c>
      <c r="B1859" s="92"/>
      <c r="C1859" s="92"/>
      <c r="D1859" s="92"/>
      <c r="E1859" s="92"/>
      <c r="F1859" s="92"/>
      <c r="G1859" s="92"/>
      <c r="H1859" s="92"/>
      <c r="J1859" s="92"/>
      <c r="M1859" s="92"/>
    </row>
    <row r="1860" spans="1:13" x14ac:dyDescent="0.2">
      <c r="A1860" s="92" t="s">
        <v>401</v>
      </c>
      <c r="B1860" s="92"/>
      <c r="C1860" s="92"/>
      <c r="D1860" s="92"/>
      <c r="E1860" s="92"/>
      <c r="F1860" s="92"/>
      <c r="G1860" s="92"/>
      <c r="H1860" s="92"/>
      <c r="J1860" s="92"/>
      <c r="M1860" s="92"/>
    </row>
    <row r="1861" spans="1:13" x14ac:dyDescent="0.2">
      <c r="A1861" s="92" t="s">
        <v>401</v>
      </c>
      <c r="B1861" s="92"/>
      <c r="C1861" s="92"/>
      <c r="D1861" s="92"/>
      <c r="E1861" s="92"/>
      <c r="F1861" s="92"/>
      <c r="G1861" s="92"/>
      <c r="H1861" s="92"/>
      <c r="J1861" s="92"/>
      <c r="M1861" s="92"/>
    </row>
    <row r="1862" spans="1:13" x14ac:dyDescent="0.2">
      <c r="A1862" s="92" t="s">
        <v>401</v>
      </c>
      <c r="B1862" s="92"/>
      <c r="C1862" s="92"/>
      <c r="D1862" s="92"/>
      <c r="E1862" s="92"/>
      <c r="F1862" s="92"/>
      <c r="G1862" s="92"/>
      <c r="H1862" s="92"/>
      <c r="J1862" s="92"/>
      <c r="M1862" s="92"/>
    </row>
    <row r="1863" spans="1:13" x14ac:dyDescent="0.2">
      <c r="A1863" s="92" t="s">
        <v>401</v>
      </c>
      <c r="B1863" s="92"/>
      <c r="C1863" s="92"/>
      <c r="D1863" s="92"/>
      <c r="E1863" s="92"/>
      <c r="F1863" s="92"/>
      <c r="G1863" s="92"/>
      <c r="H1863" s="92"/>
      <c r="J1863" s="92"/>
      <c r="M1863" s="92"/>
    </row>
    <row r="1864" spans="1:13" x14ac:dyDescent="0.2">
      <c r="A1864" s="92" t="s">
        <v>401</v>
      </c>
      <c r="B1864" s="92"/>
      <c r="C1864" s="92"/>
      <c r="D1864" s="92"/>
      <c r="E1864" s="92"/>
      <c r="F1864" s="92"/>
      <c r="G1864" s="92"/>
      <c r="H1864" s="92"/>
      <c r="J1864" s="92"/>
      <c r="M1864" s="92"/>
    </row>
    <row r="1865" spans="1:13" x14ac:dyDescent="0.2">
      <c r="A1865" s="92" t="s">
        <v>401</v>
      </c>
      <c r="B1865" s="92"/>
      <c r="C1865" s="92"/>
      <c r="D1865" s="92"/>
      <c r="E1865" s="92"/>
      <c r="F1865" s="92"/>
      <c r="G1865" s="92"/>
      <c r="H1865" s="92"/>
      <c r="J1865" s="92"/>
      <c r="M1865" s="92"/>
    </row>
    <row r="1866" spans="1:13" x14ac:dyDescent="0.2">
      <c r="A1866" s="92" t="s">
        <v>401</v>
      </c>
      <c r="B1866" s="92"/>
      <c r="C1866" s="92"/>
      <c r="D1866" s="92"/>
      <c r="E1866" s="92"/>
      <c r="F1866" s="92"/>
      <c r="G1866" s="92"/>
      <c r="H1866" s="92"/>
      <c r="J1866" s="92"/>
      <c r="M1866" s="92"/>
    </row>
    <row r="1867" spans="1:13" x14ac:dyDescent="0.2">
      <c r="A1867" s="92" t="s">
        <v>401</v>
      </c>
      <c r="B1867" s="92"/>
      <c r="C1867" s="92"/>
      <c r="D1867" s="92"/>
      <c r="E1867" s="92"/>
      <c r="F1867" s="92"/>
      <c r="G1867" s="92"/>
      <c r="H1867" s="92"/>
      <c r="J1867" s="92"/>
      <c r="M1867" s="92"/>
    </row>
    <row r="1868" spans="1:13" x14ac:dyDescent="0.2">
      <c r="A1868" s="92" t="s">
        <v>401</v>
      </c>
      <c r="B1868" s="92"/>
      <c r="C1868" s="92"/>
      <c r="D1868" s="92"/>
      <c r="E1868" s="92"/>
      <c r="F1868" s="92"/>
      <c r="G1868" s="92"/>
      <c r="H1868" s="92"/>
      <c r="J1868" s="92"/>
      <c r="M1868" s="92"/>
    </row>
    <row r="1869" spans="1:13" x14ac:dyDescent="0.2">
      <c r="A1869" s="92" t="s">
        <v>401</v>
      </c>
      <c r="B1869" s="92"/>
      <c r="C1869" s="92"/>
      <c r="D1869" s="92"/>
      <c r="E1869" s="92"/>
      <c r="F1869" s="92"/>
      <c r="G1869" s="92"/>
      <c r="H1869" s="92"/>
      <c r="J1869" s="92"/>
      <c r="M1869" s="92"/>
    </row>
    <row r="1870" spans="1:13" x14ac:dyDescent="0.2">
      <c r="A1870" s="92" t="s">
        <v>401</v>
      </c>
      <c r="B1870" s="92"/>
      <c r="C1870" s="92"/>
      <c r="D1870" s="92"/>
      <c r="E1870" s="92"/>
      <c r="F1870" s="92"/>
      <c r="G1870" s="92"/>
      <c r="H1870" s="92"/>
      <c r="J1870" s="92"/>
      <c r="M1870" s="92"/>
    </row>
    <row r="1871" spans="1:13" x14ac:dyDescent="0.2">
      <c r="A1871" s="92" t="s">
        <v>401</v>
      </c>
      <c r="B1871" s="92"/>
      <c r="C1871" s="92"/>
      <c r="D1871" s="92"/>
      <c r="E1871" s="92"/>
      <c r="F1871" s="92"/>
      <c r="G1871" s="92"/>
      <c r="H1871" s="92"/>
      <c r="J1871" s="92"/>
      <c r="M1871" s="92"/>
    </row>
    <row r="1872" spans="1:13" x14ac:dyDescent="0.2">
      <c r="A1872" s="92" t="s">
        <v>401</v>
      </c>
      <c r="B1872" s="92"/>
      <c r="C1872" s="92"/>
      <c r="D1872" s="92"/>
      <c r="E1872" s="92"/>
      <c r="F1872" s="92"/>
      <c r="G1872" s="92"/>
      <c r="H1872" s="92"/>
      <c r="J1872" s="92"/>
      <c r="M1872" s="92"/>
    </row>
    <row r="1873" spans="1:13" x14ac:dyDescent="0.2">
      <c r="A1873" s="92" t="s">
        <v>401</v>
      </c>
      <c r="B1873" s="92"/>
      <c r="C1873" s="92"/>
      <c r="D1873" s="92"/>
      <c r="E1873" s="92"/>
      <c r="F1873" s="92"/>
      <c r="G1873" s="92"/>
      <c r="H1873" s="92"/>
      <c r="J1873" s="92"/>
      <c r="M1873" s="92"/>
    </row>
    <row r="1874" spans="1:13" x14ac:dyDescent="0.2">
      <c r="A1874" s="92" t="s">
        <v>401</v>
      </c>
      <c r="B1874" s="92"/>
      <c r="C1874" s="92"/>
      <c r="D1874" s="92"/>
      <c r="E1874" s="92"/>
      <c r="F1874" s="92"/>
      <c r="G1874" s="92"/>
      <c r="H1874" s="92"/>
      <c r="J1874" s="92"/>
      <c r="M1874" s="92"/>
    </row>
    <row r="1875" spans="1:13" x14ac:dyDescent="0.2">
      <c r="A1875" s="92" t="s">
        <v>401</v>
      </c>
      <c r="B1875" s="92"/>
      <c r="C1875" s="92"/>
      <c r="D1875" s="92"/>
      <c r="E1875" s="92"/>
      <c r="F1875" s="92"/>
      <c r="G1875" s="92"/>
      <c r="H1875" s="92"/>
      <c r="J1875" s="92"/>
      <c r="M1875" s="92"/>
    </row>
    <row r="1876" spans="1:13" x14ac:dyDescent="0.2">
      <c r="A1876" s="92" t="s">
        <v>401</v>
      </c>
      <c r="B1876" s="92"/>
      <c r="C1876" s="92"/>
      <c r="D1876" s="92"/>
      <c r="E1876" s="92"/>
      <c r="F1876" s="92"/>
      <c r="G1876" s="92"/>
      <c r="H1876" s="92"/>
      <c r="J1876" s="92"/>
      <c r="M1876" s="92"/>
    </row>
    <row r="1877" spans="1:13" x14ac:dyDescent="0.2">
      <c r="A1877" s="92" t="s">
        <v>401</v>
      </c>
      <c r="B1877" s="92"/>
      <c r="C1877" s="92"/>
      <c r="D1877" s="92"/>
      <c r="E1877" s="92"/>
      <c r="F1877" s="92"/>
      <c r="G1877" s="92"/>
      <c r="H1877" s="92"/>
      <c r="J1877" s="92"/>
      <c r="M1877" s="92"/>
    </row>
    <row r="1878" spans="1:13" x14ac:dyDescent="0.2">
      <c r="A1878" s="92" t="s">
        <v>401</v>
      </c>
      <c r="B1878" s="92"/>
      <c r="C1878" s="92"/>
      <c r="D1878" s="92"/>
      <c r="E1878" s="92"/>
      <c r="F1878" s="92"/>
      <c r="G1878" s="92"/>
      <c r="H1878" s="92"/>
      <c r="J1878" s="92"/>
      <c r="M1878" s="92"/>
    </row>
    <row r="1879" spans="1:13" x14ac:dyDescent="0.2">
      <c r="A1879" s="92" t="s">
        <v>401</v>
      </c>
      <c r="B1879" s="92"/>
      <c r="C1879" s="92"/>
      <c r="D1879" s="92"/>
      <c r="E1879" s="92"/>
      <c r="F1879" s="92"/>
      <c r="G1879" s="92"/>
      <c r="H1879" s="92"/>
      <c r="J1879" s="92"/>
      <c r="M1879" s="92"/>
    </row>
    <row r="1880" spans="1:13" x14ac:dyDescent="0.2">
      <c r="A1880" s="92" t="s">
        <v>401</v>
      </c>
      <c r="B1880" s="92"/>
      <c r="C1880" s="92"/>
      <c r="D1880" s="92"/>
      <c r="E1880" s="92"/>
      <c r="F1880" s="92"/>
      <c r="G1880" s="92"/>
      <c r="H1880" s="92"/>
      <c r="J1880" s="92"/>
      <c r="M1880" s="92"/>
    </row>
    <row r="1881" spans="1:13" x14ac:dyDescent="0.2">
      <c r="A1881" s="92" t="s">
        <v>401</v>
      </c>
      <c r="B1881" s="92"/>
      <c r="C1881" s="92"/>
      <c r="D1881" s="92"/>
      <c r="E1881" s="92"/>
      <c r="F1881" s="92"/>
      <c r="G1881" s="92"/>
      <c r="H1881" s="92"/>
      <c r="J1881" s="92"/>
      <c r="M1881" s="92"/>
    </row>
    <row r="1882" spans="1:13" x14ac:dyDescent="0.2">
      <c r="A1882" s="92" t="s">
        <v>401</v>
      </c>
      <c r="B1882" s="92"/>
      <c r="C1882" s="92"/>
      <c r="D1882" s="92"/>
      <c r="E1882" s="92"/>
      <c r="F1882" s="92"/>
      <c r="G1882" s="92"/>
      <c r="H1882" s="92"/>
      <c r="J1882" s="92"/>
      <c r="M1882" s="92"/>
    </row>
    <row r="1883" spans="1:13" x14ac:dyDescent="0.2">
      <c r="A1883" s="92" t="s">
        <v>401</v>
      </c>
      <c r="B1883" s="92"/>
      <c r="C1883" s="92"/>
      <c r="D1883" s="92"/>
      <c r="E1883" s="92"/>
      <c r="F1883" s="92"/>
      <c r="G1883" s="92"/>
      <c r="H1883" s="92"/>
      <c r="J1883" s="92"/>
      <c r="M1883" s="92"/>
    </row>
    <row r="1884" spans="1:13" x14ac:dyDescent="0.2">
      <c r="A1884" s="92" t="s">
        <v>401</v>
      </c>
      <c r="B1884" s="92"/>
      <c r="C1884" s="92"/>
      <c r="D1884" s="92"/>
      <c r="E1884" s="92"/>
      <c r="F1884" s="92"/>
      <c r="G1884" s="92"/>
      <c r="H1884" s="92"/>
      <c r="J1884" s="92"/>
      <c r="M1884" s="92"/>
    </row>
    <row r="1885" spans="1:13" x14ac:dyDescent="0.2">
      <c r="A1885" s="92" t="s">
        <v>401</v>
      </c>
      <c r="B1885" s="92"/>
      <c r="C1885" s="92"/>
      <c r="D1885" s="92"/>
      <c r="E1885" s="92"/>
      <c r="F1885" s="92"/>
      <c r="G1885" s="92"/>
      <c r="H1885" s="92"/>
      <c r="J1885" s="92"/>
      <c r="M1885" s="92"/>
    </row>
    <row r="1886" spans="1:13" x14ac:dyDescent="0.2">
      <c r="A1886" s="92" t="s">
        <v>401</v>
      </c>
      <c r="B1886" s="92"/>
      <c r="C1886" s="92"/>
      <c r="D1886" s="92"/>
      <c r="E1886" s="92"/>
      <c r="F1886" s="92"/>
      <c r="G1886" s="92"/>
      <c r="H1886" s="92"/>
      <c r="J1886" s="92"/>
      <c r="M1886" s="92"/>
    </row>
    <row r="1887" spans="1:13" x14ac:dyDescent="0.2">
      <c r="A1887" s="92" t="s">
        <v>401</v>
      </c>
      <c r="B1887" s="92"/>
      <c r="C1887" s="92"/>
      <c r="D1887" s="92"/>
      <c r="E1887" s="92"/>
      <c r="F1887" s="92"/>
      <c r="G1887" s="92"/>
      <c r="H1887" s="92"/>
      <c r="J1887" s="92"/>
      <c r="M1887" s="92"/>
    </row>
    <row r="1888" spans="1:13" x14ac:dyDescent="0.2">
      <c r="A1888" s="92" t="s">
        <v>401</v>
      </c>
      <c r="B1888" s="92"/>
      <c r="C1888" s="92"/>
      <c r="D1888" s="92"/>
      <c r="E1888" s="92"/>
      <c r="F1888" s="92"/>
      <c r="G1888" s="92"/>
      <c r="H1888" s="92"/>
      <c r="J1888" s="92"/>
      <c r="M1888" s="92"/>
    </row>
    <row r="1889" spans="1:13" x14ac:dyDescent="0.2">
      <c r="A1889" s="92" t="s">
        <v>401</v>
      </c>
      <c r="B1889" s="92"/>
      <c r="C1889" s="92"/>
      <c r="D1889" s="92"/>
      <c r="E1889" s="92"/>
      <c r="F1889" s="92"/>
      <c r="G1889" s="92"/>
      <c r="H1889" s="92"/>
      <c r="J1889" s="92"/>
      <c r="M1889" s="92"/>
    </row>
    <row r="1890" spans="1:13" x14ac:dyDescent="0.2">
      <c r="A1890" s="92" t="s">
        <v>401</v>
      </c>
      <c r="B1890" s="92"/>
      <c r="C1890" s="92"/>
      <c r="D1890" s="92"/>
      <c r="E1890" s="92"/>
      <c r="F1890" s="92"/>
      <c r="G1890" s="92"/>
      <c r="H1890" s="92"/>
      <c r="J1890" s="92"/>
      <c r="M1890" s="92"/>
    </row>
    <row r="1891" spans="1:13" x14ac:dyDescent="0.2">
      <c r="A1891" s="92" t="s">
        <v>401</v>
      </c>
      <c r="B1891" s="92"/>
      <c r="C1891" s="92"/>
      <c r="D1891" s="92"/>
      <c r="E1891" s="92"/>
      <c r="F1891" s="92"/>
      <c r="G1891" s="92"/>
      <c r="H1891" s="92"/>
      <c r="J1891" s="92"/>
      <c r="M1891" s="92"/>
    </row>
    <row r="1892" spans="1:13" x14ac:dyDescent="0.2">
      <c r="A1892" s="92" t="s">
        <v>401</v>
      </c>
      <c r="B1892" s="92"/>
      <c r="C1892" s="92"/>
      <c r="D1892" s="92"/>
      <c r="E1892" s="92"/>
      <c r="F1892" s="92"/>
      <c r="G1892" s="92"/>
      <c r="H1892" s="92"/>
      <c r="J1892" s="92"/>
      <c r="M1892" s="92"/>
    </row>
    <row r="1893" spans="1:13" x14ac:dyDescent="0.2">
      <c r="A1893" s="92" t="s">
        <v>401</v>
      </c>
      <c r="B1893" s="92"/>
      <c r="C1893" s="92"/>
      <c r="D1893" s="92"/>
      <c r="E1893" s="92"/>
      <c r="F1893" s="92"/>
      <c r="G1893" s="92"/>
      <c r="H1893" s="92"/>
      <c r="J1893" s="92"/>
      <c r="M1893" s="92"/>
    </row>
    <row r="1894" spans="1:13" x14ac:dyDescent="0.2">
      <c r="A1894" s="92" t="s">
        <v>401</v>
      </c>
      <c r="B1894" s="92"/>
      <c r="C1894" s="92"/>
      <c r="D1894" s="92"/>
      <c r="E1894" s="92"/>
      <c r="F1894" s="92"/>
      <c r="G1894" s="92"/>
      <c r="H1894" s="92"/>
      <c r="J1894" s="92"/>
      <c r="M1894" s="92"/>
    </row>
    <row r="1895" spans="1:13" x14ac:dyDescent="0.2">
      <c r="A1895" s="92" t="s">
        <v>401</v>
      </c>
      <c r="B1895" s="92"/>
      <c r="C1895" s="92"/>
      <c r="D1895" s="92"/>
      <c r="E1895" s="92"/>
      <c r="F1895" s="92"/>
      <c r="G1895" s="92"/>
      <c r="H1895" s="92"/>
      <c r="J1895" s="92"/>
      <c r="M1895" s="92"/>
    </row>
    <row r="1896" spans="1:13" x14ac:dyDescent="0.2">
      <c r="A1896" s="92" t="s">
        <v>401</v>
      </c>
      <c r="B1896" s="92"/>
      <c r="C1896" s="92"/>
      <c r="D1896" s="92"/>
      <c r="E1896" s="92"/>
      <c r="F1896" s="92"/>
      <c r="G1896" s="92"/>
      <c r="H1896" s="92"/>
      <c r="J1896" s="92"/>
      <c r="M1896" s="92"/>
    </row>
    <row r="1897" spans="1:13" x14ac:dyDescent="0.2">
      <c r="A1897" s="92" t="s">
        <v>401</v>
      </c>
      <c r="B1897" s="92"/>
      <c r="C1897" s="92"/>
      <c r="D1897" s="92"/>
      <c r="E1897" s="92"/>
      <c r="F1897" s="92"/>
      <c r="G1897" s="92"/>
      <c r="H1897" s="92"/>
      <c r="J1897" s="92"/>
      <c r="M1897" s="92"/>
    </row>
    <row r="1898" spans="1:13" x14ac:dyDescent="0.2">
      <c r="A1898" s="92" t="s">
        <v>401</v>
      </c>
      <c r="B1898" s="92"/>
      <c r="C1898" s="92"/>
      <c r="D1898" s="92"/>
      <c r="E1898" s="92"/>
      <c r="F1898" s="92"/>
      <c r="G1898" s="92"/>
      <c r="H1898" s="92"/>
      <c r="J1898" s="92"/>
      <c r="M1898" s="92"/>
    </row>
    <row r="1899" spans="1:13" x14ac:dyDescent="0.2">
      <c r="A1899" s="92" t="s">
        <v>401</v>
      </c>
      <c r="B1899" s="92"/>
      <c r="C1899" s="92"/>
      <c r="D1899" s="92"/>
      <c r="E1899" s="92"/>
      <c r="F1899" s="92"/>
      <c r="G1899" s="92"/>
      <c r="H1899" s="92"/>
      <c r="J1899" s="92"/>
      <c r="M1899" s="92"/>
    </row>
    <row r="1900" spans="1:13" x14ac:dyDescent="0.2">
      <c r="A1900" s="92" t="s">
        <v>401</v>
      </c>
      <c r="B1900" s="92"/>
      <c r="C1900" s="92"/>
      <c r="D1900" s="92"/>
      <c r="E1900" s="92"/>
      <c r="F1900" s="92"/>
      <c r="G1900" s="92"/>
      <c r="H1900" s="92"/>
      <c r="J1900" s="92"/>
      <c r="M1900" s="92"/>
    </row>
    <row r="1901" spans="1:13" x14ac:dyDescent="0.2">
      <c r="A1901" s="92" t="s">
        <v>401</v>
      </c>
      <c r="B1901" s="92"/>
      <c r="C1901" s="92"/>
      <c r="D1901" s="92"/>
      <c r="E1901" s="92"/>
      <c r="F1901" s="92"/>
      <c r="G1901" s="92"/>
      <c r="H1901" s="92"/>
      <c r="J1901" s="92"/>
      <c r="M1901" s="92"/>
    </row>
    <row r="1902" spans="1:13" x14ac:dyDescent="0.2">
      <c r="A1902" s="92" t="s">
        <v>401</v>
      </c>
      <c r="B1902" s="92"/>
      <c r="C1902" s="92"/>
      <c r="D1902" s="92"/>
      <c r="E1902" s="92"/>
      <c r="F1902" s="92"/>
      <c r="G1902" s="92"/>
      <c r="H1902" s="92"/>
      <c r="J1902" s="92"/>
      <c r="M1902" s="92"/>
    </row>
    <row r="1903" spans="1:13" x14ac:dyDescent="0.2">
      <c r="A1903" s="92" t="s">
        <v>401</v>
      </c>
      <c r="B1903" s="92"/>
      <c r="C1903" s="92"/>
      <c r="D1903" s="92"/>
      <c r="E1903" s="92"/>
      <c r="F1903" s="92"/>
      <c r="G1903" s="92"/>
      <c r="H1903" s="92"/>
      <c r="J1903" s="92"/>
      <c r="M1903" s="92"/>
    </row>
    <row r="1904" spans="1:13" x14ac:dyDescent="0.2">
      <c r="A1904" s="92" t="s">
        <v>401</v>
      </c>
      <c r="B1904" s="92"/>
      <c r="C1904" s="92"/>
      <c r="D1904" s="92"/>
      <c r="E1904" s="92"/>
      <c r="F1904" s="92"/>
      <c r="G1904" s="92"/>
      <c r="H1904" s="92"/>
      <c r="J1904" s="92"/>
      <c r="M1904" s="92"/>
    </row>
    <row r="1905" spans="1:13" x14ac:dyDescent="0.2">
      <c r="A1905" s="92" t="s">
        <v>401</v>
      </c>
      <c r="B1905" s="92"/>
      <c r="C1905" s="92"/>
      <c r="D1905" s="92"/>
      <c r="E1905" s="92"/>
      <c r="F1905" s="92"/>
      <c r="G1905" s="92"/>
      <c r="H1905" s="92"/>
      <c r="J1905" s="92"/>
      <c r="M1905" s="92"/>
    </row>
    <row r="1906" spans="1:13" x14ac:dyDescent="0.2">
      <c r="A1906" s="92" t="s">
        <v>401</v>
      </c>
      <c r="B1906" s="92"/>
      <c r="C1906" s="92"/>
      <c r="D1906" s="92"/>
      <c r="E1906" s="92"/>
      <c r="F1906" s="92"/>
      <c r="G1906" s="92"/>
      <c r="H1906" s="92"/>
      <c r="J1906" s="92"/>
      <c r="M1906" s="92"/>
    </row>
    <row r="1907" spans="1:13" x14ac:dyDescent="0.2">
      <c r="A1907" s="92" t="s">
        <v>401</v>
      </c>
      <c r="B1907" s="92"/>
      <c r="C1907" s="92"/>
      <c r="D1907" s="92"/>
      <c r="E1907" s="92"/>
      <c r="F1907" s="92"/>
      <c r="G1907" s="92"/>
      <c r="H1907" s="92"/>
      <c r="J1907" s="92"/>
      <c r="M1907" s="92"/>
    </row>
    <row r="1908" spans="1:13" x14ac:dyDescent="0.2">
      <c r="A1908" s="92" t="s">
        <v>401</v>
      </c>
      <c r="B1908" s="92"/>
      <c r="C1908" s="92"/>
      <c r="D1908" s="92"/>
      <c r="E1908" s="92"/>
      <c r="F1908" s="92"/>
      <c r="G1908" s="92"/>
      <c r="H1908" s="92"/>
      <c r="J1908" s="92"/>
      <c r="M1908" s="92"/>
    </row>
    <row r="1909" spans="1:13" x14ac:dyDescent="0.2">
      <c r="A1909" s="92" t="s">
        <v>401</v>
      </c>
      <c r="B1909" s="92"/>
      <c r="C1909" s="92"/>
      <c r="D1909" s="92"/>
      <c r="E1909" s="92"/>
      <c r="F1909" s="92"/>
      <c r="G1909" s="92"/>
      <c r="H1909" s="92"/>
      <c r="J1909" s="92"/>
      <c r="M1909" s="92"/>
    </row>
    <row r="1910" spans="1:13" x14ac:dyDescent="0.2">
      <c r="A1910" s="92" t="s">
        <v>401</v>
      </c>
      <c r="B1910" s="92"/>
      <c r="C1910" s="92"/>
      <c r="D1910" s="92"/>
      <c r="E1910" s="92"/>
      <c r="F1910" s="92"/>
      <c r="G1910" s="92"/>
      <c r="H1910" s="92"/>
      <c r="J1910" s="92"/>
      <c r="M1910" s="92"/>
    </row>
    <row r="1911" spans="1:13" x14ac:dyDescent="0.2">
      <c r="A1911" s="92" t="s">
        <v>401</v>
      </c>
      <c r="B1911" s="92"/>
      <c r="C1911" s="92"/>
      <c r="D1911" s="92"/>
      <c r="E1911" s="92"/>
      <c r="F1911" s="92"/>
      <c r="G1911" s="92"/>
      <c r="H1911" s="92"/>
      <c r="J1911" s="92"/>
      <c r="M1911" s="92"/>
    </row>
    <row r="1912" spans="1:13" x14ac:dyDescent="0.2">
      <c r="A1912" s="92" t="s">
        <v>401</v>
      </c>
      <c r="B1912" s="92"/>
      <c r="C1912" s="92"/>
      <c r="D1912" s="92"/>
      <c r="E1912" s="92"/>
      <c r="F1912" s="92"/>
      <c r="G1912" s="92"/>
      <c r="H1912" s="92"/>
      <c r="J1912" s="92"/>
      <c r="M1912" s="92"/>
    </row>
    <row r="1913" spans="1:13" x14ac:dyDescent="0.2">
      <c r="A1913" s="92" t="s">
        <v>401</v>
      </c>
      <c r="B1913" s="92"/>
      <c r="C1913" s="92"/>
      <c r="D1913" s="92"/>
      <c r="E1913" s="92"/>
      <c r="F1913" s="92"/>
      <c r="G1913" s="92"/>
      <c r="H1913" s="92"/>
      <c r="J1913" s="92"/>
      <c r="M1913" s="92"/>
    </row>
    <row r="1914" spans="1:13" x14ac:dyDescent="0.2">
      <c r="A1914" s="92" t="s">
        <v>401</v>
      </c>
      <c r="B1914" s="92"/>
      <c r="C1914" s="92"/>
      <c r="D1914" s="92"/>
      <c r="E1914" s="92"/>
      <c r="F1914" s="92"/>
      <c r="G1914" s="92"/>
      <c r="H1914" s="92"/>
      <c r="J1914" s="92"/>
      <c r="M1914" s="92"/>
    </row>
    <row r="1915" spans="1:13" x14ac:dyDescent="0.2">
      <c r="A1915" s="92" t="s">
        <v>401</v>
      </c>
      <c r="B1915" s="92"/>
      <c r="C1915" s="92"/>
      <c r="D1915" s="92"/>
      <c r="E1915" s="92"/>
      <c r="F1915" s="92"/>
      <c r="G1915" s="92"/>
      <c r="H1915" s="92"/>
      <c r="J1915" s="92"/>
      <c r="M1915" s="92"/>
    </row>
    <row r="1916" spans="1:13" x14ac:dyDescent="0.2">
      <c r="A1916" s="92" t="s">
        <v>401</v>
      </c>
      <c r="B1916" s="92"/>
      <c r="C1916" s="92"/>
      <c r="D1916" s="92"/>
      <c r="E1916" s="92"/>
      <c r="F1916" s="92"/>
      <c r="G1916" s="92"/>
      <c r="H1916" s="92"/>
      <c r="J1916" s="92"/>
      <c r="M1916" s="92"/>
    </row>
    <row r="1917" spans="1:13" x14ac:dyDescent="0.2">
      <c r="A1917" s="92" t="s">
        <v>401</v>
      </c>
      <c r="B1917" s="92"/>
      <c r="C1917" s="92"/>
      <c r="D1917" s="92"/>
      <c r="E1917" s="92"/>
      <c r="F1917" s="92"/>
      <c r="G1917" s="92"/>
      <c r="H1917" s="92"/>
      <c r="J1917" s="92"/>
      <c r="M1917" s="92"/>
    </row>
    <row r="1918" spans="1:13" x14ac:dyDescent="0.2">
      <c r="A1918" s="92" t="s">
        <v>401</v>
      </c>
      <c r="B1918" s="92"/>
      <c r="C1918" s="92"/>
      <c r="D1918" s="92"/>
      <c r="E1918" s="92"/>
      <c r="F1918" s="92"/>
      <c r="G1918" s="92"/>
      <c r="H1918" s="92"/>
      <c r="J1918" s="92"/>
      <c r="M1918" s="92"/>
    </row>
    <row r="1919" spans="1:13" x14ac:dyDescent="0.2">
      <c r="A1919" s="92" t="s">
        <v>401</v>
      </c>
      <c r="B1919" s="92"/>
      <c r="C1919" s="92"/>
      <c r="D1919" s="92"/>
      <c r="E1919" s="92"/>
      <c r="F1919" s="92"/>
      <c r="G1919" s="92"/>
      <c r="H1919" s="92"/>
      <c r="J1919" s="92"/>
      <c r="M1919" s="92"/>
    </row>
    <row r="1920" spans="1:13" x14ac:dyDescent="0.2">
      <c r="A1920" s="92" t="s">
        <v>401</v>
      </c>
      <c r="B1920" s="92"/>
      <c r="C1920" s="92"/>
      <c r="D1920" s="92"/>
      <c r="E1920" s="92"/>
      <c r="F1920" s="92"/>
      <c r="G1920" s="92"/>
      <c r="H1920" s="92"/>
      <c r="J1920" s="92"/>
      <c r="M1920" s="92"/>
    </row>
    <row r="1921" spans="1:13" x14ac:dyDescent="0.2">
      <c r="A1921" s="92" t="s">
        <v>401</v>
      </c>
      <c r="B1921" s="92"/>
      <c r="C1921" s="92"/>
      <c r="D1921" s="92"/>
      <c r="E1921" s="92"/>
      <c r="F1921" s="92"/>
      <c r="G1921" s="92"/>
      <c r="H1921" s="92"/>
      <c r="J1921" s="92"/>
      <c r="M1921" s="92"/>
    </row>
    <row r="1922" spans="1:13" x14ac:dyDescent="0.2">
      <c r="A1922" s="92" t="s">
        <v>401</v>
      </c>
      <c r="B1922" s="92"/>
      <c r="C1922" s="92"/>
      <c r="D1922" s="92"/>
      <c r="E1922" s="92"/>
      <c r="F1922" s="92"/>
      <c r="G1922" s="92"/>
      <c r="H1922" s="92"/>
      <c r="J1922" s="92"/>
      <c r="M1922" s="92"/>
    </row>
    <row r="1923" spans="1:13" x14ac:dyDescent="0.2">
      <c r="A1923" s="92" t="s">
        <v>401</v>
      </c>
      <c r="B1923" s="92"/>
      <c r="C1923" s="92"/>
      <c r="D1923" s="92"/>
      <c r="E1923" s="92"/>
      <c r="F1923" s="92"/>
      <c r="G1923" s="92"/>
      <c r="H1923" s="92"/>
      <c r="J1923" s="92"/>
      <c r="M1923" s="92"/>
    </row>
    <row r="1924" spans="1:13" x14ac:dyDescent="0.2">
      <c r="A1924" s="92" t="s">
        <v>401</v>
      </c>
      <c r="B1924" s="92"/>
      <c r="C1924" s="92"/>
      <c r="D1924" s="92"/>
      <c r="E1924" s="92"/>
      <c r="F1924" s="92"/>
      <c r="G1924" s="92"/>
      <c r="H1924" s="92"/>
      <c r="J1924" s="92"/>
      <c r="M1924" s="92"/>
    </row>
    <row r="1925" spans="1:13" x14ac:dyDescent="0.2">
      <c r="A1925" s="92" t="s">
        <v>401</v>
      </c>
      <c r="B1925" s="92"/>
      <c r="C1925" s="92"/>
      <c r="D1925" s="92"/>
      <c r="E1925" s="92"/>
      <c r="F1925" s="92"/>
      <c r="G1925" s="92"/>
      <c r="H1925" s="92"/>
      <c r="J1925" s="92"/>
      <c r="M1925" s="92"/>
    </row>
    <row r="1926" spans="1:13" x14ac:dyDescent="0.2">
      <c r="A1926" s="92" t="s">
        <v>401</v>
      </c>
      <c r="B1926" s="92"/>
      <c r="C1926" s="92"/>
      <c r="D1926" s="92"/>
      <c r="E1926" s="92"/>
      <c r="F1926" s="92"/>
      <c r="G1926" s="92"/>
      <c r="H1926" s="92"/>
      <c r="J1926" s="92"/>
      <c r="M1926" s="92"/>
    </row>
    <row r="1927" spans="1:13" x14ac:dyDescent="0.2">
      <c r="A1927" s="92" t="s">
        <v>401</v>
      </c>
      <c r="B1927" s="92"/>
      <c r="C1927" s="92"/>
      <c r="D1927" s="92"/>
      <c r="E1927" s="92"/>
      <c r="F1927" s="92"/>
      <c r="G1927" s="92"/>
      <c r="H1927" s="92"/>
      <c r="J1927" s="92"/>
      <c r="M1927" s="92"/>
    </row>
    <row r="1928" spans="1:13" x14ac:dyDescent="0.2">
      <c r="A1928" s="92" t="s">
        <v>401</v>
      </c>
      <c r="B1928" s="92"/>
      <c r="C1928" s="92"/>
      <c r="D1928" s="92"/>
      <c r="E1928" s="92"/>
      <c r="F1928" s="92"/>
      <c r="G1928" s="92"/>
      <c r="H1928" s="92"/>
      <c r="J1928" s="92"/>
      <c r="M1928" s="92"/>
    </row>
    <row r="1929" spans="1:13" x14ac:dyDescent="0.2">
      <c r="A1929" s="92" t="s">
        <v>401</v>
      </c>
      <c r="B1929" s="92"/>
      <c r="C1929" s="92"/>
      <c r="D1929" s="92"/>
      <c r="E1929" s="92"/>
      <c r="F1929" s="92"/>
      <c r="G1929" s="92"/>
      <c r="H1929" s="92"/>
      <c r="J1929" s="92"/>
      <c r="M1929" s="92"/>
    </row>
    <row r="1930" spans="1:13" x14ac:dyDescent="0.2">
      <c r="A1930" s="92" t="s">
        <v>401</v>
      </c>
      <c r="B1930" s="92"/>
      <c r="C1930" s="92"/>
      <c r="D1930" s="92"/>
      <c r="E1930" s="92"/>
      <c r="F1930" s="92"/>
      <c r="G1930" s="92"/>
      <c r="H1930" s="92"/>
      <c r="J1930" s="92"/>
      <c r="M1930" s="92"/>
    </row>
    <row r="1931" spans="1:13" x14ac:dyDescent="0.2">
      <c r="A1931" s="92" t="s">
        <v>401</v>
      </c>
      <c r="B1931" s="92"/>
      <c r="C1931" s="92"/>
      <c r="D1931" s="92"/>
      <c r="E1931" s="92"/>
      <c r="F1931" s="92"/>
      <c r="G1931" s="92"/>
      <c r="H1931" s="92"/>
      <c r="J1931" s="92"/>
      <c r="M1931" s="92"/>
    </row>
    <row r="1932" spans="1:13" x14ac:dyDescent="0.2">
      <c r="A1932" s="92" t="s">
        <v>401</v>
      </c>
      <c r="B1932" s="92"/>
      <c r="C1932" s="92"/>
      <c r="D1932" s="92"/>
      <c r="E1932" s="92"/>
      <c r="F1932" s="92"/>
      <c r="G1932" s="92"/>
      <c r="H1932" s="92"/>
      <c r="J1932" s="92"/>
      <c r="M1932" s="92"/>
    </row>
    <row r="1933" spans="1:13" x14ac:dyDescent="0.2">
      <c r="A1933" s="92" t="s">
        <v>401</v>
      </c>
      <c r="B1933" s="92"/>
      <c r="C1933" s="92"/>
      <c r="D1933" s="92"/>
      <c r="E1933" s="92"/>
      <c r="F1933" s="92"/>
      <c r="G1933" s="92"/>
      <c r="H1933" s="92"/>
      <c r="J1933" s="92"/>
      <c r="M1933" s="92"/>
    </row>
    <row r="1934" spans="1:13" x14ac:dyDescent="0.2">
      <c r="A1934" s="92" t="s">
        <v>401</v>
      </c>
      <c r="B1934" s="92"/>
      <c r="C1934" s="92"/>
      <c r="D1934" s="92"/>
      <c r="E1934" s="92"/>
      <c r="F1934" s="92"/>
      <c r="G1934" s="92"/>
      <c r="H1934" s="92"/>
      <c r="J1934" s="92"/>
      <c r="M1934" s="92"/>
    </row>
    <row r="1935" spans="1:13" x14ac:dyDescent="0.2">
      <c r="A1935" s="92" t="s">
        <v>401</v>
      </c>
      <c r="B1935" s="92"/>
      <c r="C1935" s="92"/>
      <c r="D1935" s="92"/>
      <c r="E1935" s="92"/>
      <c r="F1935" s="92"/>
      <c r="G1935" s="92"/>
      <c r="H1935" s="92"/>
      <c r="J1935" s="92"/>
      <c r="M1935" s="92"/>
    </row>
    <row r="1936" spans="1:13" x14ac:dyDescent="0.2">
      <c r="A1936" s="92" t="s">
        <v>401</v>
      </c>
      <c r="B1936" s="92"/>
      <c r="C1936" s="92"/>
      <c r="D1936" s="92"/>
      <c r="E1936" s="92"/>
      <c r="F1936" s="92"/>
      <c r="G1936" s="92"/>
      <c r="H1936" s="92"/>
      <c r="J1936" s="92"/>
      <c r="M1936" s="92"/>
    </row>
    <row r="1937" spans="1:13" x14ac:dyDescent="0.2">
      <c r="A1937" s="92" t="s">
        <v>401</v>
      </c>
      <c r="B1937" s="92"/>
      <c r="C1937" s="92"/>
      <c r="D1937" s="92"/>
      <c r="E1937" s="92"/>
      <c r="F1937" s="92"/>
      <c r="G1937" s="92"/>
      <c r="H1937" s="92"/>
      <c r="J1937" s="92"/>
      <c r="M1937" s="92"/>
    </row>
    <row r="1938" spans="1:13" x14ac:dyDescent="0.2">
      <c r="A1938" s="92" t="s">
        <v>401</v>
      </c>
      <c r="B1938" s="92"/>
      <c r="C1938" s="92"/>
      <c r="D1938" s="92"/>
      <c r="E1938" s="92"/>
      <c r="F1938" s="92"/>
      <c r="G1938" s="92"/>
      <c r="H1938" s="92"/>
      <c r="J1938" s="92"/>
      <c r="M1938" s="92"/>
    </row>
    <row r="1939" spans="1:13" x14ac:dyDescent="0.2">
      <c r="A1939" s="92" t="s">
        <v>401</v>
      </c>
      <c r="B1939" s="92"/>
      <c r="C1939" s="92"/>
      <c r="D1939" s="92"/>
      <c r="E1939" s="92"/>
      <c r="F1939" s="92"/>
      <c r="G1939" s="92"/>
      <c r="H1939" s="92"/>
      <c r="J1939" s="92"/>
      <c r="M1939" s="92"/>
    </row>
    <row r="1940" spans="1:13" x14ac:dyDescent="0.2">
      <c r="A1940" s="92" t="s">
        <v>401</v>
      </c>
      <c r="B1940" s="92"/>
      <c r="C1940" s="92"/>
      <c r="D1940" s="92"/>
      <c r="E1940" s="92"/>
      <c r="F1940" s="92"/>
      <c r="G1940" s="92"/>
      <c r="H1940" s="92"/>
      <c r="J1940" s="92"/>
      <c r="M1940" s="92"/>
    </row>
    <row r="1941" spans="1:13" x14ac:dyDescent="0.2">
      <c r="A1941" s="92" t="s">
        <v>401</v>
      </c>
      <c r="B1941" s="92"/>
      <c r="C1941" s="92"/>
      <c r="D1941" s="92"/>
      <c r="E1941" s="92"/>
      <c r="F1941" s="92"/>
      <c r="G1941" s="92"/>
      <c r="H1941" s="92"/>
      <c r="J1941" s="92"/>
      <c r="M1941" s="92"/>
    </row>
    <row r="1942" spans="1:13" x14ac:dyDescent="0.2">
      <c r="A1942" s="92" t="s">
        <v>401</v>
      </c>
      <c r="B1942" s="92"/>
      <c r="C1942" s="92"/>
      <c r="D1942" s="92"/>
      <c r="E1942" s="92"/>
      <c r="F1942" s="92"/>
      <c r="G1942" s="92"/>
      <c r="H1942" s="92"/>
      <c r="J1942" s="92"/>
      <c r="M1942" s="92"/>
    </row>
    <row r="1943" spans="1:13" x14ac:dyDescent="0.2">
      <c r="A1943" s="92" t="s">
        <v>401</v>
      </c>
      <c r="B1943" s="92"/>
      <c r="C1943" s="92"/>
      <c r="D1943" s="92"/>
      <c r="E1943" s="92"/>
      <c r="F1943" s="92"/>
      <c r="G1943" s="92"/>
      <c r="H1943" s="92"/>
      <c r="J1943" s="92"/>
      <c r="M1943" s="92"/>
    </row>
    <row r="1944" spans="1:13" x14ac:dyDescent="0.2">
      <c r="A1944" s="92" t="s">
        <v>401</v>
      </c>
      <c r="B1944" s="92"/>
      <c r="C1944" s="92"/>
      <c r="D1944" s="92"/>
      <c r="E1944" s="92"/>
      <c r="F1944" s="92"/>
      <c r="G1944" s="92"/>
      <c r="H1944" s="92"/>
      <c r="J1944" s="92"/>
      <c r="M1944" s="92"/>
    </row>
    <row r="1945" spans="1:13" x14ac:dyDescent="0.2">
      <c r="A1945" s="92" t="s">
        <v>401</v>
      </c>
      <c r="B1945" s="92"/>
      <c r="C1945" s="92"/>
      <c r="D1945" s="92"/>
      <c r="E1945" s="92"/>
      <c r="F1945" s="92"/>
      <c r="G1945" s="92"/>
      <c r="H1945" s="92"/>
      <c r="J1945" s="92"/>
      <c r="M1945" s="92"/>
    </row>
    <row r="1946" spans="1:13" x14ac:dyDescent="0.2">
      <c r="A1946" s="92" t="s">
        <v>401</v>
      </c>
      <c r="B1946" s="92"/>
      <c r="C1946" s="92"/>
      <c r="D1946" s="92"/>
      <c r="E1946" s="92"/>
      <c r="F1946" s="92"/>
      <c r="G1946" s="92"/>
      <c r="H1946" s="92"/>
      <c r="J1946" s="92"/>
      <c r="M1946" s="92"/>
    </row>
    <row r="1947" spans="1:13" x14ac:dyDescent="0.2">
      <c r="A1947" s="92" t="s">
        <v>401</v>
      </c>
      <c r="B1947" s="92"/>
      <c r="C1947" s="92"/>
      <c r="D1947" s="92"/>
      <c r="E1947" s="92"/>
      <c r="F1947" s="92"/>
      <c r="G1947" s="92"/>
      <c r="H1947" s="92"/>
      <c r="J1947" s="92"/>
      <c r="M1947" s="92"/>
    </row>
    <row r="1948" spans="1:13" x14ac:dyDescent="0.2">
      <c r="A1948" s="92" t="s">
        <v>401</v>
      </c>
      <c r="B1948" s="92"/>
      <c r="C1948" s="92"/>
      <c r="D1948" s="92"/>
      <c r="E1948" s="92"/>
      <c r="F1948" s="92"/>
      <c r="G1948" s="92"/>
      <c r="H1948" s="92"/>
      <c r="J1948" s="92"/>
      <c r="M1948" s="92"/>
    </row>
    <row r="1949" spans="1:13" x14ac:dyDescent="0.2">
      <c r="A1949" s="92" t="s">
        <v>401</v>
      </c>
      <c r="B1949" s="92"/>
      <c r="C1949" s="92"/>
      <c r="D1949" s="92"/>
      <c r="E1949" s="92"/>
      <c r="F1949" s="92"/>
      <c r="G1949" s="92"/>
      <c r="H1949" s="92"/>
      <c r="J1949" s="92"/>
      <c r="M1949" s="92"/>
    </row>
    <row r="1950" spans="1:13" x14ac:dyDescent="0.2">
      <c r="A1950" s="92" t="s">
        <v>401</v>
      </c>
      <c r="B1950" s="92"/>
      <c r="C1950" s="92"/>
      <c r="D1950" s="92"/>
      <c r="E1950" s="92"/>
      <c r="F1950" s="92"/>
      <c r="G1950" s="92"/>
      <c r="H1950" s="92"/>
      <c r="J1950" s="92"/>
      <c r="M1950" s="92"/>
    </row>
    <row r="1951" spans="1:13" x14ac:dyDescent="0.2">
      <c r="A1951" s="92" t="s">
        <v>401</v>
      </c>
      <c r="B1951" s="92"/>
      <c r="C1951" s="92"/>
      <c r="D1951" s="92"/>
      <c r="E1951" s="92"/>
      <c r="F1951" s="92"/>
      <c r="G1951" s="92"/>
      <c r="H1951" s="92"/>
      <c r="J1951" s="92"/>
      <c r="M1951" s="92"/>
    </row>
    <row r="1952" spans="1:13" x14ac:dyDescent="0.2">
      <c r="A1952" s="92" t="s">
        <v>401</v>
      </c>
      <c r="B1952" s="92"/>
      <c r="C1952" s="92"/>
      <c r="D1952" s="92"/>
      <c r="E1952" s="92"/>
      <c r="F1952" s="92"/>
      <c r="G1952" s="92"/>
      <c r="H1952" s="92"/>
      <c r="J1952" s="92"/>
      <c r="M1952" s="92"/>
    </row>
    <row r="1953" spans="1:13" x14ac:dyDescent="0.2">
      <c r="A1953" s="92" t="s">
        <v>401</v>
      </c>
      <c r="B1953" s="92"/>
      <c r="C1953" s="92"/>
      <c r="D1953" s="92"/>
      <c r="E1953" s="92"/>
      <c r="F1953" s="92"/>
      <c r="G1953" s="92"/>
      <c r="H1953" s="92"/>
      <c r="J1953" s="92"/>
      <c r="M1953" s="92"/>
    </row>
    <row r="1954" spans="1:13" x14ac:dyDescent="0.2">
      <c r="A1954" s="92" t="s">
        <v>401</v>
      </c>
      <c r="B1954" s="92"/>
      <c r="C1954" s="92"/>
      <c r="D1954" s="92"/>
      <c r="E1954" s="92"/>
      <c r="F1954" s="92"/>
      <c r="G1954" s="92"/>
      <c r="H1954" s="92"/>
      <c r="J1954" s="92"/>
      <c r="M1954" s="92"/>
    </row>
    <row r="1955" spans="1:13" x14ac:dyDescent="0.2">
      <c r="A1955" s="92" t="s">
        <v>401</v>
      </c>
      <c r="B1955" s="92"/>
      <c r="C1955" s="92"/>
      <c r="D1955" s="92"/>
      <c r="E1955" s="92"/>
      <c r="F1955" s="92"/>
      <c r="G1955" s="92"/>
      <c r="H1955" s="92"/>
      <c r="J1955" s="92"/>
      <c r="M1955" s="92"/>
    </row>
    <row r="1956" spans="1:13" x14ac:dyDescent="0.2">
      <c r="A1956" s="92" t="s">
        <v>401</v>
      </c>
      <c r="B1956" s="92"/>
      <c r="C1956" s="92"/>
      <c r="D1956" s="92"/>
      <c r="E1956" s="92"/>
      <c r="F1956" s="92"/>
      <c r="G1956" s="92"/>
      <c r="H1956" s="92"/>
      <c r="J1956" s="92"/>
      <c r="M1956" s="92"/>
    </row>
    <row r="1957" spans="1:13" x14ac:dyDescent="0.2">
      <c r="A1957" s="92" t="s">
        <v>401</v>
      </c>
      <c r="B1957" s="92"/>
      <c r="C1957" s="92"/>
      <c r="D1957" s="92"/>
      <c r="E1957" s="92"/>
      <c r="F1957" s="92"/>
      <c r="G1957" s="92"/>
      <c r="H1957" s="92"/>
      <c r="J1957" s="92"/>
      <c r="M1957" s="92"/>
    </row>
    <row r="1958" spans="1:13" x14ac:dyDescent="0.2">
      <c r="A1958" s="92" t="s">
        <v>401</v>
      </c>
      <c r="B1958" s="92"/>
      <c r="C1958" s="92"/>
      <c r="D1958" s="92"/>
      <c r="E1958" s="92"/>
      <c r="F1958" s="92"/>
      <c r="G1958" s="92"/>
      <c r="H1958" s="92"/>
      <c r="J1958" s="92"/>
      <c r="M1958" s="92"/>
    </row>
    <row r="1959" spans="1:13" x14ac:dyDescent="0.2">
      <c r="A1959" s="92" t="s">
        <v>401</v>
      </c>
      <c r="B1959" s="92"/>
      <c r="C1959" s="92"/>
      <c r="D1959" s="92"/>
      <c r="E1959" s="92"/>
      <c r="F1959" s="92"/>
      <c r="G1959" s="92"/>
      <c r="H1959" s="92"/>
      <c r="J1959" s="92"/>
      <c r="M1959" s="92"/>
    </row>
    <row r="1960" spans="1:13" x14ac:dyDescent="0.2">
      <c r="A1960" s="92" t="s">
        <v>401</v>
      </c>
      <c r="B1960" s="92"/>
      <c r="C1960" s="92"/>
      <c r="D1960" s="92"/>
      <c r="E1960" s="92"/>
      <c r="F1960" s="92"/>
      <c r="G1960" s="92"/>
      <c r="H1960" s="92"/>
      <c r="J1960" s="92"/>
      <c r="M1960" s="92"/>
    </row>
    <row r="1961" spans="1:13" x14ac:dyDescent="0.2">
      <c r="A1961" s="92" t="s">
        <v>401</v>
      </c>
      <c r="B1961" s="92"/>
      <c r="C1961" s="92"/>
      <c r="D1961" s="92"/>
      <c r="E1961" s="92"/>
      <c r="F1961" s="92"/>
      <c r="G1961" s="92"/>
      <c r="H1961" s="92"/>
      <c r="J1961" s="92"/>
      <c r="M1961" s="92"/>
    </row>
    <row r="1962" spans="1:13" x14ac:dyDescent="0.2">
      <c r="A1962" s="92" t="s">
        <v>401</v>
      </c>
      <c r="B1962" s="92"/>
      <c r="C1962" s="92"/>
      <c r="D1962" s="92"/>
      <c r="E1962" s="92"/>
      <c r="F1962" s="92"/>
      <c r="G1962" s="92"/>
      <c r="H1962" s="92"/>
      <c r="J1962" s="92"/>
      <c r="M1962" s="92"/>
    </row>
    <row r="1963" spans="1:13" x14ac:dyDescent="0.2">
      <c r="A1963" s="92" t="s">
        <v>401</v>
      </c>
      <c r="B1963" s="92"/>
      <c r="C1963" s="92"/>
      <c r="D1963" s="92"/>
      <c r="E1963" s="92"/>
      <c r="F1963" s="92"/>
      <c r="G1963" s="92"/>
      <c r="H1963" s="92"/>
      <c r="J1963" s="92"/>
      <c r="M1963" s="92"/>
    </row>
    <row r="1964" spans="1:13" x14ac:dyDescent="0.2">
      <c r="A1964" s="92" t="s">
        <v>401</v>
      </c>
      <c r="B1964" s="92"/>
      <c r="C1964" s="92"/>
      <c r="D1964" s="92"/>
      <c r="E1964" s="92"/>
      <c r="F1964" s="92"/>
      <c r="G1964" s="92"/>
      <c r="H1964" s="92"/>
      <c r="J1964" s="92"/>
      <c r="M1964" s="92"/>
    </row>
    <row r="1965" spans="1:13" x14ac:dyDescent="0.2">
      <c r="A1965" s="92" t="s">
        <v>401</v>
      </c>
      <c r="B1965" s="92"/>
      <c r="C1965" s="92"/>
      <c r="D1965" s="92"/>
      <c r="E1965" s="92"/>
      <c r="F1965" s="92"/>
      <c r="G1965" s="92"/>
      <c r="H1965" s="92"/>
      <c r="J1965" s="92"/>
      <c r="M1965" s="92"/>
    </row>
    <row r="1966" spans="1:13" x14ac:dyDescent="0.2">
      <c r="A1966" s="92" t="s">
        <v>401</v>
      </c>
      <c r="B1966" s="92"/>
      <c r="C1966" s="92"/>
      <c r="D1966" s="92"/>
      <c r="E1966" s="92"/>
      <c r="F1966" s="92"/>
      <c r="G1966" s="92"/>
      <c r="H1966" s="92"/>
      <c r="J1966" s="92"/>
      <c r="M1966" s="92"/>
    </row>
    <row r="1967" spans="1:13" x14ac:dyDescent="0.2">
      <c r="A1967" s="92" t="s">
        <v>401</v>
      </c>
      <c r="B1967" s="92"/>
      <c r="C1967" s="92"/>
      <c r="D1967" s="92"/>
      <c r="E1967" s="92"/>
      <c r="F1967" s="92"/>
      <c r="G1967" s="92"/>
      <c r="H1967" s="92"/>
      <c r="J1967" s="92"/>
      <c r="M1967" s="92"/>
    </row>
    <row r="1968" spans="1:13" x14ac:dyDescent="0.2">
      <c r="A1968" s="92" t="s">
        <v>401</v>
      </c>
      <c r="B1968" s="92"/>
      <c r="C1968" s="92"/>
      <c r="D1968" s="92"/>
      <c r="E1968" s="92"/>
      <c r="F1968" s="92"/>
      <c r="G1968" s="92"/>
      <c r="H1968" s="92"/>
      <c r="J1968" s="92"/>
      <c r="M1968" s="92"/>
    </row>
    <row r="1969" spans="1:13" x14ac:dyDescent="0.2">
      <c r="A1969" s="92" t="s">
        <v>401</v>
      </c>
      <c r="B1969" s="92"/>
      <c r="C1969" s="92"/>
      <c r="D1969" s="92"/>
      <c r="E1969" s="92"/>
      <c r="F1969" s="92"/>
      <c r="G1969" s="92"/>
      <c r="H1969" s="92"/>
      <c r="J1969" s="92"/>
      <c r="M1969" s="92"/>
    </row>
    <row r="1970" spans="1:13" x14ac:dyDescent="0.2">
      <c r="A1970" s="92" t="s">
        <v>401</v>
      </c>
      <c r="B1970" s="92"/>
      <c r="C1970" s="92"/>
      <c r="D1970" s="92"/>
      <c r="E1970" s="92"/>
      <c r="F1970" s="92"/>
      <c r="G1970" s="92"/>
      <c r="H1970" s="92"/>
      <c r="J1970" s="92"/>
      <c r="M1970" s="92"/>
    </row>
    <row r="1971" spans="1:13" x14ac:dyDescent="0.2">
      <c r="A1971" s="92" t="s">
        <v>401</v>
      </c>
      <c r="B1971" s="92"/>
      <c r="C1971" s="92"/>
      <c r="D1971" s="92"/>
      <c r="E1971" s="92"/>
      <c r="F1971" s="92"/>
      <c r="G1971" s="92"/>
      <c r="H1971" s="92"/>
      <c r="J1971" s="92"/>
      <c r="M1971" s="92"/>
    </row>
    <row r="1972" spans="1:13" x14ac:dyDescent="0.2">
      <c r="A1972" s="92" t="s">
        <v>401</v>
      </c>
      <c r="B1972" s="92"/>
      <c r="C1972" s="92"/>
      <c r="D1972" s="92"/>
      <c r="E1972" s="92"/>
      <c r="F1972" s="92"/>
      <c r="G1972" s="92"/>
      <c r="H1972" s="92"/>
      <c r="J1972" s="92"/>
      <c r="M1972" s="92"/>
    </row>
    <row r="1973" spans="1:13" x14ac:dyDescent="0.2">
      <c r="A1973" s="92" t="s">
        <v>401</v>
      </c>
      <c r="B1973" s="92"/>
      <c r="C1973" s="92"/>
      <c r="D1973" s="92"/>
      <c r="E1973" s="92"/>
      <c r="F1973" s="92"/>
      <c r="G1973" s="92"/>
      <c r="H1973" s="92"/>
      <c r="J1973" s="92"/>
      <c r="M1973" s="92"/>
    </row>
    <row r="1974" spans="1:13" x14ac:dyDescent="0.2">
      <c r="A1974" s="92" t="s">
        <v>401</v>
      </c>
      <c r="B1974" s="92"/>
      <c r="C1974" s="92"/>
      <c r="D1974" s="92"/>
      <c r="E1974" s="92"/>
      <c r="F1974" s="92"/>
      <c r="G1974" s="92"/>
      <c r="H1974" s="92"/>
      <c r="J1974" s="92"/>
      <c r="M1974" s="92"/>
    </row>
    <row r="1975" spans="1:13" x14ac:dyDescent="0.2">
      <c r="A1975" s="92" t="s">
        <v>401</v>
      </c>
      <c r="B1975" s="92"/>
      <c r="C1975" s="92"/>
      <c r="D1975" s="92"/>
      <c r="E1975" s="92"/>
      <c r="F1975" s="92"/>
      <c r="G1975" s="92"/>
      <c r="H1975" s="92"/>
      <c r="J1975" s="92"/>
      <c r="M1975" s="92"/>
    </row>
    <row r="1976" spans="1:13" x14ac:dyDescent="0.2">
      <c r="A1976" s="92" t="s">
        <v>401</v>
      </c>
      <c r="B1976" s="92"/>
      <c r="C1976" s="92"/>
      <c r="D1976" s="92"/>
      <c r="E1976" s="92"/>
      <c r="F1976" s="92"/>
      <c r="G1976" s="92"/>
      <c r="H1976" s="92"/>
      <c r="J1976" s="92"/>
      <c r="M1976" s="92"/>
    </row>
    <row r="1977" spans="1:13" x14ac:dyDescent="0.2">
      <c r="A1977" s="92" t="s">
        <v>401</v>
      </c>
      <c r="B1977" s="92"/>
      <c r="C1977" s="92"/>
      <c r="D1977" s="92"/>
      <c r="E1977" s="92"/>
      <c r="F1977" s="92"/>
      <c r="G1977" s="92"/>
      <c r="H1977" s="92"/>
      <c r="J1977" s="92"/>
      <c r="M1977" s="92"/>
    </row>
    <row r="1978" spans="1:13" x14ac:dyDescent="0.2">
      <c r="A1978" s="92" t="s">
        <v>401</v>
      </c>
      <c r="B1978" s="92"/>
      <c r="C1978" s="92"/>
      <c r="D1978" s="92"/>
      <c r="E1978" s="92"/>
      <c r="F1978" s="92"/>
      <c r="G1978" s="92"/>
      <c r="H1978" s="92"/>
      <c r="J1978" s="92"/>
      <c r="M1978" s="92"/>
    </row>
    <row r="1979" spans="1:13" x14ac:dyDescent="0.2">
      <c r="A1979" s="92" t="s">
        <v>401</v>
      </c>
      <c r="B1979" s="92"/>
      <c r="C1979" s="92"/>
      <c r="D1979" s="92"/>
      <c r="E1979" s="92"/>
      <c r="F1979" s="92"/>
      <c r="G1979" s="92"/>
      <c r="H1979" s="92"/>
      <c r="J1979" s="92"/>
      <c r="M1979" s="92"/>
    </row>
    <row r="1980" spans="1:13" x14ac:dyDescent="0.2">
      <c r="A1980" s="92" t="s">
        <v>401</v>
      </c>
      <c r="B1980" s="92"/>
      <c r="C1980" s="92"/>
      <c r="D1980" s="92"/>
      <c r="E1980" s="92"/>
      <c r="F1980" s="92"/>
      <c r="G1980" s="92"/>
      <c r="H1980" s="92"/>
      <c r="J1980" s="92"/>
      <c r="M1980" s="92"/>
    </row>
    <row r="1981" spans="1:13" x14ac:dyDescent="0.2">
      <c r="A1981" s="92" t="s">
        <v>401</v>
      </c>
      <c r="B1981" s="92"/>
      <c r="C1981" s="92"/>
      <c r="D1981" s="92"/>
      <c r="E1981" s="92"/>
      <c r="F1981" s="92"/>
      <c r="G1981" s="92"/>
      <c r="H1981" s="92"/>
      <c r="J1981" s="92"/>
      <c r="M1981" s="92"/>
    </row>
    <row r="1982" spans="1:13" x14ac:dyDescent="0.2">
      <c r="A1982" s="92" t="s">
        <v>401</v>
      </c>
      <c r="B1982" s="92"/>
      <c r="C1982" s="92"/>
      <c r="D1982" s="92"/>
      <c r="E1982" s="92"/>
      <c r="F1982" s="92"/>
      <c r="G1982" s="92"/>
      <c r="H1982" s="92"/>
      <c r="J1982" s="92"/>
      <c r="M1982" s="92"/>
    </row>
    <row r="1983" spans="1:13" x14ac:dyDescent="0.2">
      <c r="A1983" s="92" t="s">
        <v>401</v>
      </c>
      <c r="B1983" s="92"/>
      <c r="C1983" s="92"/>
      <c r="D1983" s="92"/>
      <c r="E1983" s="92"/>
      <c r="F1983" s="92"/>
      <c r="G1983" s="92"/>
      <c r="H1983" s="92"/>
      <c r="J1983" s="92"/>
      <c r="M1983" s="92"/>
    </row>
    <row r="1984" spans="1:13" x14ac:dyDescent="0.2">
      <c r="A1984" s="92" t="s">
        <v>401</v>
      </c>
      <c r="B1984" s="92"/>
      <c r="C1984" s="92"/>
      <c r="D1984" s="92"/>
      <c r="E1984" s="92"/>
      <c r="F1984" s="92"/>
      <c r="G1984" s="92"/>
      <c r="H1984" s="92"/>
      <c r="J1984" s="92"/>
      <c r="M1984" s="92"/>
    </row>
    <row r="1985" spans="1:13" x14ac:dyDescent="0.2">
      <c r="A1985" s="92" t="s">
        <v>401</v>
      </c>
      <c r="B1985" s="92"/>
      <c r="C1985" s="92"/>
      <c r="D1985" s="92"/>
      <c r="E1985" s="92"/>
      <c r="F1985" s="92"/>
      <c r="G1985" s="92"/>
      <c r="H1985" s="92"/>
      <c r="J1985" s="92"/>
      <c r="M1985" s="92"/>
    </row>
    <row r="1986" spans="1:13" x14ac:dyDescent="0.2">
      <c r="A1986" s="92" t="s">
        <v>401</v>
      </c>
      <c r="B1986" s="92"/>
      <c r="C1986" s="92"/>
      <c r="D1986" s="92"/>
      <c r="E1986" s="92"/>
      <c r="F1986" s="92"/>
      <c r="G1986" s="92"/>
      <c r="H1986" s="92"/>
      <c r="J1986" s="92"/>
      <c r="M1986" s="92"/>
    </row>
    <row r="1987" spans="1:13" x14ac:dyDescent="0.2">
      <c r="A1987" s="92" t="s">
        <v>401</v>
      </c>
      <c r="B1987" s="92"/>
      <c r="C1987" s="92"/>
      <c r="D1987" s="92"/>
      <c r="E1987" s="92"/>
      <c r="F1987" s="92"/>
      <c r="G1987" s="92"/>
      <c r="H1987" s="92"/>
      <c r="J1987" s="92"/>
      <c r="M1987" s="92"/>
    </row>
    <row r="1988" spans="1:13" x14ac:dyDescent="0.2">
      <c r="A1988" s="92" t="s">
        <v>401</v>
      </c>
      <c r="B1988" s="92"/>
      <c r="C1988" s="92"/>
      <c r="D1988" s="92"/>
      <c r="E1988" s="92"/>
      <c r="F1988" s="92"/>
      <c r="G1988" s="92"/>
      <c r="H1988" s="92"/>
      <c r="J1988" s="92"/>
      <c r="M1988" s="92"/>
    </row>
    <row r="1989" spans="1:13" x14ac:dyDescent="0.2">
      <c r="A1989" s="92" t="s">
        <v>401</v>
      </c>
      <c r="B1989" s="92"/>
      <c r="C1989" s="92"/>
      <c r="D1989" s="92"/>
      <c r="E1989" s="92"/>
      <c r="F1989" s="92"/>
      <c r="G1989" s="92"/>
      <c r="H1989" s="92"/>
      <c r="J1989" s="92"/>
      <c r="M1989" s="92"/>
    </row>
    <row r="1990" spans="1:13" x14ac:dyDescent="0.2">
      <c r="A1990" s="92" t="s">
        <v>401</v>
      </c>
      <c r="B1990" s="92"/>
      <c r="C1990" s="92"/>
      <c r="D1990" s="92"/>
      <c r="E1990" s="92"/>
      <c r="F1990" s="92"/>
      <c r="G1990" s="92"/>
      <c r="H1990" s="92"/>
      <c r="J1990" s="92"/>
      <c r="M1990" s="92"/>
    </row>
    <row r="1991" spans="1:13" x14ac:dyDescent="0.2">
      <c r="A1991" s="92" t="s">
        <v>401</v>
      </c>
      <c r="B1991" s="92"/>
      <c r="C1991" s="92"/>
      <c r="D1991" s="92"/>
      <c r="E1991" s="92"/>
      <c r="F1991" s="92"/>
      <c r="G1991" s="92"/>
      <c r="H1991" s="92"/>
      <c r="J1991" s="92"/>
      <c r="M1991" s="92"/>
    </row>
    <row r="1992" spans="1:13" x14ac:dyDescent="0.2">
      <c r="A1992" s="92" t="s">
        <v>401</v>
      </c>
      <c r="B1992" s="92"/>
      <c r="C1992" s="92"/>
      <c r="D1992" s="92"/>
      <c r="E1992" s="92"/>
      <c r="F1992" s="92"/>
      <c r="G1992" s="92"/>
      <c r="H1992" s="92"/>
      <c r="J1992" s="92"/>
      <c r="M1992" s="92"/>
    </row>
    <row r="1993" spans="1:13" x14ac:dyDescent="0.2">
      <c r="A1993" s="92" t="s">
        <v>401</v>
      </c>
      <c r="B1993" s="92"/>
      <c r="C1993" s="92"/>
      <c r="D1993" s="92"/>
      <c r="E1993" s="92"/>
      <c r="F1993" s="92"/>
      <c r="G1993" s="92"/>
      <c r="H1993" s="92"/>
      <c r="J1993" s="92"/>
      <c r="M1993" s="92"/>
    </row>
    <row r="1994" spans="1:13" x14ac:dyDescent="0.2">
      <c r="A1994" s="92" t="s">
        <v>401</v>
      </c>
      <c r="B1994" s="92"/>
      <c r="C1994" s="92"/>
      <c r="D1994" s="92"/>
      <c r="E1994" s="92"/>
      <c r="F1994" s="92"/>
      <c r="G1994" s="92"/>
      <c r="H1994" s="92"/>
      <c r="J1994" s="92"/>
      <c r="M1994" s="92"/>
    </row>
    <row r="1995" spans="1:13" x14ac:dyDescent="0.2">
      <c r="A1995" s="92" t="s">
        <v>401</v>
      </c>
      <c r="B1995" s="92"/>
      <c r="C1995" s="92"/>
      <c r="D1995" s="92"/>
      <c r="E1995" s="92"/>
      <c r="F1995" s="92"/>
      <c r="G1995" s="92"/>
      <c r="H1995" s="92"/>
      <c r="J1995" s="92"/>
      <c r="M1995" s="92"/>
    </row>
    <row r="1996" spans="1:13" x14ac:dyDescent="0.2">
      <c r="A1996" s="92" t="s">
        <v>401</v>
      </c>
      <c r="B1996" s="92"/>
      <c r="C1996" s="92"/>
      <c r="D1996" s="92"/>
      <c r="E1996" s="92"/>
      <c r="F1996" s="92"/>
      <c r="G1996" s="92"/>
      <c r="H1996" s="92"/>
      <c r="J1996" s="92"/>
      <c r="M1996" s="92"/>
    </row>
    <row r="1997" spans="1:13" x14ac:dyDescent="0.2">
      <c r="A1997" s="92" t="s">
        <v>401</v>
      </c>
      <c r="B1997" s="92"/>
      <c r="C1997" s="92"/>
      <c r="D1997" s="92"/>
      <c r="E1997" s="92"/>
      <c r="F1997" s="92"/>
      <c r="G1997" s="92"/>
      <c r="H1997" s="92"/>
      <c r="J1997" s="92"/>
      <c r="M1997" s="92"/>
    </row>
    <row r="1998" spans="1:13" x14ac:dyDescent="0.2">
      <c r="A1998" s="92" t="s">
        <v>401</v>
      </c>
      <c r="B1998" s="92"/>
      <c r="C1998" s="92"/>
      <c r="D1998" s="92"/>
      <c r="E1998" s="92"/>
      <c r="F1998" s="92"/>
      <c r="G1998" s="92"/>
      <c r="H1998" s="92"/>
      <c r="J1998" s="92"/>
      <c r="M1998" s="92"/>
    </row>
    <row r="1999" spans="1:13" x14ac:dyDescent="0.2">
      <c r="A1999" s="92" t="s">
        <v>401</v>
      </c>
      <c r="B1999" s="92"/>
      <c r="C1999" s="92"/>
      <c r="D1999" s="92"/>
      <c r="E1999" s="92"/>
      <c r="F1999" s="92"/>
      <c r="G1999" s="92"/>
      <c r="H1999" s="92"/>
      <c r="J1999" s="92"/>
      <c r="M1999" s="92"/>
    </row>
    <row r="2000" spans="1:13" x14ac:dyDescent="0.2">
      <c r="A2000" s="92" t="s">
        <v>401</v>
      </c>
      <c r="B2000" s="92"/>
      <c r="C2000" s="92"/>
      <c r="D2000" s="92"/>
      <c r="E2000" s="92"/>
      <c r="F2000" s="92"/>
      <c r="G2000" s="92"/>
      <c r="H2000" s="92"/>
      <c r="J2000" s="92"/>
      <c r="M2000" s="92"/>
    </row>
    <row r="2001" spans="1:10" x14ac:dyDescent="0.2">
      <c r="A2001" s="92" t="s">
        <v>401</v>
      </c>
      <c r="B2001" s="92"/>
      <c r="C2001" s="92"/>
      <c r="D2001" s="92"/>
      <c r="E2001" s="92"/>
      <c r="F2001" s="92"/>
      <c r="G2001" s="92"/>
      <c r="H2001" s="92"/>
      <c r="J2001" s="92"/>
    </row>
    <row r="2002" spans="1:10" x14ac:dyDescent="0.2">
      <c r="A2002" s="92" t="s">
        <v>401</v>
      </c>
      <c r="B2002" s="92"/>
      <c r="C2002" s="92"/>
      <c r="D2002" s="92"/>
      <c r="E2002" s="92"/>
      <c r="F2002" s="92"/>
      <c r="G2002" s="92"/>
      <c r="H2002" s="92"/>
      <c r="J2002" s="92"/>
    </row>
    <row r="2003" spans="1:10" x14ac:dyDescent="0.2">
      <c r="A2003" s="92" t="s">
        <v>401</v>
      </c>
      <c r="B2003" s="92"/>
      <c r="C2003" s="92"/>
      <c r="D2003" s="92"/>
      <c r="E2003" s="92"/>
      <c r="F2003" s="92"/>
      <c r="G2003" s="92"/>
      <c r="H2003" s="92"/>
      <c r="J2003" s="92"/>
    </row>
  </sheetData>
  <sheetProtection password="DFF4"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1"/>
  <sheetViews>
    <sheetView workbookViewId="0">
      <selection activeCell="F30" sqref="F30"/>
    </sheetView>
  </sheetViews>
  <sheetFormatPr baseColWidth="10" defaultRowHeight="12.75" x14ac:dyDescent="0.2"/>
  <cols>
    <col min="2" max="2" width="20.42578125" customWidth="1"/>
    <col min="3" max="3" width="3.85546875" customWidth="1"/>
    <col min="4" max="4" width="19.5703125" customWidth="1"/>
    <col min="5" max="5" width="5.28515625" customWidth="1"/>
    <col min="6" max="6" width="16.5703125" customWidth="1"/>
    <col min="7" max="7" width="13.85546875" customWidth="1"/>
    <col min="8" max="8" width="4.7109375" customWidth="1"/>
    <col min="9" max="9" width="14" customWidth="1"/>
    <col min="10" max="10" width="5.28515625" customWidth="1"/>
    <col min="11" max="11" width="3.85546875" customWidth="1"/>
    <col min="13" max="13" width="22.28515625" customWidth="1"/>
    <col min="14" max="14" width="6.42578125" customWidth="1"/>
    <col min="15" max="15" width="11.140625" customWidth="1"/>
    <col min="16" max="16" width="9" customWidth="1"/>
    <col min="17" max="17" width="68.42578125" hidden="1" customWidth="1"/>
    <col min="18" max="18" width="6.28515625" customWidth="1"/>
    <col min="22" max="22" width="20.42578125" customWidth="1"/>
    <col min="23" max="23" width="2" bestFit="1" customWidth="1"/>
    <col min="24" max="24" width="15.42578125" customWidth="1"/>
    <col min="25" max="25" width="2" bestFit="1" customWidth="1"/>
    <col min="26" max="26" width="3" customWidth="1"/>
    <col min="27" max="27" width="3" bestFit="1" customWidth="1"/>
    <col min="28" max="28" width="26.5703125" customWidth="1"/>
  </cols>
  <sheetData>
    <row r="1" spans="1:28" x14ac:dyDescent="0.2">
      <c r="A1" s="561" t="s">
        <v>240</v>
      </c>
      <c r="B1" s="544"/>
      <c r="D1" s="42" t="s">
        <v>213</v>
      </c>
      <c r="F1" s="545" t="s">
        <v>243</v>
      </c>
      <c r="G1" s="545"/>
      <c r="I1" s="545" t="s">
        <v>242</v>
      </c>
      <c r="J1" s="545"/>
      <c r="L1" s="27" t="s">
        <v>28</v>
      </c>
      <c r="M1" s="27" t="s">
        <v>51</v>
      </c>
    </row>
    <row r="2" spans="1:28" ht="15" x14ac:dyDescent="0.2">
      <c r="A2" s="36" t="s">
        <v>238</v>
      </c>
      <c r="B2" s="36" t="s">
        <v>239</v>
      </c>
      <c r="D2" s="24" t="s">
        <v>192</v>
      </c>
      <c r="F2" s="40" t="s">
        <v>203</v>
      </c>
      <c r="G2" s="34">
        <v>5</v>
      </c>
      <c r="I2" s="40" t="s">
        <v>199</v>
      </c>
      <c r="J2" s="34">
        <v>5</v>
      </c>
      <c r="L2" s="555" t="s">
        <v>50</v>
      </c>
      <c r="M2" s="8" t="s">
        <v>306</v>
      </c>
      <c r="O2" s="543" t="s">
        <v>255</v>
      </c>
      <c r="P2" s="543"/>
      <c r="Q2" s="544"/>
      <c r="V2" s="58" t="s">
        <v>360</v>
      </c>
      <c r="W2" s="34"/>
      <c r="X2" s="58" t="s">
        <v>361</v>
      </c>
      <c r="Y2" s="58"/>
      <c r="AA2" s="58"/>
      <c r="AB2" s="58" t="s">
        <v>362</v>
      </c>
    </row>
    <row r="3" spans="1:28" ht="20.25" customHeight="1" x14ac:dyDescent="0.2">
      <c r="A3" s="34">
        <v>25</v>
      </c>
      <c r="B3" s="43" t="s">
        <v>248</v>
      </c>
      <c r="D3" s="24" t="s">
        <v>191</v>
      </c>
      <c r="F3" s="40" t="s">
        <v>202</v>
      </c>
      <c r="G3" s="34">
        <v>4</v>
      </c>
      <c r="I3" s="40" t="s">
        <v>198</v>
      </c>
      <c r="J3" s="34">
        <v>4</v>
      </c>
      <c r="L3" s="556"/>
      <c r="M3" s="8" t="s">
        <v>305</v>
      </c>
      <c r="O3" s="51" t="s">
        <v>256</v>
      </c>
      <c r="P3" s="48">
        <v>1</v>
      </c>
      <c r="Q3" s="48" t="s">
        <v>315</v>
      </c>
      <c r="S3" s="34" t="s">
        <v>346</v>
      </c>
      <c r="T3" s="34" t="s">
        <v>327</v>
      </c>
      <c r="V3" s="40" t="s">
        <v>203</v>
      </c>
      <c r="W3" s="34">
        <v>1</v>
      </c>
      <c r="X3" s="40" t="s">
        <v>199</v>
      </c>
      <c r="Y3" s="34">
        <v>1</v>
      </c>
      <c r="AA3" s="40" t="s">
        <v>363</v>
      </c>
      <c r="AB3" s="56" t="s">
        <v>248</v>
      </c>
    </row>
    <row r="4" spans="1:28" ht="16.5" customHeight="1" x14ac:dyDescent="0.2">
      <c r="A4" s="34">
        <v>20</v>
      </c>
      <c r="B4" s="43" t="s">
        <v>248</v>
      </c>
      <c r="D4" s="35"/>
      <c r="F4" s="40" t="s">
        <v>201</v>
      </c>
      <c r="G4" s="34">
        <v>3</v>
      </c>
      <c r="I4" s="40" t="s">
        <v>197</v>
      </c>
      <c r="J4" s="34">
        <v>3</v>
      </c>
      <c r="L4" s="556"/>
      <c r="M4" s="8" t="s">
        <v>304</v>
      </c>
      <c r="O4" s="51" t="s">
        <v>322</v>
      </c>
      <c r="P4" s="48">
        <v>3</v>
      </c>
      <c r="Q4" s="51" t="s">
        <v>323</v>
      </c>
      <c r="S4" s="34" t="s">
        <v>328</v>
      </c>
      <c r="T4" s="34">
        <v>1</v>
      </c>
      <c r="V4" s="40" t="s">
        <v>203</v>
      </c>
      <c r="W4" s="34">
        <v>1</v>
      </c>
      <c r="X4" s="40" t="s">
        <v>198</v>
      </c>
      <c r="Y4" s="34">
        <v>2</v>
      </c>
      <c r="AA4" s="40" t="s">
        <v>364</v>
      </c>
      <c r="AB4" s="56" t="s">
        <v>248</v>
      </c>
    </row>
    <row r="5" spans="1:28" ht="15" x14ac:dyDescent="0.2">
      <c r="A5" s="34">
        <v>15</v>
      </c>
      <c r="B5" s="43" t="s">
        <v>248</v>
      </c>
      <c r="D5" s="42" t="s">
        <v>244</v>
      </c>
      <c r="F5" s="40" t="s">
        <v>200</v>
      </c>
      <c r="G5" s="34">
        <v>2</v>
      </c>
      <c r="I5" s="40" t="s">
        <v>196</v>
      </c>
      <c r="J5" s="34">
        <v>2</v>
      </c>
      <c r="L5" s="556"/>
      <c r="M5" s="8" t="s">
        <v>303</v>
      </c>
      <c r="O5" s="51"/>
      <c r="P5" s="51"/>
      <c r="Q5" s="48"/>
      <c r="S5" s="34" t="s">
        <v>329</v>
      </c>
      <c r="T5" s="34">
        <v>2</v>
      </c>
      <c r="V5" s="40" t="s">
        <v>203</v>
      </c>
      <c r="W5" s="34">
        <v>1</v>
      </c>
      <c r="X5" s="40" t="s">
        <v>197</v>
      </c>
      <c r="Y5" s="34">
        <v>3</v>
      </c>
      <c r="AA5" s="40" t="s">
        <v>365</v>
      </c>
      <c r="AB5" s="56" t="s">
        <v>248</v>
      </c>
    </row>
    <row r="6" spans="1:28" ht="15" x14ac:dyDescent="0.2">
      <c r="A6" s="38">
        <v>10</v>
      </c>
      <c r="B6" s="44" t="s">
        <v>249</v>
      </c>
      <c r="D6" s="33" t="s">
        <v>254</v>
      </c>
      <c r="F6" s="41" t="s">
        <v>241</v>
      </c>
      <c r="G6" s="34">
        <v>1</v>
      </c>
      <c r="I6" s="40" t="s">
        <v>195</v>
      </c>
      <c r="J6" s="34">
        <v>1</v>
      </c>
      <c r="L6" s="556"/>
      <c r="M6" s="8" t="s">
        <v>302</v>
      </c>
      <c r="S6" s="34" t="s">
        <v>330</v>
      </c>
      <c r="T6" s="34">
        <v>3</v>
      </c>
      <c r="V6" s="40" t="s">
        <v>203</v>
      </c>
      <c r="W6" s="34">
        <v>1</v>
      </c>
      <c r="X6" s="40" t="s">
        <v>196</v>
      </c>
      <c r="Y6" s="34">
        <v>4</v>
      </c>
      <c r="AA6" s="40" t="s">
        <v>366</v>
      </c>
      <c r="AB6" s="57" t="s">
        <v>249</v>
      </c>
    </row>
    <row r="7" spans="1:28" ht="15" x14ac:dyDescent="0.2">
      <c r="A7" s="34">
        <v>5</v>
      </c>
      <c r="B7" s="44" t="s">
        <v>249</v>
      </c>
      <c r="D7" s="31" t="s">
        <v>357</v>
      </c>
      <c r="F7" s="34"/>
      <c r="G7" s="46">
        <v>0</v>
      </c>
      <c r="I7" s="34"/>
      <c r="J7" s="46">
        <v>0</v>
      </c>
      <c r="L7" s="557"/>
      <c r="M7" s="8" t="s">
        <v>53</v>
      </c>
      <c r="S7" s="34" t="s">
        <v>331</v>
      </c>
      <c r="T7" s="34">
        <v>2</v>
      </c>
      <c r="V7" s="40" t="s">
        <v>203</v>
      </c>
      <c r="W7" s="34">
        <v>1</v>
      </c>
      <c r="X7" s="40" t="s">
        <v>195</v>
      </c>
      <c r="Y7" s="34">
        <v>5</v>
      </c>
      <c r="AA7" s="40" t="s">
        <v>367</v>
      </c>
      <c r="AB7" s="57" t="s">
        <v>249</v>
      </c>
    </row>
    <row r="8" spans="1:28" ht="15.75" customHeight="1" x14ac:dyDescent="0.2">
      <c r="A8" s="34">
        <v>20</v>
      </c>
      <c r="B8" s="43" t="s">
        <v>248</v>
      </c>
      <c r="D8" s="31" t="s">
        <v>247</v>
      </c>
      <c r="L8" s="564" t="s">
        <v>54</v>
      </c>
      <c r="M8" s="7" t="s">
        <v>189</v>
      </c>
      <c r="O8" s="545" t="s">
        <v>313</v>
      </c>
      <c r="P8" s="545"/>
      <c r="Q8" s="545"/>
      <c r="S8" s="34" t="s">
        <v>332</v>
      </c>
      <c r="T8" s="34">
        <v>2</v>
      </c>
      <c r="V8" s="40" t="s">
        <v>202</v>
      </c>
      <c r="W8" s="34">
        <v>2</v>
      </c>
      <c r="X8" s="40" t="s">
        <v>199</v>
      </c>
      <c r="Y8" s="34">
        <v>1</v>
      </c>
      <c r="AA8" s="40" t="s">
        <v>368</v>
      </c>
      <c r="AB8" s="56" t="s">
        <v>248</v>
      </c>
    </row>
    <row r="9" spans="1:28" ht="25.5" x14ac:dyDescent="0.2">
      <c r="A9" s="34">
        <v>16</v>
      </c>
      <c r="B9" s="43" t="s">
        <v>248</v>
      </c>
      <c r="D9" s="31" t="s">
        <v>359</v>
      </c>
      <c r="F9" s="545" t="s">
        <v>347</v>
      </c>
      <c r="G9" s="545"/>
      <c r="L9" s="565"/>
      <c r="M9" s="7" t="s">
        <v>57</v>
      </c>
      <c r="O9" s="52" t="s">
        <v>324</v>
      </c>
      <c r="P9" s="34">
        <v>1</v>
      </c>
      <c r="Q9" s="49" t="s">
        <v>316</v>
      </c>
      <c r="S9" s="34" t="s">
        <v>333</v>
      </c>
      <c r="T9" s="34">
        <v>3</v>
      </c>
      <c r="V9" s="40" t="s">
        <v>202</v>
      </c>
      <c r="W9" s="34">
        <v>2</v>
      </c>
      <c r="X9" s="40" t="s">
        <v>198</v>
      </c>
      <c r="Y9" s="34">
        <v>2</v>
      </c>
      <c r="AA9" s="40" t="s">
        <v>369</v>
      </c>
      <c r="AB9" s="56" t="s">
        <v>248</v>
      </c>
    </row>
    <row r="10" spans="1:28" ht="25.5" x14ac:dyDescent="0.2">
      <c r="A10" s="34">
        <v>12</v>
      </c>
      <c r="B10" s="44" t="s">
        <v>249</v>
      </c>
      <c r="D10" s="55" t="s">
        <v>358</v>
      </c>
      <c r="F10" s="34">
        <v>1</v>
      </c>
      <c r="G10" s="24" t="s">
        <v>324</v>
      </c>
      <c r="L10" s="565"/>
      <c r="M10" s="7" t="s">
        <v>307</v>
      </c>
      <c r="O10" s="52" t="s">
        <v>325</v>
      </c>
      <c r="P10" s="34">
        <v>2</v>
      </c>
      <c r="Q10" s="49" t="s">
        <v>317</v>
      </c>
      <c r="S10" s="34" t="s">
        <v>334</v>
      </c>
      <c r="T10" s="34">
        <v>3</v>
      </c>
      <c r="V10" s="40" t="s">
        <v>202</v>
      </c>
      <c r="W10" s="34">
        <v>2</v>
      </c>
      <c r="X10" s="40" t="s">
        <v>197</v>
      </c>
      <c r="Y10" s="34">
        <v>3</v>
      </c>
      <c r="AA10" s="40" t="s">
        <v>370</v>
      </c>
      <c r="AB10" s="57" t="s">
        <v>249</v>
      </c>
    </row>
    <row r="11" spans="1:28" ht="25.5" x14ac:dyDescent="0.2">
      <c r="A11" s="34">
        <v>8</v>
      </c>
      <c r="B11" s="44" t="s">
        <v>249</v>
      </c>
      <c r="D11" s="45" t="s">
        <v>421</v>
      </c>
      <c r="F11" s="34">
        <v>2</v>
      </c>
      <c r="G11" s="24" t="s">
        <v>325</v>
      </c>
      <c r="L11" s="565"/>
      <c r="M11" s="7" t="s">
        <v>308</v>
      </c>
      <c r="O11" s="52" t="s">
        <v>326</v>
      </c>
      <c r="P11" s="34">
        <v>3</v>
      </c>
      <c r="Q11" s="49" t="s">
        <v>318</v>
      </c>
      <c r="S11" s="34" t="s">
        <v>335</v>
      </c>
      <c r="T11" s="34">
        <v>3</v>
      </c>
      <c r="V11" s="40" t="s">
        <v>202</v>
      </c>
      <c r="W11" s="34">
        <v>2</v>
      </c>
      <c r="X11" s="40" t="s">
        <v>196</v>
      </c>
      <c r="Y11" s="34">
        <v>4</v>
      </c>
      <c r="AA11" s="40" t="s">
        <v>371</v>
      </c>
      <c r="AB11" s="57" t="s">
        <v>249</v>
      </c>
    </row>
    <row r="12" spans="1:28" ht="15" x14ac:dyDescent="0.2">
      <c r="A12" s="34">
        <v>4</v>
      </c>
      <c r="B12" s="43" t="s">
        <v>201</v>
      </c>
      <c r="D12" s="45" t="s">
        <v>245</v>
      </c>
      <c r="F12" s="34">
        <v>3</v>
      </c>
      <c r="G12" s="24" t="s">
        <v>326</v>
      </c>
      <c r="L12" s="565"/>
      <c r="M12" s="7" t="s">
        <v>61</v>
      </c>
      <c r="S12" s="34" t="s">
        <v>336</v>
      </c>
      <c r="T12" s="34">
        <v>3</v>
      </c>
      <c r="V12" s="40" t="s">
        <v>202</v>
      </c>
      <c r="W12" s="34">
        <v>2</v>
      </c>
      <c r="X12" s="40" t="s">
        <v>195</v>
      </c>
      <c r="Y12" s="34">
        <v>5</v>
      </c>
      <c r="AA12" s="40" t="s">
        <v>372</v>
      </c>
      <c r="AB12" s="56" t="s">
        <v>201</v>
      </c>
    </row>
    <row r="13" spans="1:28" ht="15" x14ac:dyDescent="0.2">
      <c r="A13" s="34">
        <v>15</v>
      </c>
      <c r="B13" s="43" t="s">
        <v>248</v>
      </c>
      <c r="D13" s="45" t="s">
        <v>246</v>
      </c>
      <c r="L13" s="565"/>
      <c r="M13" s="7" t="s">
        <v>60</v>
      </c>
      <c r="S13" s="34" t="s">
        <v>337</v>
      </c>
      <c r="T13" s="34">
        <v>3</v>
      </c>
      <c r="V13" s="40" t="s">
        <v>201</v>
      </c>
      <c r="W13" s="34">
        <v>3</v>
      </c>
      <c r="X13" s="40" t="s">
        <v>199</v>
      </c>
      <c r="Y13" s="34">
        <v>1</v>
      </c>
      <c r="AA13" s="40" t="s">
        <v>373</v>
      </c>
      <c r="AB13" s="56" t="s">
        <v>248</v>
      </c>
    </row>
    <row r="14" spans="1:28" ht="15" x14ac:dyDescent="0.2">
      <c r="A14" s="34">
        <v>12</v>
      </c>
      <c r="B14" s="43" t="s">
        <v>248</v>
      </c>
      <c r="D14" s="45" t="s">
        <v>212</v>
      </c>
      <c r="L14" s="565"/>
      <c r="M14" s="7" t="s">
        <v>58</v>
      </c>
      <c r="O14" s="545" t="s">
        <v>314</v>
      </c>
      <c r="P14" s="545"/>
      <c r="Q14" s="545"/>
      <c r="S14" s="34" t="s">
        <v>338</v>
      </c>
      <c r="T14" s="34">
        <v>3</v>
      </c>
      <c r="V14" s="40" t="s">
        <v>201</v>
      </c>
      <c r="W14" s="34">
        <v>3</v>
      </c>
      <c r="X14" s="40" t="s">
        <v>198</v>
      </c>
      <c r="Y14" s="34">
        <v>2</v>
      </c>
      <c r="AA14" s="40" t="s">
        <v>374</v>
      </c>
      <c r="AB14" s="56" t="s">
        <v>248</v>
      </c>
    </row>
    <row r="15" spans="1:28" ht="21" customHeight="1" x14ac:dyDescent="0.2">
      <c r="A15" s="34">
        <v>9</v>
      </c>
      <c r="B15" s="44" t="s">
        <v>249</v>
      </c>
      <c r="L15" s="565"/>
      <c r="M15" s="7" t="s">
        <v>59</v>
      </c>
      <c r="O15" s="52" t="s">
        <v>324</v>
      </c>
      <c r="P15" s="34">
        <v>1</v>
      </c>
      <c r="Q15" s="49" t="s">
        <v>319</v>
      </c>
      <c r="S15" s="34" t="s">
        <v>339</v>
      </c>
      <c r="T15" s="34">
        <v>3</v>
      </c>
      <c r="V15" s="40" t="s">
        <v>201</v>
      </c>
      <c r="W15" s="34">
        <v>3</v>
      </c>
      <c r="X15" s="40" t="s">
        <v>197</v>
      </c>
      <c r="Y15" s="34">
        <v>3</v>
      </c>
      <c r="AA15" s="40" t="s">
        <v>375</v>
      </c>
      <c r="AB15" s="57" t="s">
        <v>249</v>
      </c>
    </row>
    <row r="16" spans="1:28" ht="18.75" customHeight="1" x14ac:dyDescent="0.2">
      <c r="A16" s="34">
        <v>6</v>
      </c>
      <c r="B16" s="43" t="s">
        <v>201</v>
      </c>
      <c r="L16" s="565"/>
      <c r="M16" s="7" t="s">
        <v>62</v>
      </c>
      <c r="O16" s="52" t="s">
        <v>325</v>
      </c>
      <c r="P16" s="34">
        <v>2</v>
      </c>
      <c r="Q16" s="49" t="s">
        <v>320</v>
      </c>
      <c r="S16" s="34" t="s">
        <v>340</v>
      </c>
      <c r="T16" s="34">
        <v>3</v>
      </c>
      <c r="V16" s="40" t="s">
        <v>201</v>
      </c>
      <c r="W16" s="34">
        <v>3</v>
      </c>
      <c r="X16" s="40" t="s">
        <v>196</v>
      </c>
      <c r="Y16" s="34">
        <v>4</v>
      </c>
      <c r="AA16" s="40" t="s">
        <v>376</v>
      </c>
      <c r="AB16" s="56" t="s">
        <v>201</v>
      </c>
    </row>
    <row r="17" spans="1:28" ht="38.25" x14ac:dyDescent="0.2">
      <c r="A17" s="34">
        <v>3</v>
      </c>
      <c r="B17" s="43" t="s">
        <v>250</v>
      </c>
      <c r="L17" s="565"/>
      <c r="M17" s="7" t="s">
        <v>63</v>
      </c>
      <c r="O17" s="52" t="s">
        <v>326</v>
      </c>
      <c r="P17" s="34">
        <v>3</v>
      </c>
      <c r="Q17" s="50" t="s">
        <v>321</v>
      </c>
      <c r="S17" s="34" t="s">
        <v>341</v>
      </c>
      <c r="T17" s="34">
        <v>3</v>
      </c>
      <c r="V17" s="40" t="s">
        <v>201</v>
      </c>
      <c r="W17" s="34">
        <v>3</v>
      </c>
      <c r="X17" s="40" t="s">
        <v>195</v>
      </c>
      <c r="Y17" s="34">
        <v>5</v>
      </c>
      <c r="AA17" s="40" t="s">
        <v>377</v>
      </c>
      <c r="AB17" s="56" t="s">
        <v>250</v>
      </c>
    </row>
    <row r="18" spans="1:28" ht="15" x14ac:dyDescent="0.2">
      <c r="A18" s="34">
        <v>10</v>
      </c>
      <c r="B18" s="56" t="s">
        <v>248</v>
      </c>
      <c r="D18" s="42" t="s">
        <v>251</v>
      </c>
      <c r="L18" s="565"/>
      <c r="M18" s="7" t="s">
        <v>65</v>
      </c>
      <c r="S18" s="34" t="s">
        <v>342</v>
      </c>
      <c r="T18" s="34">
        <v>3</v>
      </c>
      <c r="V18" s="40" t="s">
        <v>200</v>
      </c>
      <c r="W18" s="34">
        <v>4</v>
      </c>
      <c r="X18" s="40" t="s">
        <v>199</v>
      </c>
      <c r="Y18" s="34">
        <v>1</v>
      </c>
      <c r="AA18" s="40" t="s">
        <v>378</v>
      </c>
      <c r="AB18" s="56" t="s">
        <v>248</v>
      </c>
    </row>
    <row r="19" spans="1:28" ht="15" x14ac:dyDescent="0.2">
      <c r="A19" s="34">
        <v>8</v>
      </c>
      <c r="B19" s="44" t="s">
        <v>249</v>
      </c>
      <c r="D19" s="109" t="s">
        <v>252</v>
      </c>
      <c r="F19" s="42" t="s">
        <v>422</v>
      </c>
      <c r="G19" s="42" t="s">
        <v>449</v>
      </c>
      <c r="L19" s="566"/>
      <c r="M19" s="7" t="s">
        <v>67</v>
      </c>
      <c r="S19" s="34" t="s">
        <v>343</v>
      </c>
      <c r="T19" s="34">
        <v>3</v>
      </c>
      <c r="V19" s="40" t="s">
        <v>200</v>
      </c>
      <c r="W19" s="34">
        <v>4</v>
      </c>
      <c r="X19" s="40" t="s">
        <v>198</v>
      </c>
      <c r="Y19" s="34">
        <v>2</v>
      </c>
      <c r="AA19" s="40" t="s">
        <v>379</v>
      </c>
      <c r="AB19" s="57" t="s">
        <v>249</v>
      </c>
    </row>
    <row r="20" spans="1:28" ht="15" customHeight="1" x14ac:dyDescent="0.2">
      <c r="A20" s="34">
        <v>6</v>
      </c>
      <c r="B20" s="43" t="s">
        <v>201</v>
      </c>
      <c r="D20" s="109" t="s">
        <v>253</v>
      </c>
      <c r="F20" s="24" t="s">
        <v>423</v>
      </c>
      <c r="G20" s="24">
        <v>30</v>
      </c>
      <c r="L20" s="567" t="s">
        <v>68</v>
      </c>
      <c r="M20" s="23" t="s">
        <v>349</v>
      </c>
      <c r="S20" s="34" t="s">
        <v>344</v>
      </c>
      <c r="T20" s="34">
        <v>3</v>
      </c>
      <c r="V20" s="40" t="s">
        <v>200</v>
      </c>
      <c r="W20" s="34">
        <v>4</v>
      </c>
      <c r="X20" s="40" t="s">
        <v>197</v>
      </c>
      <c r="Y20" s="34">
        <v>3</v>
      </c>
      <c r="AA20" s="40" t="s">
        <v>380</v>
      </c>
      <c r="AB20" s="56" t="s">
        <v>201</v>
      </c>
    </row>
    <row r="21" spans="1:28" ht="15.75" customHeight="1" x14ac:dyDescent="0.2">
      <c r="A21" s="34">
        <v>4</v>
      </c>
      <c r="B21" s="43" t="s">
        <v>250</v>
      </c>
      <c r="D21" s="109" t="s">
        <v>420</v>
      </c>
      <c r="F21" s="24" t="s">
        <v>424</v>
      </c>
      <c r="G21" s="24">
        <v>60</v>
      </c>
      <c r="L21" s="568"/>
      <c r="M21" s="23" t="s">
        <v>350</v>
      </c>
      <c r="S21" s="34" t="s">
        <v>345</v>
      </c>
      <c r="T21" s="34">
        <v>3</v>
      </c>
      <c r="V21" s="40" t="s">
        <v>200</v>
      </c>
      <c r="W21" s="34">
        <v>4</v>
      </c>
      <c r="X21" s="40" t="s">
        <v>196</v>
      </c>
      <c r="Y21" s="34">
        <v>4</v>
      </c>
      <c r="AA21" s="40" t="s">
        <v>381</v>
      </c>
      <c r="AB21" s="56" t="s">
        <v>250</v>
      </c>
    </row>
    <row r="22" spans="1:28" ht="15" x14ac:dyDescent="0.2">
      <c r="A22" s="34">
        <v>2</v>
      </c>
      <c r="B22" s="43" t="s">
        <v>250</v>
      </c>
      <c r="F22" s="24" t="s">
        <v>425</v>
      </c>
      <c r="G22" s="24">
        <v>90</v>
      </c>
      <c r="L22" s="568"/>
      <c r="M22" s="10" t="s">
        <v>70</v>
      </c>
      <c r="V22" s="40" t="s">
        <v>200</v>
      </c>
      <c r="W22" s="34">
        <v>4</v>
      </c>
      <c r="X22" s="40" t="s">
        <v>195</v>
      </c>
      <c r="Y22" s="34">
        <v>5</v>
      </c>
      <c r="AA22" s="40" t="s">
        <v>382</v>
      </c>
      <c r="AB22" s="56" t="s">
        <v>250</v>
      </c>
    </row>
    <row r="23" spans="1:28" ht="15" x14ac:dyDescent="0.2">
      <c r="A23" s="34">
        <v>5</v>
      </c>
      <c r="B23" s="44" t="s">
        <v>249</v>
      </c>
      <c r="D23" s="114"/>
      <c r="F23" s="24" t="s">
        <v>426</v>
      </c>
      <c r="G23" s="24">
        <v>120</v>
      </c>
      <c r="L23" s="568"/>
      <c r="M23" s="10" t="s">
        <v>75</v>
      </c>
      <c r="V23" s="41" t="s">
        <v>241</v>
      </c>
      <c r="W23" s="34">
        <v>5</v>
      </c>
      <c r="X23" s="40" t="s">
        <v>199</v>
      </c>
      <c r="Y23" s="34">
        <v>1</v>
      </c>
      <c r="AA23" s="40" t="s">
        <v>383</v>
      </c>
      <c r="AB23" s="57" t="s">
        <v>249</v>
      </c>
    </row>
    <row r="24" spans="1:28" ht="15" x14ac:dyDescent="0.2">
      <c r="A24" s="34">
        <v>4</v>
      </c>
      <c r="B24" s="44" t="s">
        <v>249</v>
      </c>
      <c r="D24" s="113"/>
      <c r="F24" s="24" t="s">
        <v>427</v>
      </c>
      <c r="G24" s="24">
        <v>150</v>
      </c>
      <c r="L24" s="568"/>
      <c r="M24" s="10" t="s">
        <v>258</v>
      </c>
      <c r="V24" s="41" t="s">
        <v>241</v>
      </c>
      <c r="W24" s="34">
        <v>5</v>
      </c>
      <c r="X24" s="40" t="s">
        <v>198</v>
      </c>
      <c r="Y24" s="34">
        <v>2</v>
      </c>
      <c r="AA24" s="40" t="s">
        <v>384</v>
      </c>
      <c r="AB24" s="57" t="s">
        <v>249</v>
      </c>
    </row>
    <row r="25" spans="1:28" ht="15" x14ac:dyDescent="0.2">
      <c r="A25" s="34">
        <v>3</v>
      </c>
      <c r="B25" s="43" t="s">
        <v>201</v>
      </c>
      <c r="D25" s="113"/>
      <c r="F25" s="24" t="s">
        <v>428</v>
      </c>
      <c r="G25" s="24">
        <v>180</v>
      </c>
      <c r="L25" s="568"/>
      <c r="M25" s="10" t="s">
        <v>259</v>
      </c>
      <c r="V25" s="41" t="s">
        <v>241</v>
      </c>
      <c r="W25" s="34">
        <v>5</v>
      </c>
      <c r="X25" s="40" t="s">
        <v>197</v>
      </c>
      <c r="Y25" s="34">
        <v>3</v>
      </c>
      <c r="AA25" s="40" t="s">
        <v>385</v>
      </c>
      <c r="AB25" s="56" t="s">
        <v>201</v>
      </c>
    </row>
    <row r="26" spans="1:28" ht="15" x14ac:dyDescent="0.2">
      <c r="A26" s="34">
        <v>2</v>
      </c>
      <c r="B26" s="43" t="s">
        <v>250</v>
      </c>
      <c r="L26" s="568"/>
      <c r="M26" s="10" t="s">
        <v>260</v>
      </c>
      <c r="V26" s="41" t="s">
        <v>241</v>
      </c>
      <c r="W26" s="34">
        <v>5</v>
      </c>
      <c r="X26" s="40" t="s">
        <v>196</v>
      </c>
      <c r="Y26" s="34">
        <v>4</v>
      </c>
      <c r="AA26" s="40" t="s">
        <v>386</v>
      </c>
      <c r="AB26" s="56" t="s">
        <v>250</v>
      </c>
    </row>
    <row r="27" spans="1:28" ht="15" x14ac:dyDescent="0.2">
      <c r="A27" s="34">
        <v>1</v>
      </c>
      <c r="B27" s="43" t="s">
        <v>250</v>
      </c>
      <c r="L27" s="568"/>
      <c r="M27" s="10" t="s">
        <v>261</v>
      </c>
      <c r="V27" s="41" t="s">
        <v>241</v>
      </c>
      <c r="W27" s="34">
        <v>5</v>
      </c>
      <c r="X27" s="40" t="s">
        <v>195</v>
      </c>
      <c r="Y27" s="34">
        <v>5</v>
      </c>
      <c r="AA27" s="40" t="s">
        <v>387</v>
      </c>
      <c r="AB27" s="56" t="s">
        <v>250</v>
      </c>
    </row>
    <row r="28" spans="1:28" x14ac:dyDescent="0.2">
      <c r="L28" s="569"/>
      <c r="M28" s="10" t="s">
        <v>77</v>
      </c>
    </row>
    <row r="29" spans="1:28" ht="25.5" x14ac:dyDescent="0.2">
      <c r="A29" s="26"/>
      <c r="F29" s="296" t="s">
        <v>450</v>
      </c>
      <c r="L29" s="570" t="s">
        <v>78</v>
      </c>
      <c r="M29" s="11" t="s">
        <v>79</v>
      </c>
    </row>
    <row r="30" spans="1:28" ht="15" customHeight="1" x14ac:dyDescent="0.2">
      <c r="A30" s="37"/>
      <c r="F30" s="297">
        <v>41747</v>
      </c>
      <c r="L30" s="571"/>
      <c r="M30" s="11" t="s">
        <v>81</v>
      </c>
    </row>
    <row r="31" spans="1:28" ht="15" customHeight="1" x14ac:dyDescent="0.2">
      <c r="A31" s="37"/>
      <c r="F31" s="297">
        <v>41748</v>
      </c>
      <c r="L31" s="571"/>
      <c r="M31" s="11" t="s">
        <v>82</v>
      </c>
    </row>
    <row r="32" spans="1:28" ht="15" customHeight="1" x14ac:dyDescent="0.2">
      <c r="A32" s="37"/>
      <c r="F32" s="297">
        <v>41760</v>
      </c>
      <c r="L32" s="571"/>
      <c r="M32" s="11" t="s">
        <v>262</v>
      </c>
    </row>
    <row r="33" spans="1:13" ht="15" customHeight="1" x14ac:dyDescent="0.2">
      <c r="A33" s="37"/>
      <c r="F33" s="297">
        <v>41780</v>
      </c>
      <c r="L33" s="571"/>
      <c r="M33" s="11" t="s">
        <v>263</v>
      </c>
    </row>
    <row r="34" spans="1:13" ht="15" customHeight="1" x14ac:dyDescent="0.2">
      <c r="A34" s="39"/>
      <c r="F34" s="297">
        <v>41836</v>
      </c>
      <c r="L34" s="571"/>
      <c r="M34" s="11" t="s">
        <v>264</v>
      </c>
    </row>
    <row r="35" spans="1:13" ht="15" customHeight="1" x14ac:dyDescent="0.2">
      <c r="F35" s="297">
        <v>41866</v>
      </c>
      <c r="L35" s="571"/>
      <c r="M35" s="11" t="s">
        <v>265</v>
      </c>
    </row>
    <row r="36" spans="1:13" ht="15" customHeight="1" x14ac:dyDescent="0.2">
      <c r="F36" s="297">
        <v>41900</v>
      </c>
      <c r="L36" s="571"/>
      <c r="M36" s="11" t="s">
        <v>87</v>
      </c>
    </row>
    <row r="37" spans="1:13" ht="15" customHeight="1" x14ac:dyDescent="0.2">
      <c r="F37" s="297">
        <v>41901</v>
      </c>
      <c r="L37" s="572"/>
      <c r="M37" s="11" t="s">
        <v>88</v>
      </c>
    </row>
    <row r="38" spans="1:13" ht="15" customHeight="1" x14ac:dyDescent="0.2">
      <c r="F38" s="297">
        <v>41943</v>
      </c>
      <c r="L38" s="572"/>
      <c r="M38" s="11" t="s">
        <v>83</v>
      </c>
    </row>
    <row r="39" spans="1:13" ht="15" customHeight="1" x14ac:dyDescent="0.2">
      <c r="F39" s="297">
        <v>41981</v>
      </c>
      <c r="L39" s="572"/>
      <c r="M39" s="11" t="s">
        <v>84</v>
      </c>
    </row>
    <row r="40" spans="1:13" ht="15" customHeight="1" x14ac:dyDescent="0.2">
      <c r="F40" s="297">
        <v>41998</v>
      </c>
      <c r="L40" s="573"/>
      <c r="M40" s="11" t="s">
        <v>85</v>
      </c>
    </row>
    <row r="41" spans="1:13" x14ac:dyDescent="0.2">
      <c r="L41" s="574" t="s">
        <v>90</v>
      </c>
      <c r="M41" s="16" t="s">
        <v>91</v>
      </c>
    </row>
    <row r="42" spans="1:13" x14ac:dyDescent="0.2">
      <c r="L42" s="575"/>
      <c r="M42" s="16" t="s">
        <v>93</v>
      </c>
    </row>
    <row r="43" spans="1:13" x14ac:dyDescent="0.2">
      <c r="L43" s="575"/>
      <c r="M43" s="16" t="s">
        <v>94</v>
      </c>
    </row>
    <row r="44" spans="1:13" x14ac:dyDescent="0.2">
      <c r="L44" s="575"/>
      <c r="M44" s="47" t="s">
        <v>351</v>
      </c>
    </row>
    <row r="45" spans="1:13" x14ac:dyDescent="0.2">
      <c r="L45" s="575"/>
      <c r="M45" s="47" t="s">
        <v>352</v>
      </c>
    </row>
    <row r="46" spans="1:13" x14ac:dyDescent="0.2">
      <c r="L46" s="575"/>
      <c r="M46" s="47" t="s">
        <v>353</v>
      </c>
    </row>
    <row r="47" spans="1:13" x14ac:dyDescent="0.2">
      <c r="L47" s="575"/>
      <c r="M47" s="47" t="s">
        <v>354</v>
      </c>
    </row>
    <row r="48" spans="1:13" x14ac:dyDescent="0.2">
      <c r="L48" s="575"/>
      <c r="M48" s="47" t="s">
        <v>355</v>
      </c>
    </row>
    <row r="49" spans="12:13" x14ac:dyDescent="0.2">
      <c r="L49" s="575"/>
      <c r="M49" s="47" t="s">
        <v>356</v>
      </c>
    </row>
    <row r="50" spans="12:13" x14ac:dyDescent="0.2">
      <c r="L50" s="575"/>
      <c r="M50" s="16" t="s">
        <v>96</v>
      </c>
    </row>
    <row r="51" spans="12:13" x14ac:dyDescent="0.2">
      <c r="L51" s="575"/>
      <c r="M51" s="16" t="s">
        <v>97</v>
      </c>
    </row>
    <row r="52" spans="12:13" x14ac:dyDescent="0.2">
      <c r="L52" s="575"/>
      <c r="M52" s="17" t="s">
        <v>266</v>
      </c>
    </row>
    <row r="53" spans="12:13" x14ac:dyDescent="0.2">
      <c r="L53" s="575"/>
      <c r="M53" s="17" t="s">
        <v>267</v>
      </c>
    </row>
    <row r="54" spans="12:13" x14ac:dyDescent="0.2">
      <c r="L54" s="575"/>
      <c r="M54" s="17" t="s">
        <v>268</v>
      </c>
    </row>
    <row r="55" spans="12:13" x14ac:dyDescent="0.2">
      <c r="L55" s="575"/>
      <c r="M55" s="17" t="s">
        <v>98</v>
      </c>
    </row>
    <row r="56" spans="12:13" x14ac:dyDescent="0.2">
      <c r="L56" s="575"/>
      <c r="M56" s="17" t="s">
        <v>99</v>
      </c>
    </row>
    <row r="57" spans="12:13" x14ac:dyDescent="0.2">
      <c r="L57" s="575"/>
      <c r="M57" s="17" t="s">
        <v>100</v>
      </c>
    </row>
    <row r="58" spans="12:13" x14ac:dyDescent="0.2">
      <c r="L58" s="575"/>
      <c r="M58" s="17" t="s">
        <v>101</v>
      </c>
    </row>
    <row r="59" spans="12:13" x14ac:dyDescent="0.2">
      <c r="L59" s="575"/>
      <c r="M59" s="17" t="s">
        <v>102</v>
      </c>
    </row>
    <row r="60" spans="12:13" x14ac:dyDescent="0.2">
      <c r="L60" s="575"/>
      <c r="M60" s="17" t="s">
        <v>104</v>
      </c>
    </row>
    <row r="61" spans="12:13" x14ac:dyDescent="0.2">
      <c r="L61" s="562" t="s">
        <v>105</v>
      </c>
      <c r="M61" s="14" t="s">
        <v>106</v>
      </c>
    </row>
    <row r="62" spans="12:13" x14ac:dyDescent="0.2">
      <c r="L62" s="562"/>
      <c r="M62" s="14" t="s">
        <v>109</v>
      </c>
    </row>
    <row r="63" spans="12:13" x14ac:dyDescent="0.2">
      <c r="L63" s="562"/>
      <c r="M63" s="14" t="s">
        <v>110</v>
      </c>
    </row>
    <row r="64" spans="12:13" x14ac:dyDescent="0.2">
      <c r="L64" s="562"/>
      <c r="M64" s="14" t="s">
        <v>112</v>
      </c>
    </row>
    <row r="65" spans="12:13" x14ac:dyDescent="0.2">
      <c r="L65" s="562"/>
      <c r="M65" s="14" t="s">
        <v>113</v>
      </c>
    </row>
    <row r="66" spans="12:13" x14ac:dyDescent="0.2">
      <c r="L66" s="562"/>
      <c r="M66" s="14" t="s">
        <v>269</v>
      </c>
    </row>
    <row r="67" spans="12:13" x14ac:dyDescent="0.2">
      <c r="L67" s="562"/>
      <c r="M67" s="14" t="s">
        <v>270</v>
      </c>
    </row>
    <row r="68" spans="12:13" x14ac:dyDescent="0.2">
      <c r="L68" s="562"/>
      <c r="M68" s="14" t="s">
        <v>114</v>
      </c>
    </row>
    <row r="69" spans="12:13" x14ac:dyDescent="0.2">
      <c r="L69" s="562"/>
      <c r="M69" s="14" t="s">
        <v>271</v>
      </c>
    </row>
    <row r="70" spans="12:13" x14ac:dyDescent="0.2">
      <c r="L70" s="562"/>
      <c r="M70" s="14" t="s">
        <v>272</v>
      </c>
    </row>
    <row r="71" spans="12:13" x14ac:dyDescent="0.2">
      <c r="L71" s="562"/>
      <c r="M71" s="14" t="s">
        <v>273</v>
      </c>
    </row>
    <row r="72" spans="12:13" x14ac:dyDescent="0.2">
      <c r="L72" s="562"/>
      <c r="M72" s="14" t="s">
        <v>274</v>
      </c>
    </row>
    <row r="73" spans="12:13" x14ac:dyDescent="0.2">
      <c r="L73" s="562"/>
      <c r="M73" s="14" t="s">
        <v>275</v>
      </c>
    </row>
    <row r="74" spans="12:13" x14ac:dyDescent="0.2">
      <c r="L74" s="562"/>
      <c r="M74" s="14" t="s">
        <v>276</v>
      </c>
    </row>
    <row r="75" spans="12:13" x14ac:dyDescent="0.2">
      <c r="L75" s="562"/>
      <c r="M75" s="14" t="s">
        <v>277</v>
      </c>
    </row>
    <row r="76" spans="12:13" x14ac:dyDescent="0.2">
      <c r="L76" s="562"/>
      <c r="M76" s="14" t="s">
        <v>278</v>
      </c>
    </row>
    <row r="77" spans="12:13" x14ac:dyDescent="0.2">
      <c r="L77" s="562"/>
      <c r="M77" s="14" t="s">
        <v>279</v>
      </c>
    </row>
    <row r="78" spans="12:13" x14ac:dyDescent="0.2">
      <c r="L78" s="562"/>
      <c r="M78" s="14" t="s">
        <v>280</v>
      </c>
    </row>
    <row r="79" spans="12:13" x14ac:dyDescent="0.2">
      <c r="L79" s="562"/>
      <c r="M79" s="14" t="s">
        <v>116</v>
      </c>
    </row>
    <row r="80" spans="12:13" x14ac:dyDescent="0.2">
      <c r="L80" s="562"/>
      <c r="M80" s="14" t="s">
        <v>281</v>
      </c>
    </row>
    <row r="81" spans="12:13" x14ac:dyDescent="0.2">
      <c r="L81" s="562"/>
      <c r="M81" s="14" t="s">
        <v>282</v>
      </c>
    </row>
    <row r="82" spans="12:13" x14ac:dyDescent="0.2">
      <c r="L82" s="562"/>
      <c r="M82" s="14" t="s">
        <v>283</v>
      </c>
    </row>
    <row r="83" spans="12:13" x14ac:dyDescent="0.2">
      <c r="L83" s="562"/>
      <c r="M83" s="14" t="s">
        <v>117</v>
      </c>
    </row>
    <row r="84" spans="12:13" x14ac:dyDescent="0.2">
      <c r="L84" s="562"/>
      <c r="M84" s="14" t="s">
        <v>119</v>
      </c>
    </row>
    <row r="85" spans="12:13" x14ac:dyDescent="0.2">
      <c r="L85" s="562"/>
      <c r="M85" s="14" t="s">
        <v>120</v>
      </c>
    </row>
    <row r="86" spans="12:13" x14ac:dyDescent="0.2">
      <c r="L86" s="562"/>
      <c r="M86" s="9" t="s">
        <v>121</v>
      </c>
    </row>
    <row r="87" spans="12:13" x14ac:dyDescent="0.2">
      <c r="L87" s="562"/>
      <c r="M87" s="9" t="s">
        <v>122</v>
      </c>
    </row>
    <row r="88" spans="12:13" x14ac:dyDescent="0.2">
      <c r="L88" s="562"/>
      <c r="M88" s="9" t="s">
        <v>123</v>
      </c>
    </row>
    <row r="89" spans="12:13" x14ac:dyDescent="0.2">
      <c r="L89" s="562"/>
      <c r="M89" s="9" t="s">
        <v>124</v>
      </c>
    </row>
    <row r="90" spans="12:13" x14ac:dyDescent="0.2">
      <c r="L90" s="562"/>
      <c r="M90" s="9" t="s">
        <v>125</v>
      </c>
    </row>
    <row r="91" spans="12:13" x14ac:dyDescent="0.2">
      <c r="L91" s="562"/>
      <c r="M91" s="9" t="s">
        <v>127</v>
      </c>
    </row>
    <row r="92" spans="12:13" x14ac:dyDescent="0.2">
      <c r="L92" s="562"/>
      <c r="M92" s="9" t="s">
        <v>128</v>
      </c>
    </row>
    <row r="93" spans="12:13" x14ac:dyDescent="0.2">
      <c r="L93" s="562"/>
      <c r="M93" s="9" t="s">
        <v>129</v>
      </c>
    </row>
    <row r="94" spans="12:13" x14ac:dyDescent="0.2">
      <c r="L94" s="562"/>
      <c r="M94" s="14" t="s">
        <v>284</v>
      </c>
    </row>
    <row r="95" spans="12:13" x14ac:dyDescent="0.2">
      <c r="L95" s="562"/>
      <c r="M95" s="14" t="s">
        <v>285</v>
      </c>
    </row>
    <row r="96" spans="12:13" x14ac:dyDescent="0.2">
      <c r="L96" s="562"/>
      <c r="M96" s="14" t="s">
        <v>286</v>
      </c>
    </row>
    <row r="97" spans="12:13" x14ac:dyDescent="0.2">
      <c r="L97" s="562"/>
      <c r="M97" s="14" t="s">
        <v>287</v>
      </c>
    </row>
    <row r="98" spans="12:13" x14ac:dyDescent="0.2">
      <c r="L98" s="562"/>
      <c r="M98" s="14" t="s">
        <v>131</v>
      </c>
    </row>
    <row r="99" spans="12:13" x14ac:dyDescent="0.2">
      <c r="L99" s="562"/>
      <c r="M99" s="14" t="s">
        <v>288</v>
      </c>
    </row>
    <row r="100" spans="12:13" x14ac:dyDescent="0.2">
      <c r="L100" s="562"/>
      <c r="M100" s="14" t="s">
        <v>289</v>
      </c>
    </row>
    <row r="101" spans="12:13" x14ac:dyDescent="0.2">
      <c r="L101" s="562"/>
      <c r="M101" s="14" t="s">
        <v>290</v>
      </c>
    </row>
    <row r="102" spans="12:13" x14ac:dyDescent="0.2">
      <c r="L102" s="562"/>
      <c r="M102" s="14" t="s">
        <v>291</v>
      </c>
    </row>
    <row r="103" spans="12:13" x14ac:dyDescent="0.2">
      <c r="L103" s="563"/>
      <c r="M103" s="14" t="s">
        <v>133</v>
      </c>
    </row>
    <row r="104" spans="12:13" x14ac:dyDescent="0.2">
      <c r="L104" s="548" t="s">
        <v>29</v>
      </c>
      <c r="M104" s="13" t="s">
        <v>135</v>
      </c>
    </row>
    <row r="105" spans="12:13" x14ac:dyDescent="0.2">
      <c r="L105" s="549"/>
      <c r="M105" s="13" t="s">
        <v>138</v>
      </c>
    </row>
    <row r="106" spans="12:13" x14ac:dyDescent="0.2">
      <c r="L106" s="549"/>
      <c r="M106" s="13" t="s">
        <v>139</v>
      </c>
    </row>
    <row r="107" spans="12:13" x14ac:dyDescent="0.2">
      <c r="L107" s="549"/>
      <c r="M107" s="13" t="s">
        <v>140</v>
      </c>
    </row>
    <row r="108" spans="12:13" x14ac:dyDescent="0.2">
      <c r="L108" s="549"/>
      <c r="M108" s="13" t="s">
        <v>141</v>
      </c>
    </row>
    <row r="109" spans="12:13" x14ac:dyDescent="0.2">
      <c r="L109" s="549"/>
      <c r="M109" s="12" t="s">
        <v>145</v>
      </c>
    </row>
    <row r="110" spans="12:13" x14ac:dyDescent="0.2">
      <c r="L110" s="549"/>
      <c r="M110" s="12" t="s">
        <v>147</v>
      </c>
    </row>
    <row r="111" spans="12:13" x14ac:dyDescent="0.2">
      <c r="L111" s="549"/>
      <c r="M111" s="12" t="s">
        <v>292</v>
      </c>
    </row>
    <row r="112" spans="12:13" x14ac:dyDescent="0.2">
      <c r="L112" s="549"/>
      <c r="M112" s="12" t="s">
        <v>293</v>
      </c>
    </row>
    <row r="113" spans="12:13" x14ac:dyDescent="0.2">
      <c r="L113" s="549"/>
      <c r="M113" s="13" t="s">
        <v>151</v>
      </c>
    </row>
    <row r="114" spans="12:13" x14ac:dyDescent="0.2">
      <c r="L114" s="549"/>
      <c r="M114" s="12" t="s">
        <v>152</v>
      </c>
    </row>
    <row r="115" spans="12:13" x14ac:dyDescent="0.2">
      <c r="L115" s="549"/>
      <c r="M115" s="12" t="s">
        <v>153</v>
      </c>
    </row>
    <row r="116" spans="12:13" x14ac:dyDescent="0.2">
      <c r="L116" s="549"/>
      <c r="M116" s="12" t="s">
        <v>154</v>
      </c>
    </row>
    <row r="117" spans="12:13" x14ac:dyDescent="0.2">
      <c r="L117" s="549"/>
      <c r="M117" s="12" t="s">
        <v>155</v>
      </c>
    </row>
    <row r="118" spans="12:13" x14ac:dyDescent="0.2">
      <c r="L118" s="549"/>
      <c r="M118" s="12" t="s">
        <v>156</v>
      </c>
    </row>
    <row r="119" spans="12:13" x14ac:dyDescent="0.2">
      <c r="L119" s="549"/>
      <c r="M119" s="12" t="s">
        <v>157</v>
      </c>
    </row>
    <row r="120" spans="12:13" x14ac:dyDescent="0.2">
      <c r="L120" s="549"/>
      <c r="M120" s="13" t="s">
        <v>158</v>
      </c>
    </row>
    <row r="121" spans="12:13" x14ac:dyDescent="0.2">
      <c r="L121" s="549"/>
      <c r="M121" s="13" t="s">
        <v>294</v>
      </c>
    </row>
    <row r="122" spans="12:13" x14ac:dyDescent="0.2">
      <c r="L122" s="549"/>
      <c r="M122" s="13" t="s">
        <v>295</v>
      </c>
    </row>
    <row r="123" spans="12:13" x14ac:dyDescent="0.2">
      <c r="L123" s="549"/>
      <c r="M123" s="13" t="s">
        <v>296</v>
      </c>
    </row>
    <row r="124" spans="12:13" x14ac:dyDescent="0.2">
      <c r="L124" s="549"/>
      <c r="M124" s="13" t="s">
        <v>297</v>
      </c>
    </row>
    <row r="125" spans="12:13" x14ac:dyDescent="0.2">
      <c r="L125" s="549"/>
      <c r="M125" s="13" t="s">
        <v>160</v>
      </c>
    </row>
    <row r="126" spans="12:13" x14ac:dyDescent="0.2">
      <c r="L126" s="549"/>
      <c r="M126" s="13" t="s">
        <v>161</v>
      </c>
    </row>
    <row r="127" spans="12:13" x14ac:dyDescent="0.2">
      <c r="L127" s="549"/>
      <c r="M127" s="13" t="s">
        <v>163</v>
      </c>
    </row>
    <row r="128" spans="12:13" x14ac:dyDescent="0.2">
      <c r="L128" s="549"/>
      <c r="M128" s="13" t="s">
        <v>164</v>
      </c>
    </row>
    <row r="129" spans="12:13" x14ac:dyDescent="0.2">
      <c r="L129" s="549"/>
      <c r="M129" s="13" t="s">
        <v>166</v>
      </c>
    </row>
    <row r="130" spans="12:13" x14ac:dyDescent="0.2">
      <c r="L130" s="549"/>
      <c r="M130" s="13" t="s">
        <v>167</v>
      </c>
    </row>
    <row r="131" spans="12:13" x14ac:dyDescent="0.2">
      <c r="L131" s="550"/>
      <c r="M131" s="13" t="s">
        <v>168</v>
      </c>
    </row>
    <row r="132" spans="12:13" x14ac:dyDescent="0.2">
      <c r="L132" s="551" t="s">
        <v>27</v>
      </c>
      <c r="M132" s="18" t="s">
        <v>4</v>
      </c>
    </row>
    <row r="133" spans="12:13" x14ac:dyDescent="0.2">
      <c r="L133" s="552"/>
      <c r="M133" s="18" t="s">
        <v>5</v>
      </c>
    </row>
    <row r="134" spans="12:13" x14ac:dyDescent="0.2">
      <c r="L134" s="553"/>
      <c r="M134" s="18" t="s">
        <v>6</v>
      </c>
    </row>
    <row r="135" spans="12:13" x14ac:dyDescent="0.2">
      <c r="L135" s="553"/>
      <c r="M135" s="18" t="s">
        <v>298</v>
      </c>
    </row>
    <row r="136" spans="12:13" x14ac:dyDescent="0.2">
      <c r="L136" s="553"/>
      <c r="M136" s="18" t="s">
        <v>299</v>
      </c>
    </row>
    <row r="137" spans="12:13" x14ac:dyDescent="0.2">
      <c r="L137" s="553"/>
      <c r="M137" s="18" t="s">
        <v>7</v>
      </c>
    </row>
    <row r="138" spans="12:13" x14ac:dyDescent="0.2">
      <c r="L138" s="553"/>
      <c r="M138" s="18" t="s">
        <v>8</v>
      </c>
    </row>
    <row r="139" spans="12:13" x14ac:dyDescent="0.2">
      <c r="L139" s="553"/>
      <c r="M139" s="18" t="s">
        <v>9</v>
      </c>
    </row>
    <row r="140" spans="12:13" x14ac:dyDescent="0.2">
      <c r="L140" s="553"/>
      <c r="M140" s="18" t="s">
        <v>12</v>
      </c>
    </row>
    <row r="141" spans="12:13" x14ac:dyDescent="0.2">
      <c r="L141" s="553"/>
      <c r="M141" s="18" t="s">
        <v>309</v>
      </c>
    </row>
    <row r="142" spans="12:13" x14ac:dyDescent="0.2">
      <c r="L142" s="553"/>
      <c r="M142" s="18" t="s">
        <v>310</v>
      </c>
    </row>
    <row r="143" spans="12:13" x14ac:dyDescent="0.2">
      <c r="L143" s="553"/>
      <c r="M143" s="18" t="s">
        <v>13</v>
      </c>
    </row>
    <row r="144" spans="12:13" x14ac:dyDescent="0.2">
      <c r="L144" s="553"/>
      <c r="M144" s="18" t="s">
        <v>14</v>
      </c>
    </row>
    <row r="145" spans="12:13" x14ac:dyDescent="0.2">
      <c r="L145" s="553"/>
      <c r="M145" s="18" t="s">
        <v>15</v>
      </c>
    </row>
    <row r="146" spans="12:13" x14ac:dyDescent="0.2">
      <c r="L146" s="553"/>
      <c r="M146" s="18" t="s">
        <v>300</v>
      </c>
    </row>
    <row r="147" spans="12:13" x14ac:dyDescent="0.2">
      <c r="L147" s="553"/>
      <c r="M147" s="18" t="s">
        <v>301</v>
      </c>
    </row>
    <row r="148" spans="12:13" x14ac:dyDescent="0.2">
      <c r="L148" s="553"/>
      <c r="M148" s="18" t="s">
        <v>16</v>
      </c>
    </row>
    <row r="149" spans="12:13" x14ac:dyDescent="0.2">
      <c r="L149" s="553"/>
      <c r="M149" s="18" t="s">
        <v>17</v>
      </c>
    </row>
    <row r="150" spans="12:13" x14ac:dyDescent="0.2">
      <c r="L150" s="554"/>
      <c r="M150" s="18" t="s">
        <v>19</v>
      </c>
    </row>
    <row r="151" spans="12:13" x14ac:dyDescent="0.2">
      <c r="L151" s="555" t="s">
        <v>26</v>
      </c>
      <c r="M151" s="15" t="s">
        <v>169</v>
      </c>
    </row>
    <row r="152" spans="12:13" x14ac:dyDescent="0.2">
      <c r="L152" s="556"/>
      <c r="M152" s="15" t="s">
        <v>171</v>
      </c>
    </row>
    <row r="153" spans="12:13" x14ac:dyDescent="0.2">
      <c r="L153" s="556"/>
      <c r="M153" s="15" t="s">
        <v>172</v>
      </c>
    </row>
    <row r="154" spans="12:13" x14ac:dyDescent="0.2">
      <c r="L154" s="556"/>
      <c r="M154" s="15" t="s">
        <v>173</v>
      </c>
    </row>
    <row r="155" spans="12:13" x14ac:dyDescent="0.2">
      <c r="L155" s="557"/>
      <c r="M155" s="15" t="s">
        <v>174</v>
      </c>
    </row>
    <row r="156" spans="12:13" x14ac:dyDescent="0.2">
      <c r="L156" s="558" t="s">
        <v>30</v>
      </c>
      <c r="M156" s="19" t="s">
        <v>175</v>
      </c>
    </row>
    <row r="157" spans="12:13" x14ac:dyDescent="0.2">
      <c r="L157" s="559"/>
      <c r="M157" s="19" t="s">
        <v>311</v>
      </c>
    </row>
    <row r="158" spans="12:13" x14ac:dyDescent="0.2">
      <c r="L158" s="559"/>
      <c r="M158" s="19" t="s">
        <v>312</v>
      </c>
    </row>
    <row r="159" spans="12:13" x14ac:dyDescent="0.2">
      <c r="L159" s="559"/>
      <c r="M159" s="19" t="s">
        <v>176</v>
      </c>
    </row>
    <row r="160" spans="12:13" x14ac:dyDescent="0.2">
      <c r="L160" s="560"/>
      <c r="M160" s="19" t="s">
        <v>177</v>
      </c>
    </row>
    <row r="161" spans="12:13" x14ac:dyDescent="0.2">
      <c r="L161" s="560"/>
      <c r="M161" s="19" t="s">
        <v>178</v>
      </c>
    </row>
    <row r="162" spans="12:13" x14ac:dyDescent="0.2">
      <c r="L162" s="546" t="s">
        <v>179</v>
      </c>
      <c r="M162" s="20" t="s">
        <v>180</v>
      </c>
    </row>
    <row r="163" spans="12:13" x14ac:dyDescent="0.2">
      <c r="L163" s="546"/>
      <c r="M163" s="20" t="s">
        <v>181</v>
      </c>
    </row>
    <row r="164" spans="12:13" x14ac:dyDescent="0.2">
      <c r="L164" s="546"/>
      <c r="M164" s="20" t="s">
        <v>183</v>
      </c>
    </row>
    <row r="165" spans="12:13" x14ac:dyDescent="0.2">
      <c r="L165" s="546"/>
      <c r="M165" s="20" t="s">
        <v>184</v>
      </c>
    </row>
    <row r="166" spans="12:13" x14ac:dyDescent="0.2">
      <c r="L166" s="546"/>
      <c r="M166" s="20" t="s">
        <v>185</v>
      </c>
    </row>
    <row r="167" spans="12:13" x14ac:dyDescent="0.2">
      <c r="L167" s="547"/>
      <c r="M167" s="20" t="s">
        <v>186</v>
      </c>
    </row>
    <row r="168" spans="12:13" x14ac:dyDescent="0.2">
      <c r="L168" s="547"/>
      <c r="M168" s="20" t="s">
        <v>187</v>
      </c>
    </row>
    <row r="169" spans="12:13" x14ac:dyDescent="0.2">
      <c r="L169" s="547"/>
      <c r="M169" s="20" t="s">
        <v>188</v>
      </c>
    </row>
    <row r="170" spans="12:13" x14ac:dyDescent="0.2">
      <c r="L170" s="547"/>
      <c r="M170" s="20" t="s">
        <v>0</v>
      </c>
    </row>
    <row r="171" spans="12:13" x14ac:dyDescent="0.2">
      <c r="L171" s="547"/>
      <c r="M171" s="20" t="s">
        <v>1</v>
      </c>
    </row>
  </sheetData>
  <sheetProtection password="9E83" sheet="1" objects="1" scenarios="1" selectLockedCells="1" selectUnlockedCells="1"/>
  <sortState ref="D7:D15">
    <sortCondition ref="D7:D15"/>
  </sortState>
  <mergeCells count="18">
    <mergeCell ref="A1:B1"/>
    <mergeCell ref="F1:G1"/>
    <mergeCell ref="I1:J1"/>
    <mergeCell ref="L2:L7"/>
    <mergeCell ref="L61:L103"/>
    <mergeCell ref="L8:L19"/>
    <mergeCell ref="L20:L28"/>
    <mergeCell ref="L29:L40"/>
    <mergeCell ref="L41:L60"/>
    <mergeCell ref="F9:G9"/>
    <mergeCell ref="O2:Q2"/>
    <mergeCell ref="O8:Q8"/>
    <mergeCell ref="O14:Q14"/>
    <mergeCell ref="L162:L171"/>
    <mergeCell ref="L104:L131"/>
    <mergeCell ref="L132:L150"/>
    <mergeCell ref="L151:L155"/>
    <mergeCell ref="L156:L16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zoomScaleNormal="100" workbookViewId="0">
      <pane xSplit="1" ySplit="1" topLeftCell="B2" activePane="bottomRight" state="frozen"/>
      <selection pane="topRight" activeCell="B1" sqref="B1"/>
      <selection pane="bottomLeft" activeCell="A2" sqref="A2"/>
      <selection pane="bottomRight" activeCell="E5" sqref="E5"/>
    </sheetView>
  </sheetViews>
  <sheetFormatPr baseColWidth="10" defaultRowHeight="12.75" x14ac:dyDescent="0.2"/>
  <cols>
    <col min="1" max="1" width="9.42578125" style="21" customWidth="1"/>
    <col min="2" max="2" width="14.7109375" style="21" customWidth="1"/>
    <col min="3" max="3" width="14.42578125" style="21" customWidth="1"/>
    <col min="4" max="4" width="17" style="21" customWidth="1"/>
    <col min="5" max="5" width="53.42578125" style="21" customWidth="1"/>
    <col min="6" max="16384" width="11.42578125" style="21"/>
  </cols>
  <sheetData>
    <row r="1" spans="1:5" ht="47.25" customHeight="1" x14ac:dyDescent="0.2">
      <c r="A1" s="411" t="s">
        <v>28</v>
      </c>
      <c r="B1" s="411" t="s">
        <v>792</v>
      </c>
      <c r="C1" s="411" t="s">
        <v>453</v>
      </c>
      <c r="D1" s="410" t="s">
        <v>791</v>
      </c>
      <c r="E1" s="409" t="s">
        <v>790</v>
      </c>
    </row>
    <row r="2" spans="1:5" ht="20.25" customHeight="1" x14ac:dyDescent="0.2">
      <c r="A2" s="408" t="s">
        <v>789</v>
      </c>
      <c r="B2" s="407"/>
      <c r="C2" s="407" t="s">
        <v>788</v>
      </c>
      <c r="D2" s="407"/>
      <c r="E2" s="407"/>
    </row>
    <row r="3" spans="1:5" ht="18.75" customHeight="1" x14ac:dyDescent="0.2">
      <c r="A3" s="512" t="s">
        <v>787</v>
      </c>
      <c r="B3" s="343" t="s">
        <v>786</v>
      </c>
      <c r="C3" s="340" t="s">
        <v>785</v>
      </c>
      <c r="D3" s="340"/>
      <c r="E3" s="340"/>
    </row>
    <row r="4" spans="1:5" ht="25.5" customHeight="1" x14ac:dyDescent="0.2">
      <c r="A4" s="513"/>
      <c r="B4" s="340" t="s">
        <v>784</v>
      </c>
      <c r="C4" s="509" t="s">
        <v>783</v>
      </c>
      <c r="D4" s="509"/>
      <c r="E4" s="509"/>
    </row>
    <row r="5" spans="1:5" ht="59.25" customHeight="1" x14ac:dyDescent="0.2">
      <c r="A5" s="513"/>
      <c r="B5" s="298" t="s">
        <v>782</v>
      </c>
      <c r="C5" s="298" t="s">
        <v>781</v>
      </c>
      <c r="D5" s="360" t="s">
        <v>780</v>
      </c>
      <c r="E5" s="406" t="s">
        <v>779</v>
      </c>
    </row>
    <row r="6" spans="1:5" ht="32.25" customHeight="1" x14ac:dyDescent="0.2">
      <c r="A6" s="514"/>
      <c r="B6" s="298" t="s">
        <v>53</v>
      </c>
      <c r="C6" s="298"/>
      <c r="D6" s="360" t="s">
        <v>53</v>
      </c>
      <c r="E6" s="406" t="s">
        <v>778</v>
      </c>
    </row>
    <row r="7" spans="1:5" x14ac:dyDescent="0.2">
      <c r="A7" s="405"/>
      <c r="B7" s="393"/>
      <c r="C7" s="393"/>
      <c r="D7" s="357"/>
      <c r="E7" s="404"/>
    </row>
    <row r="8" spans="1:5" x14ac:dyDescent="0.2">
      <c r="A8" s="348" t="s">
        <v>777</v>
      </c>
      <c r="B8" s="347"/>
      <c r="C8" s="347" t="s">
        <v>776</v>
      </c>
      <c r="D8" s="347"/>
      <c r="E8" s="347"/>
    </row>
    <row r="9" spans="1:5" ht="12.75" customHeight="1" x14ac:dyDescent="0.2">
      <c r="A9" s="515" t="s">
        <v>54</v>
      </c>
      <c r="B9" s="343" t="s">
        <v>775</v>
      </c>
      <c r="C9" s="340" t="s">
        <v>764</v>
      </c>
      <c r="D9" s="340"/>
      <c r="E9" s="340"/>
    </row>
    <row r="10" spans="1:5" ht="16.5" customHeight="1" x14ac:dyDescent="0.2">
      <c r="A10" s="513"/>
      <c r="B10" s="340" t="s">
        <v>464</v>
      </c>
      <c r="C10" s="509" t="s">
        <v>763</v>
      </c>
      <c r="D10" s="509"/>
      <c r="E10" s="509"/>
    </row>
    <row r="11" spans="1:5" ht="89.25" customHeight="1" x14ac:dyDescent="0.2">
      <c r="A11" s="513"/>
      <c r="B11" s="299" t="s">
        <v>189</v>
      </c>
      <c r="C11" s="299" t="s">
        <v>190</v>
      </c>
      <c r="D11" s="403" t="s">
        <v>460</v>
      </c>
      <c r="E11" s="300"/>
    </row>
    <row r="12" spans="1:5" x14ac:dyDescent="0.2">
      <c r="A12" s="513"/>
      <c r="B12" s="299" t="s">
        <v>57</v>
      </c>
      <c r="C12" s="299"/>
      <c r="D12" s="403" t="s">
        <v>460</v>
      </c>
      <c r="E12" s="300"/>
    </row>
    <row r="13" spans="1:5" ht="63.75" x14ac:dyDescent="0.2">
      <c r="A13" s="513"/>
      <c r="B13" s="299" t="s">
        <v>770</v>
      </c>
      <c r="C13" s="299" t="s">
        <v>774</v>
      </c>
      <c r="D13" s="402" t="s">
        <v>773</v>
      </c>
      <c r="E13" s="401" t="s">
        <v>772</v>
      </c>
    </row>
    <row r="14" spans="1:5" x14ac:dyDescent="0.2">
      <c r="A14" s="513"/>
      <c r="B14" s="299" t="s">
        <v>61</v>
      </c>
      <c r="C14" s="299" t="s">
        <v>55</v>
      </c>
      <c r="D14" s="402" t="s">
        <v>58</v>
      </c>
      <c r="E14" s="401" t="s">
        <v>771</v>
      </c>
    </row>
    <row r="15" spans="1:5" x14ac:dyDescent="0.2">
      <c r="A15" s="513"/>
      <c r="B15" s="299" t="s">
        <v>60</v>
      </c>
      <c r="C15" s="299"/>
      <c r="D15" s="402" t="s">
        <v>770</v>
      </c>
      <c r="E15" s="401" t="s">
        <v>769</v>
      </c>
    </row>
    <row r="16" spans="1:5" x14ac:dyDescent="0.2">
      <c r="A16" s="513"/>
      <c r="B16" s="299" t="s">
        <v>58</v>
      </c>
      <c r="C16" s="299"/>
      <c r="D16" s="403" t="s">
        <v>460</v>
      </c>
      <c r="E16" s="300"/>
    </row>
    <row r="17" spans="1:5" x14ac:dyDescent="0.2">
      <c r="A17" s="513"/>
      <c r="B17" s="299" t="s">
        <v>59</v>
      </c>
      <c r="C17" s="299"/>
      <c r="D17" s="402" t="s">
        <v>768</v>
      </c>
      <c r="E17" s="401" t="s">
        <v>767</v>
      </c>
    </row>
    <row r="18" spans="1:5" x14ac:dyDescent="0.2">
      <c r="A18" s="513"/>
      <c r="B18" s="299" t="s">
        <v>62</v>
      </c>
      <c r="C18" s="299"/>
      <c r="D18" s="402" t="s">
        <v>766</v>
      </c>
      <c r="E18" s="401" t="s">
        <v>56</v>
      </c>
    </row>
    <row r="19" spans="1:5" x14ac:dyDescent="0.2">
      <c r="A19" s="513"/>
      <c r="B19" s="343" t="s">
        <v>765</v>
      </c>
      <c r="C19" s="340" t="s">
        <v>764</v>
      </c>
      <c r="D19" s="340"/>
      <c r="E19" s="340"/>
    </row>
    <row r="20" spans="1:5" ht="12.75" customHeight="1" x14ac:dyDescent="0.2">
      <c r="A20" s="513"/>
      <c r="B20" s="340" t="s">
        <v>464</v>
      </c>
      <c r="C20" s="509" t="s">
        <v>763</v>
      </c>
      <c r="D20" s="509"/>
      <c r="E20" s="509"/>
    </row>
    <row r="21" spans="1:5" x14ac:dyDescent="0.2">
      <c r="A21" s="513"/>
      <c r="B21" s="299" t="s">
        <v>63</v>
      </c>
      <c r="C21" s="299" t="s">
        <v>64</v>
      </c>
      <c r="D21" s="403" t="s">
        <v>460</v>
      </c>
      <c r="E21" s="300"/>
    </row>
    <row r="22" spans="1:5" ht="25.5" x14ac:dyDescent="0.2">
      <c r="A22" s="513"/>
      <c r="B22" s="299" t="s">
        <v>65</v>
      </c>
      <c r="C22" s="299" t="s">
        <v>66</v>
      </c>
      <c r="D22" s="403" t="s">
        <v>460</v>
      </c>
      <c r="E22" s="300"/>
    </row>
    <row r="23" spans="1:5" ht="25.5" x14ac:dyDescent="0.2">
      <c r="A23" s="514"/>
      <c r="B23" s="299" t="s">
        <v>67</v>
      </c>
      <c r="C23" s="299" t="s">
        <v>66</v>
      </c>
      <c r="D23" s="402" t="s">
        <v>181</v>
      </c>
      <c r="E23" s="401" t="s">
        <v>762</v>
      </c>
    </row>
    <row r="24" spans="1:5" s="339" customFormat="1" x14ac:dyDescent="0.2">
      <c r="A24" s="396"/>
      <c r="B24" s="393"/>
      <c r="C24" s="393"/>
      <c r="D24" s="357"/>
      <c r="E24" s="361"/>
    </row>
    <row r="25" spans="1:5" s="339" customFormat="1" x14ac:dyDescent="0.2">
      <c r="A25" s="348" t="s">
        <v>761</v>
      </c>
      <c r="B25" s="347"/>
      <c r="C25" s="347" t="s">
        <v>760</v>
      </c>
      <c r="D25" s="347"/>
      <c r="E25" s="347"/>
    </row>
    <row r="26" spans="1:5" s="339" customFormat="1" x14ac:dyDescent="0.2">
      <c r="A26" s="517" t="s">
        <v>760</v>
      </c>
      <c r="B26" s="343" t="s">
        <v>759</v>
      </c>
      <c r="C26" s="340" t="s">
        <v>758</v>
      </c>
      <c r="D26" s="340"/>
      <c r="E26" s="340"/>
    </row>
    <row r="27" spans="1:5" ht="12.75" customHeight="1" x14ac:dyDescent="0.2">
      <c r="A27" s="518"/>
      <c r="B27" s="340" t="s">
        <v>464</v>
      </c>
      <c r="C27" s="509" t="s">
        <v>757</v>
      </c>
      <c r="D27" s="509"/>
      <c r="E27" s="509"/>
    </row>
    <row r="28" spans="1:5" ht="28.5" customHeight="1" x14ac:dyDescent="0.2">
      <c r="A28" s="518"/>
      <c r="B28" s="330" t="s">
        <v>756</v>
      </c>
      <c r="C28" s="330" t="s">
        <v>69</v>
      </c>
      <c r="D28" s="399" t="s">
        <v>79</v>
      </c>
      <c r="E28" s="400" t="s">
        <v>755</v>
      </c>
    </row>
    <row r="29" spans="1:5" ht="30" customHeight="1" x14ac:dyDescent="0.2">
      <c r="A29" s="518"/>
      <c r="B29" s="301" t="s">
        <v>70</v>
      </c>
      <c r="C29" s="301" t="s">
        <v>71</v>
      </c>
      <c r="D29" s="399" t="s">
        <v>81</v>
      </c>
      <c r="E29" s="397" t="s">
        <v>72</v>
      </c>
    </row>
    <row r="30" spans="1:5" ht="35.25" customHeight="1" x14ac:dyDescent="0.2">
      <c r="A30" s="518"/>
      <c r="B30" s="301" t="s">
        <v>754</v>
      </c>
      <c r="C30" s="301" t="s">
        <v>73</v>
      </c>
      <c r="D30" s="398" t="s">
        <v>82</v>
      </c>
      <c r="E30" s="397" t="s">
        <v>74</v>
      </c>
    </row>
    <row r="31" spans="1:5" x14ac:dyDescent="0.2">
      <c r="A31" s="518"/>
      <c r="B31" s="343" t="s">
        <v>753</v>
      </c>
      <c r="C31" s="340" t="s">
        <v>752</v>
      </c>
      <c r="D31" s="340"/>
      <c r="E31" s="340"/>
    </row>
    <row r="32" spans="1:5" ht="12.75" customHeight="1" x14ac:dyDescent="0.2">
      <c r="A32" s="518"/>
      <c r="B32" s="340" t="s">
        <v>464</v>
      </c>
      <c r="C32" s="509" t="s">
        <v>751</v>
      </c>
      <c r="D32" s="509"/>
      <c r="E32" s="509"/>
    </row>
    <row r="33" spans="1:5" ht="29.25" customHeight="1" x14ac:dyDescent="0.2">
      <c r="A33" s="518"/>
      <c r="B33" s="301" t="s">
        <v>75</v>
      </c>
      <c r="C33" s="301" t="s">
        <v>76</v>
      </c>
      <c r="D33" s="399" t="s">
        <v>736</v>
      </c>
      <c r="E33" s="397" t="s">
        <v>750</v>
      </c>
    </row>
    <row r="34" spans="1:5" ht="25.5" x14ac:dyDescent="0.2">
      <c r="A34" s="514"/>
      <c r="B34" s="301" t="s">
        <v>77</v>
      </c>
      <c r="C34" s="301" t="s">
        <v>21</v>
      </c>
      <c r="D34" s="398" t="s">
        <v>87</v>
      </c>
      <c r="E34" s="397" t="s">
        <v>749</v>
      </c>
    </row>
    <row r="35" spans="1:5" x14ac:dyDescent="0.2">
      <c r="A35" s="396"/>
      <c r="B35" s="393"/>
      <c r="C35" s="393"/>
      <c r="D35" s="350"/>
      <c r="E35" s="361"/>
    </row>
    <row r="36" spans="1:5" ht="15" customHeight="1" x14ac:dyDescent="0.2">
      <c r="A36" s="348" t="s">
        <v>748</v>
      </c>
      <c r="B36" s="347"/>
      <c r="C36" s="347" t="s">
        <v>747</v>
      </c>
      <c r="D36" s="347"/>
      <c r="E36" s="347"/>
    </row>
    <row r="37" spans="1:5" ht="14.25" customHeight="1" x14ac:dyDescent="0.2">
      <c r="A37" s="516" t="s">
        <v>747</v>
      </c>
      <c r="B37" s="343" t="s">
        <v>746</v>
      </c>
      <c r="C37" s="340" t="s">
        <v>745</v>
      </c>
      <c r="D37" s="340"/>
      <c r="E37" s="340"/>
    </row>
    <row r="38" spans="1:5" ht="39.75" customHeight="1" x14ac:dyDescent="0.2">
      <c r="A38" s="513"/>
      <c r="B38" s="340" t="s">
        <v>464</v>
      </c>
      <c r="C38" s="509" t="s">
        <v>744</v>
      </c>
      <c r="D38" s="509"/>
      <c r="E38" s="509"/>
    </row>
    <row r="39" spans="1:5" ht="36" customHeight="1" x14ac:dyDescent="0.2">
      <c r="A39" s="513"/>
      <c r="B39" s="302" t="s">
        <v>79</v>
      </c>
      <c r="C39" s="302"/>
      <c r="D39" s="395" t="s">
        <v>189</v>
      </c>
      <c r="E39" s="394" t="s">
        <v>743</v>
      </c>
    </row>
    <row r="40" spans="1:5" ht="26.25" customHeight="1" x14ac:dyDescent="0.2">
      <c r="A40" s="513"/>
      <c r="B40" s="302" t="s">
        <v>81</v>
      </c>
      <c r="C40" s="302"/>
      <c r="D40" s="395" t="s">
        <v>742</v>
      </c>
      <c r="E40" s="394" t="s">
        <v>741</v>
      </c>
    </row>
    <row r="41" spans="1:5" ht="27" customHeight="1" x14ac:dyDescent="0.2">
      <c r="A41" s="513"/>
      <c r="B41" s="302" t="s">
        <v>82</v>
      </c>
      <c r="C41" s="302" t="s">
        <v>80</v>
      </c>
      <c r="D41" s="395" t="s">
        <v>70</v>
      </c>
      <c r="E41" s="394" t="s">
        <v>740</v>
      </c>
    </row>
    <row r="42" spans="1:5" ht="14.25" customHeight="1" x14ac:dyDescent="0.2">
      <c r="A42" s="513"/>
      <c r="B42" s="343" t="s">
        <v>739</v>
      </c>
      <c r="C42" s="340" t="s">
        <v>738</v>
      </c>
      <c r="D42" s="340"/>
      <c r="E42" s="340"/>
    </row>
    <row r="43" spans="1:5" ht="51.75" customHeight="1" x14ac:dyDescent="0.2">
      <c r="A43" s="513"/>
      <c r="B43" s="340" t="s">
        <v>464</v>
      </c>
      <c r="C43" s="509" t="s">
        <v>737</v>
      </c>
      <c r="D43" s="509"/>
      <c r="E43" s="509"/>
    </row>
    <row r="44" spans="1:5" ht="18" customHeight="1" x14ac:dyDescent="0.2">
      <c r="A44" s="513"/>
      <c r="B44" s="302" t="s">
        <v>736</v>
      </c>
      <c r="C44" s="302" t="s">
        <v>735</v>
      </c>
      <c r="D44" s="395" t="s">
        <v>75</v>
      </c>
      <c r="E44" s="394" t="s">
        <v>86</v>
      </c>
    </row>
    <row r="45" spans="1:5" ht="25.5" x14ac:dyDescent="0.2">
      <c r="A45" s="513"/>
      <c r="B45" s="302" t="s">
        <v>87</v>
      </c>
      <c r="C45" s="302"/>
      <c r="D45" s="395" t="s">
        <v>77</v>
      </c>
      <c r="E45" s="394" t="s">
        <v>734</v>
      </c>
    </row>
    <row r="46" spans="1:5" ht="22.5" customHeight="1" x14ac:dyDescent="0.2">
      <c r="A46" s="513"/>
      <c r="B46" s="302" t="s">
        <v>88</v>
      </c>
      <c r="C46" s="302"/>
      <c r="D46" s="395" t="s">
        <v>733</v>
      </c>
      <c r="E46" s="394" t="s">
        <v>89</v>
      </c>
    </row>
    <row r="47" spans="1:5" x14ac:dyDescent="0.2">
      <c r="A47" s="513"/>
      <c r="B47" s="343" t="s">
        <v>732</v>
      </c>
      <c r="C47" s="340" t="s">
        <v>731</v>
      </c>
      <c r="D47" s="340"/>
      <c r="E47" s="340"/>
    </row>
    <row r="48" spans="1:5" ht="27.75" customHeight="1" x14ac:dyDescent="0.2">
      <c r="A48" s="513"/>
      <c r="B48" s="340" t="s">
        <v>464</v>
      </c>
      <c r="C48" s="509" t="s">
        <v>730</v>
      </c>
      <c r="D48" s="509"/>
      <c r="E48" s="509"/>
    </row>
    <row r="49" spans="1:5" x14ac:dyDescent="0.2">
      <c r="A49" s="513"/>
      <c r="B49" s="302" t="s">
        <v>83</v>
      </c>
      <c r="C49" s="302"/>
      <c r="D49" s="395" t="s">
        <v>729</v>
      </c>
      <c r="E49" s="394" t="s">
        <v>728</v>
      </c>
    </row>
    <row r="50" spans="1:5" ht="24" customHeight="1" x14ac:dyDescent="0.2">
      <c r="A50" s="513"/>
      <c r="B50" s="302" t="s">
        <v>84</v>
      </c>
      <c r="C50" s="302"/>
      <c r="D50" s="395" t="s">
        <v>727</v>
      </c>
      <c r="E50" s="394" t="s">
        <v>726</v>
      </c>
    </row>
    <row r="51" spans="1:5" ht="27" customHeight="1" x14ac:dyDescent="0.2">
      <c r="A51" s="514"/>
      <c r="B51" s="302" t="s">
        <v>85</v>
      </c>
      <c r="C51" s="302"/>
      <c r="D51" s="395" t="s">
        <v>102</v>
      </c>
      <c r="E51" s="394" t="s">
        <v>725</v>
      </c>
    </row>
    <row r="52" spans="1:5" s="339" customFormat="1" ht="18" customHeight="1" x14ac:dyDescent="0.2">
      <c r="A52" s="358"/>
      <c r="B52" s="393"/>
      <c r="C52" s="393"/>
      <c r="D52" s="357"/>
      <c r="E52" s="361"/>
    </row>
    <row r="53" spans="1:5" s="339" customFormat="1" ht="24.75" customHeight="1" x14ac:dyDescent="0.2">
      <c r="A53" s="348" t="s">
        <v>724</v>
      </c>
      <c r="B53" s="347"/>
      <c r="C53" s="347" t="s">
        <v>723</v>
      </c>
      <c r="D53" s="347"/>
      <c r="E53" s="347"/>
    </row>
    <row r="54" spans="1:5" s="339" customFormat="1" ht="15" customHeight="1" x14ac:dyDescent="0.2">
      <c r="A54" s="522" t="s">
        <v>723</v>
      </c>
      <c r="B54" s="343" t="s">
        <v>722</v>
      </c>
      <c r="C54" s="340" t="s">
        <v>721</v>
      </c>
      <c r="D54" s="340"/>
      <c r="E54" s="340"/>
    </row>
    <row r="55" spans="1:5" ht="36.75" customHeight="1" x14ac:dyDescent="0.2">
      <c r="A55" s="513"/>
      <c r="B55" s="340" t="s">
        <v>464</v>
      </c>
      <c r="C55" s="509" t="s">
        <v>720</v>
      </c>
      <c r="D55" s="509"/>
      <c r="E55" s="509"/>
    </row>
    <row r="56" spans="1:5" ht="32.1" customHeight="1" x14ac:dyDescent="0.2">
      <c r="A56" s="513"/>
      <c r="B56" s="303" t="s">
        <v>91</v>
      </c>
      <c r="C56" s="303" t="s">
        <v>92</v>
      </c>
      <c r="D56" s="391" t="s">
        <v>135</v>
      </c>
      <c r="E56" s="390" t="s">
        <v>719</v>
      </c>
    </row>
    <row r="57" spans="1:5" ht="32.1" customHeight="1" x14ac:dyDescent="0.2">
      <c r="A57" s="513"/>
      <c r="B57" s="303" t="s">
        <v>93</v>
      </c>
      <c r="C57" s="303" t="s">
        <v>92</v>
      </c>
      <c r="D57" s="391" t="s">
        <v>718</v>
      </c>
      <c r="E57" s="390" t="s">
        <v>717</v>
      </c>
    </row>
    <row r="58" spans="1:5" ht="32.1" customHeight="1" x14ac:dyDescent="0.2">
      <c r="A58" s="513"/>
      <c r="B58" s="303" t="s">
        <v>94</v>
      </c>
      <c r="C58" s="303" t="s">
        <v>95</v>
      </c>
      <c r="D58" s="391" t="s">
        <v>716</v>
      </c>
      <c r="E58" s="390" t="s">
        <v>715</v>
      </c>
    </row>
    <row r="59" spans="1:5" ht="32.1" customHeight="1" x14ac:dyDescent="0.2">
      <c r="A59" s="513"/>
      <c r="B59" s="304" t="s">
        <v>714</v>
      </c>
      <c r="C59" s="303" t="s">
        <v>193</v>
      </c>
      <c r="D59" s="391" t="s">
        <v>713</v>
      </c>
      <c r="E59" s="390" t="s">
        <v>712</v>
      </c>
    </row>
    <row r="60" spans="1:5" ht="32.1" customHeight="1" x14ac:dyDescent="0.2">
      <c r="A60" s="513"/>
      <c r="B60" s="303" t="s">
        <v>96</v>
      </c>
      <c r="C60" s="303" t="s">
        <v>92</v>
      </c>
      <c r="D60" s="391" t="s">
        <v>711</v>
      </c>
      <c r="E60" s="390" t="s">
        <v>710</v>
      </c>
    </row>
    <row r="61" spans="1:5" ht="32.1" customHeight="1" x14ac:dyDescent="0.2">
      <c r="A61" s="513"/>
      <c r="B61" s="303" t="s">
        <v>97</v>
      </c>
      <c r="C61" s="303" t="s">
        <v>92</v>
      </c>
      <c r="D61" s="391" t="s">
        <v>709</v>
      </c>
      <c r="E61" s="390" t="s">
        <v>708</v>
      </c>
    </row>
    <row r="62" spans="1:5" ht="16.5" customHeight="1" x14ac:dyDescent="0.2">
      <c r="A62" s="513"/>
      <c r="B62" s="343" t="s">
        <v>707</v>
      </c>
      <c r="C62" s="340" t="s">
        <v>706</v>
      </c>
      <c r="D62" s="340"/>
      <c r="E62" s="340"/>
    </row>
    <row r="63" spans="1:5" ht="26.25" customHeight="1" x14ac:dyDescent="0.2">
      <c r="A63" s="513"/>
      <c r="B63" s="340" t="s">
        <v>464</v>
      </c>
      <c r="C63" s="509" t="s">
        <v>705</v>
      </c>
      <c r="D63" s="509"/>
      <c r="E63" s="509"/>
    </row>
    <row r="64" spans="1:5" ht="32.1" customHeight="1" x14ac:dyDescent="0.2">
      <c r="A64" s="513"/>
      <c r="B64" s="305" t="s">
        <v>704</v>
      </c>
      <c r="C64" s="305" t="s">
        <v>703</v>
      </c>
      <c r="D64" s="391" t="s">
        <v>138</v>
      </c>
      <c r="E64" s="390" t="s">
        <v>702</v>
      </c>
    </row>
    <row r="65" spans="1:6" ht="32.1" customHeight="1" x14ac:dyDescent="0.2">
      <c r="A65" s="513"/>
      <c r="B65" s="305" t="s">
        <v>98</v>
      </c>
      <c r="C65" s="305" t="s">
        <v>92</v>
      </c>
      <c r="D65" s="391" t="s">
        <v>139</v>
      </c>
      <c r="E65" s="390" t="s">
        <v>701</v>
      </c>
    </row>
    <row r="66" spans="1:6" ht="32.1" customHeight="1" x14ac:dyDescent="0.2">
      <c r="A66" s="513"/>
      <c r="B66" s="305" t="s">
        <v>99</v>
      </c>
      <c r="C66" s="305" t="s">
        <v>64</v>
      </c>
      <c r="D66" s="391" t="s">
        <v>140</v>
      </c>
      <c r="E66" s="392" t="s">
        <v>700</v>
      </c>
    </row>
    <row r="67" spans="1:6" ht="32.1" customHeight="1" x14ac:dyDescent="0.2">
      <c r="A67" s="513"/>
      <c r="B67" s="305" t="s">
        <v>100</v>
      </c>
      <c r="C67" s="305"/>
      <c r="D67" s="391" t="s">
        <v>141</v>
      </c>
      <c r="E67" s="390" t="s">
        <v>699</v>
      </c>
    </row>
    <row r="68" spans="1:6" ht="32.1" customHeight="1" x14ac:dyDescent="0.2">
      <c r="A68" s="513"/>
      <c r="B68" s="305" t="s">
        <v>101</v>
      </c>
      <c r="C68" s="305"/>
      <c r="D68" s="391" t="s">
        <v>698</v>
      </c>
      <c r="E68" s="390" t="s">
        <v>697</v>
      </c>
    </row>
    <row r="69" spans="1:6" ht="32.1" customHeight="1" x14ac:dyDescent="0.2">
      <c r="A69" s="513"/>
      <c r="B69" s="305" t="s">
        <v>102</v>
      </c>
      <c r="C69" s="305" t="s">
        <v>103</v>
      </c>
      <c r="D69" s="391" t="s">
        <v>696</v>
      </c>
      <c r="E69" s="390" t="s">
        <v>695</v>
      </c>
    </row>
    <row r="70" spans="1:6" ht="32.1" customHeight="1" x14ac:dyDescent="0.2">
      <c r="A70" s="514"/>
      <c r="B70" s="305" t="s">
        <v>104</v>
      </c>
      <c r="C70" s="305"/>
      <c r="D70" s="391" t="s">
        <v>694</v>
      </c>
      <c r="E70" s="390" t="s">
        <v>693</v>
      </c>
    </row>
    <row r="71" spans="1:6" x14ac:dyDescent="0.2">
      <c r="A71" s="389"/>
      <c r="B71" s="351"/>
      <c r="C71" s="351"/>
      <c r="D71" s="357"/>
      <c r="E71" s="349"/>
      <c r="F71" s="339"/>
    </row>
    <row r="72" spans="1:6" x14ac:dyDescent="0.2">
      <c r="A72" s="348" t="s">
        <v>692</v>
      </c>
      <c r="B72" s="347"/>
      <c r="C72" s="347" t="s">
        <v>691</v>
      </c>
      <c r="D72" s="347"/>
      <c r="E72" s="347"/>
      <c r="F72" s="339"/>
    </row>
    <row r="73" spans="1:6" ht="42" customHeight="1" x14ac:dyDescent="0.2">
      <c r="A73" s="523" t="s">
        <v>690</v>
      </c>
      <c r="B73" s="343" t="s">
        <v>689</v>
      </c>
      <c r="C73" s="340" t="s">
        <v>688</v>
      </c>
      <c r="D73" s="340"/>
      <c r="E73" s="340"/>
      <c r="F73" s="339"/>
    </row>
    <row r="74" spans="1:6" ht="12.75" customHeight="1" x14ac:dyDescent="0.2">
      <c r="A74" s="513"/>
      <c r="B74" s="340" t="s">
        <v>464</v>
      </c>
      <c r="C74" s="509" t="s">
        <v>687</v>
      </c>
      <c r="D74" s="509"/>
      <c r="E74" s="509"/>
    </row>
    <row r="75" spans="1:6" ht="35.1" customHeight="1" x14ac:dyDescent="0.2">
      <c r="A75" s="513"/>
      <c r="B75" s="375" t="s">
        <v>106</v>
      </c>
      <c r="C75" s="375" t="s">
        <v>107</v>
      </c>
      <c r="D75" s="374" t="s">
        <v>4</v>
      </c>
      <c r="E75" s="373" t="s">
        <v>108</v>
      </c>
    </row>
    <row r="76" spans="1:6" ht="35.1" customHeight="1" x14ac:dyDescent="0.2">
      <c r="A76" s="513"/>
      <c r="B76" s="375" t="s">
        <v>109</v>
      </c>
      <c r="C76" s="375"/>
      <c r="D76" s="374" t="s">
        <v>686</v>
      </c>
      <c r="E76" s="373" t="s">
        <v>685</v>
      </c>
    </row>
    <row r="77" spans="1:6" ht="35.1" customHeight="1" x14ac:dyDescent="0.2">
      <c r="A77" s="513"/>
      <c r="B77" s="375" t="s">
        <v>110</v>
      </c>
      <c r="C77" s="375" t="s">
        <v>111</v>
      </c>
      <c r="D77" s="374" t="s">
        <v>57</v>
      </c>
      <c r="E77" s="373" t="s">
        <v>684</v>
      </c>
    </row>
    <row r="78" spans="1:6" ht="35.1" customHeight="1" x14ac:dyDescent="0.2">
      <c r="A78" s="513"/>
      <c r="B78" s="388" t="s">
        <v>112</v>
      </c>
      <c r="C78" s="388"/>
      <c r="D78" s="387" t="s">
        <v>683</v>
      </c>
      <c r="E78" s="386" t="s">
        <v>682</v>
      </c>
    </row>
    <row r="79" spans="1:6" x14ac:dyDescent="0.2">
      <c r="A79" s="513"/>
      <c r="B79" s="377" t="s">
        <v>681</v>
      </c>
      <c r="C79" s="345" t="s">
        <v>680</v>
      </c>
      <c r="D79" s="345"/>
      <c r="E79" s="345"/>
    </row>
    <row r="80" spans="1:6" ht="24.75" customHeight="1" x14ac:dyDescent="0.2">
      <c r="A80" s="513"/>
      <c r="B80" s="376" t="s">
        <v>464</v>
      </c>
      <c r="C80" s="509" t="s">
        <v>679</v>
      </c>
      <c r="D80" s="509"/>
      <c r="E80" s="509"/>
    </row>
    <row r="81" spans="1:5" ht="25.5" customHeight="1" x14ac:dyDescent="0.2">
      <c r="A81" s="513"/>
      <c r="B81" s="385" t="s">
        <v>113</v>
      </c>
      <c r="C81" s="385"/>
      <c r="D81" s="384" t="s">
        <v>678</v>
      </c>
      <c r="E81" s="383" t="s">
        <v>677</v>
      </c>
    </row>
    <row r="82" spans="1:5" ht="39.75" customHeight="1" x14ac:dyDescent="0.2">
      <c r="A82" s="513"/>
      <c r="B82" s="375" t="s">
        <v>676</v>
      </c>
      <c r="C82" s="375"/>
      <c r="D82" s="374" t="s">
        <v>675</v>
      </c>
      <c r="E82" s="379" t="s">
        <v>674</v>
      </c>
    </row>
    <row r="83" spans="1:5" ht="52.5" customHeight="1" x14ac:dyDescent="0.2">
      <c r="A83" s="513"/>
      <c r="B83" s="375" t="s">
        <v>114</v>
      </c>
      <c r="C83" s="375"/>
      <c r="D83" s="374" t="s">
        <v>673</v>
      </c>
      <c r="E83" s="373" t="s">
        <v>672</v>
      </c>
    </row>
    <row r="84" spans="1:5" x14ac:dyDescent="0.2">
      <c r="A84" s="513"/>
      <c r="B84" s="377" t="s">
        <v>671</v>
      </c>
      <c r="C84" s="345" t="s">
        <v>670</v>
      </c>
      <c r="D84" s="345"/>
      <c r="E84" s="345"/>
    </row>
    <row r="85" spans="1:5" ht="12.75" customHeight="1" x14ac:dyDescent="0.2">
      <c r="A85" s="513"/>
      <c r="B85" s="376" t="s">
        <v>464</v>
      </c>
      <c r="C85" s="509" t="s">
        <v>669</v>
      </c>
      <c r="D85" s="509"/>
      <c r="E85" s="509"/>
    </row>
    <row r="86" spans="1:5" ht="35.1" customHeight="1" x14ac:dyDescent="0.2">
      <c r="A86" s="513"/>
      <c r="B86" s="375" t="s">
        <v>668</v>
      </c>
      <c r="C86" s="375"/>
      <c r="D86" s="374" t="s">
        <v>667</v>
      </c>
      <c r="E86" s="373" t="s">
        <v>115</v>
      </c>
    </row>
    <row r="87" spans="1:5" ht="35.1" customHeight="1" x14ac:dyDescent="0.2">
      <c r="A87" s="513"/>
      <c r="B87" s="375" t="s">
        <v>666</v>
      </c>
      <c r="C87" s="375"/>
      <c r="D87" s="374" t="s">
        <v>665</v>
      </c>
      <c r="E87" s="373" t="s">
        <v>664</v>
      </c>
    </row>
    <row r="88" spans="1:5" x14ac:dyDescent="0.2">
      <c r="A88" s="513"/>
      <c r="B88" s="377" t="s">
        <v>663</v>
      </c>
      <c r="C88" s="345" t="s">
        <v>662</v>
      </c>
      <c r="D88" s="345"/>
      <c r="E88" s="345"/>
    </row>
    <row r="89" spans="1:5" ht="12.75" customHeight="1" x14ac:dyDescent="0.2">
      <c r="A89" s="513"/>
      <c r="B89" s="376" t="s">
        <v>464</v>
      </c>
      <c r="C89" s="509" t="s">
        <v>661</v>
      </c>
      <c r="D89" s="509"/>
      <c r="E89" s="509"/>
    </row>
    <row r="90" spans="1:5" ht="32.25" customHeight="1" x14ac:dyDescent="0.2">
      <c r="A90" s="513"/>
      <c r="B90" s="375" t="s">
        <v>660</v>
      </c>
      <c r="C90" s="375" t="s">
        <v>659</v>
      </c>
      <c r="D90" s="374" t="s">
        <v>5</v>
      </c>
      <c r="E90" s="373" t="s">
        <v>658</v>
      </c>
    </row>
    <row r="91" spans="1:5" x14ac:dyDescent="0.2">
      <c r="A91" s="513"/>
      <c r="B91" s="377" t="s">
        <v>657</v>
      </c>
      <c r="C91" s="345" t="s">
        <v>656</v>
      </c>
      <c r="D91" s="345"/>
      <c r="E91" s="345"/>
    </row>
    <row r="92" spans="1:5" ht="23.25" customHeight="1" x14ac:dyDescent="0.2">
      <c r="A92" s="513"/>
      <c r="B92" s="382" t="s">
        <v>464</v>
      </c>
      <c r="C92" s="509" t="s">
        <v>655</v>
      </c>
      <c r="D92" s="509"/>
      <c r="E92" s="509"/>
    </row>
    <row r="93" spans="1:5" ht="35.1" customHeight="1" x14ac:dyDescent="0.2">
      <c r="A93" s="513"/>
      <c r="B93" s="375" t="s">
        <v>654</v>
      </c>
      <c r="C93" s="375" t="s">
        <v>653</v>
      </c>
      <c r="D93" s="374" t="s">
        <v>8</v>
      </c>
      <c r="E93" s="373" t="s">
        <v>652</v>
      </c>
    </row>
    <row r="94" spans="1:5" x14ac:dyDescent="0.2">
      <c r="A94" s="513"/>
      <c r="B94" s="377" t="s">
        <v>651</v>
      </c>
      <c r="C94" s="345" t="s">
        <v>650</v>
      </c>
      <c r="D94" s="345"/>
      <c r="E94" s="345"/>
    </row>
    <row r="95" spans="1:5" ht="12.75" customHeight="1" x14ac:dyDescent="0.2">
      <c r="A95" s="513"/>
      <c r="B95" s="376" t="s">
        <v>464</v>
      </c>
      <c r="C95" s="509" t="s">
        <v>649</v>
      </c>
      <c r="D95" s="509"/>
      <c r="E95" s="509"/>
    </row>
    <row r="96" spans="1:5" ht="35.1" customHeight="1" x14ac:dyDescent="0.2">
      <c r="A96" s="513"/>
      <c r="B96" s="375" t="s">
        <v>116</v>
      </c>
      <c r="C96" s="375"/>
      <c r="D96" s="374" t="s">
        <v>169</v>
      </c>
      <c r="E96" s="373" t="s">
        <v>648</v>
      </c>
    </row>
    <row r="97" spans="1:5" ht="51.75" customHeight="1" x14ac:dyDescent="0.2">
      <c r="A97" s="513"/>
      <c r="B97" s="375" t="s">
        <v>647</v>
      </c>
      <c r="C97" s="375"/>
      <c r="D97" s="374" t="s">
        <v>171</v>
      </c>
      <c r="E97" s="373" t="s">
        <v>646</v>
      </c>
    </row>
    <row r="98" spans="1:5" x14ac:dyDescent="0.2">
      <c r="A98" s="513"/>
      <c r="B98" s="377" t="s">
        <v>645</v>
      </c>
      <c r="C98" s="345" t="s">
        <v>644</v>
      </c>
      <c r="D98" s="345"/>
      <c r="E98" s="345"/>
    </row>
    <row r="99" spans="1:5" ht="12.75" customHeight="1" x14ac:dyDescent="0.2">
      <c r="A99" s="513"/>
      <c r="B99" s="376" t="s">
        <v>464</v>
      </c>
      <c r="C99" s="509" t="s">
        <v>643</v>
      </c>
      <c r="D99" s="509"/>
      <c r="E99" s="509"/>
    </row>
    <row r="100" spans="1:5" ht="35.1" customHeight="1" x14ac:dyDescent="0.2">
      <c r="A100" s="513"/>
      <c r="B100" s="375" t="s">
        <v>117</v>
      </c>
      <c r="C100" s="375" t="s">
        <v>118</v>
      </c>
      <c r="D100" s="374" t="s">
        <v>83</v>
      </c>
      <c r="E100" s="373" t="s">
        <v>642</v>
      </c>
    </row>
    <row r="101" spans="1:5" ht="35.1" customHeight="1" x14ac:dyDescent="0.2">
      <c r="A101" s="513"/>
      <c r="B101" s="375" t="s">
        <v>119</v>
      </c>
      <c r="C101" s="375" t="s">
        <v>641</v>
      </c>
      <c r="D101" s="374" t="s">
        <v>84</v>
      </c>
      <c r="E101" s="379" t="s">
        <v>640</v>
      </c>
    </row>
    <row r="102" spans="1:5" ht="35.1" customHeight="1" x14ac:dyDescent="0.2">
      <c r="A102" s="513"/>
      <c r="B102" s="375" t="s">
        <v>120</v>
      </c>
      <c r="C102" s="375" t="s">
        <v>639</v>
      </c>
      <c r="D102" s="374" t="s">
        <v>88</v>
      </c>
      <c r="E102" s="381" t="s">
        <v>638</v>
      </c>
    </row>
    <row r="103" spans="1:5" ht="35.1" customHeight="1" x14ac:dyDescent="0.2">
      <c r="A103" s="513"/>
      <c r="B103" s="375" t="s">
        <v>637</v>
      </c>
      <c r="C103" s="375"/>
      <c r="D103" s="380" t="s">
        <v>460</v>
      </c>
      <c r="E103" s="379"/>
    </row>
    <row r="104" spans="1:5" x14ac:dyDescent="0.2">
      <c r="A104" s="513"/>
      <c r="B104" s="377" t="s">
        <v>636</v>
      </c>
      <c r="C104" s="345" t="s">
        <v>635</v>
      </c>
      <c r="D104" s="345"/>
      <c r="E104" s="345"/>
    </row>
    <row r="105" spans="1:5" ht="12.75" customHeight="1" x14ac:dyDescent="0.2">
      <c r="A105" s="513"/>
      <c r="B105" s="376" t="s">
        <v>464</v>
      </c>
      <c r="C105" s="509" t="s">
        <v>634</v>
      </c>
      <c r="D105" s="509"/>
      <c r="E105" s="509"/>
    </row>
    <row r="106" spans="1:5" ht="35.1" customHeight="1" x14ac:dyDescent="0.2">
      <c r="A106" s="513"/>
      <c r="B106" s="378" t="s">
        <v>121</v>
      </c>
      <c r="C106" s="378" t="s">
        <v>126</v>
      </c>
      <c r="D106" s="374" t="s">
        <v>172</v>
      </c>
      <c r="E106" s="373" t="s">
        <v>633</v>
      </c>
    </row>
    <row r="107" spans="1:5" ht="35.1" customHeight="1" x14ac:dyDescent="0.2">
      <c r="A107" s="513"/>
      <c r="B107" s="378" t="s">
        <v>122</v>
      </c>
      <c r="C107" s="378" t="s">
        <v>64</v>
      </c>
      <c r="D107" s="374" t="s">
        <v>173</v>
      </c>
      <c r="E107" s="373" t="s">
        <v>632</v>
      </c>
    </row>
    <row r="108" spans="1:5" ht="35.1" customHeight="1" x14ac:dyDescent="0.2">
      <c r="A108" s="513"/>
      <c r="B108" s="378" t="s">
        <v>123</v>
      </c>
      <c r="C108" s="378"/>
      <c r="D108" s="374" t="s">
        <v>85</v>
      </c>
      <c r="E108" s="373" t="s">
        <v>631</v>
      </c>
    </row>
    <row r="109" spans="1:5" ht="50.25" customHeight="1" x14ac:dyDescent="0.2">
      <c r="A109" s="513"/>
      <c r="B109" s="378" t="s">
        <v>124</v>
      </c>
      <c r="C109" s="378" t="s">
        <v>630</v>
      </c>
      <c r="D109" s="374" t="s">
        <v>174</v>
      </c>
      <c r="E109" s="373" t="s">
        <v>629</v>
      </c>
    </row>
    <row r="110" spans="1:5" ht="35.1" customHeight="1" x14ac:dyDescent="0.2">
      <c r="A110" s="513"/>
      <c r="B110" s="378" t="s">
        <v>125</v>
      </c>
      <c r="C110" s="378" t="s">
        <v>628</v>
      </c>
      <c r="D110" s="374" t="s">
        <v>460</v>
      </c>
      <c r="E110" s="373"/>
    </row>
    <row r="111" spans="1:5" x14ac:dyDescent="0.2">
      <c r="A111" s="513"/>
      <c r="B111" s="377" t="s">
        <v>627</v>
      </c>
      <c r="C111" s="345" t="s">
        <v>626</v>
      </c>
      <c r="D111" s="345"/>
      <c r="E111" s="345"/>
    </row>
    <row r="112" spans="1:5" ht="25.5" customHeight="1" x14ac:dyDescent="0.2">
      <c r="A112" s="513"/>
      <c r="B112" s="376" t="s">
        <v>464</v>
      </c>
      <c r="C112" s="509" t="s">
        <v>625</v>
      </c>
      <c r="D112" s="509"/>
      <c r="E112" s="509"/>
    </row>
    <row r="113" spans="1:5" ht="35.1" customHeight="1" x14ac:dyDescent="0.2">
      <c r="A113" s="513"/>
      <c r="B113" s="378" t="s">
        <v>624</v>
      </c>
      <c r="C113" s="378" t="s">
        <v>623</v>
      </c>
      <c r="D113" s="374" t="s">
        <v>492</v>
      </c>
      <c r="E113" s="373" t="s">
        <v>622</v>
      </c>
    </row>
    <row r="114" spans="1:5" ht="35.1" customHeight="1" x14ac:dyDescent="0.2">
      <c r="A114" s="513"/>
      <c r="B114" s="378" t="s">
        <v>128</v>
      </c>
      <c r="C114" s="378"/>
      <c r="D114" s="374" t="s">
        <v>176</v>
      </c>
      <c r="E114" s="373" t="s">
        <v>621</v>
      </c>
    </row>
    <row r="115" spans="1:5" x14ac:dyDescent="0.2">
      <c r="A115" s="513"/>
      <c r="B115" s="377" t="s">
        <v>620</v>
      </c>
      <c r="C115" s="345" t="s">
        <v>619</v>
      </c>
      <c r="D115" s="345"/>
      <c r="E115" s="345"/>
    </row>
    <row r="116" spans="1:5" ht="12.75" customHeight="1" x14ac:dyDescent="0.2">
      <c r="A116" s="513"/>
      <c r="B116" s="376" t="s">
        <v>464</v>
      </c>
      <c r="C116" s="509" t="s">
        <v>618</v>
      </c>
      <c r="D116" s="509"/>
      <c r="E116" s="509"/>
    </row>
    <row r="117" spans="1:5" ht="38.25" x14ac:dyDescent="0.2">
      <c r="A117" s="513"/>
      <c r="B117" s="375" t="s">
        <v>617</v>
      </c>
      <c r="C117" s="375" t="s">
        <v>616</v>
      </c>
      <c r="D117" s="374" t="s">
        <v>12</v>
      </c>
      <c r="E117" s="373" t="s">
        <v>615</v>
      </c>
    </row>
    <row r="118" spans="1:5" ht="44.25" customHeight="1" x14ac:dyDescent="0.2">
      <c r="A118" s="513"/>
      <c r="B118" s="375" t="s">
        <v>614</v>
      </c>
      <c r="C118" s="375" t="s">
        <v>130</v>
      </c>
      <c r="D118" s="374" t="s">
        <v>613</v>
      </c>
      <c r="E118" s="373" t="s">
        <v>612</v>
      </c>
    </row>
    <row r="119" spans="1:5" ht="35.1" customHeight="1" x14ac:dyDescent="0.2">
      <c r="A119" s="513"/>
      <c r="B119" s="375" t="s">
        <v>611</v>
      </c>
      <c r="C119" s="375"/>
      <c r="D119" s="374" t="s">
        <v>13</v>
      </c>
      <c r="E119" s="373" t="s">
        <v>132</v>
      </c>
    </row>
    <row r="120" spans="1:5" ht="35.1" customHeight="1" x14ac:dyDescent="0.2">
      <c r="A120" s="514"/>
      <c r="B120" s="375" t="s">
        <v>133</v>
      </c>
      <c r="C120" s="375"/>
      <c r="D120" s="374" t="s">
        <v>610</v>
      </c>
      <c r="E120" s="373" t="s">
        <v>134</v>
      </c>
    </row>
    <row r="121" spans="1:5" x14ac:dyDescent="0.2">
      <c r="A121" s="363"/>
      <c r="B121" s="351"/>
      <c r="C121" s="351"/>
      <c r="D121" s="357"/>
      <c r="E121" s="349"/>
    </row>
    <row r="122" spans="1:5" x14ac:dyDescent="0.2">
      <c r="A122" s="348" t="s">
        <v>609</v>
      </c>
      <c r="B122" s="347"/>
      <c r="C122" s="347" t="s">
        <v>608</v>
      </c>
      <c r="D122" s="347"/>
      <c r="E122" s="347"/>
    </row>
    <row r="123" spans="1:5" x14ac:dyDescent="0.2">
      <c r="A123" s="524" t="s">
        <v>29</v>
      </c>
      <c r="B123" s="343" t="s">
        <v>607</v>
      </c>
      <c r="C123" s="340" t="s">
        <v>606</v>
      </c>
      <c r="D123" s="340"/>
      <c r="E123" s="340"/>
    </row>
    <row r="124" spans="1:5" ht="12.75" customHeight="1" x14ac:dyDescent="0.2">
      <c r="A124" s="513"/>
      <c r="B124" s="340" t="s">
        <v>464</v>
      </c>
      <c r="C124" s="509" t="s">
        <v>605</v>
      </c>
      <c r="D124" s="509"/>
      <c r="E124" s="509"/>
    </row>
    <row r="125" spans="1:5" ht="42.75" customHeight="1" x14ac:dyDescent="0.2">
      <c r="A125" s="513"/>
      <c r="B125" s="306" t="s">
        <v>135</v>
      </c>
      <c r="C125" s="307" t="s">
        <v>136</v>
      </c>
      <c r="D125" s="372" t="s">
        <v>91</v>
      </c>
      <c r="E125" s="367" t="s">
        <v>137</v>
      </c>
    </row>
    <row r="126" spans="1:5" ht="15" customHeight="1" x14ac:dyDescent="0.2">
      <c r="A126" s="513"/>
      <c r="B126" s="343" t="s">
        <v>604</v>
      </c>
      <c r="C126" s="340" t="s">
        <v>603</v>
      </c>
      <c r="D126" s="340"/>
      <c r="E126" s="340"/>
    </row>
    <row r="127" spans="1:5" ht="25.5" customHeight="1" x14ac:dyDescent="0.2">
      <c r="A127" s="513"/>
      <c r="B127" s="369" t="s">
        <v>464</v>
      </c>
      <c r="C127" s="509" t="s">
        <v>602</v>
      </c>
      <c r="D127" s="509"/>
      <c r="E127" s="509"/>
    </row>
    <row r="128" spans="1:5" ht="45" customHeight="1" x14ac:dyDescent="0.2">
      <c r="A128" s="513"/>
      <c r="B128" s="306" t="s">
        <v>138</v>
      </c>
      <c r="C128" s="307" t="s">
        <v>142</v>
      </c>
      <c r="D128" s="372" t="s">
        <v>601</v>
      </c>
      <c r="E128" s="367" t="s">
        <v>600</v>
      </c>
    </row>
    <row r="129" spans="1:5" ht="35.1" customHeight="1" x14ac:dyDescent="0.2">
      <c r="A129" s="513"/>
      <c r="B129" s="306" t="s">
        <v>138</v>
      </c>
      <c r="C129" s="307"/>
      <c r="D129" s="372" t="s">
        <v>98</v>
      </c>
      <c r="E129" s="367" t="s">
        <v>599</v>
      </c>
    </row>
    <row r="130" spans="1:5" ht="35.1" customHeight="1" x14ac:dyDescent="0.2">
      <c r="A130" s="513"/>
      <c r="B130" s="306" t="s">
        <v>139</v>
      </c>
      <c r="C130" s="306" t="s">
        <v>143</v>
      </c>
      <c r="D130" s="368" t="s">
        <v>99</v>
      </c>
      <c r="E130" s="367" t="s">
        <v>598</v>
      </c>
    </row>
    <row r="131" spans="1:5" ht="35.1" customHeight="1" x14ac:dyDescent="0.2">
      <c r="A131" s="513"/>
      <c r="B131" s="306" t="s">
        <v>140</v>
      </c>
      <c r="C131" s="306" t="s">
        <v>144</v>
      </c>
      <c r="D131" s="368" t="s">
        <v>100</v>
      </c>
      <c r="E131" s="367" t="s">
        <v>597</v>
      </c>
    </row>
    <row r="132" spans="1:5" ht="35.1" customHeight="1" x14ac:dyDescent="0.2">
      <c r="A132" s="513"/>
      <c r="B132" s="306" t="s">
        <v>141</v>
      </c>
      <c r="C132" s="309"/>
      <c r="D132" s="368" t="s">
        <v>101</v>
      </c>
      <c r="E132" s="367" t="s">
        <v>596</v>
      </c>
    </row>
    <row r="133" spans="1:5" x14ac:dyDescent="0.2">
      <c r="A133" s="513"/>
      <c r="B133" s="343" t="s">
        <v>595</v>
      </c>
      <c r="C133" s="340" t="s">
        <v>594</v>
      </c>
      <c r="D133" s="340"/>
      <c r="E133" s="340"/>
    </row>
    <row r="134" spans="1:5" ht="24.75" customHeight="1" x14ac:dyDescent="0.2">
      <c r="A134" s="513"/>
      <c r="B134" s="369" t="s">
        <v>464</v>
      </c>
      <c r="C134" s="509" t="s">
        <v>593</v>
      </c>
      <c r="D134" s="509"/>
      <c r="E134" s="509"/>
    </row>
    <row r="135" spans="1:5" ht="35.1" customHeight="1" x14ac:dyDescent="0.2">
      <c r="A135" s="513"/>
      <c r="B135" s="310" t="s">
        <v>145</v>
      </c>
      <c r="C135" s="310" t="s">
        <v>146</v>
      </c>
      <c r="D135" s="368" t="s">
        <v>592</v>
      </c>
      <c r="E135" s="367" t="s">
        <v>591</v>
      </c>
    </row>
    <row r="136" spans="1:5" ht="35.1" customHeight="1" x14ac:dyDescent="0.2">
      <c r="A136" s="513"/>
      <c r="B136" s="310" t="s">
        <v>147</v>
      </c>
      <c r="C136" s="310" t="s">
        <v>148</v>
      </c>
      <c r="D136" s="368" t="s">
        <v>590</v>
      </c>
      <c r="E136" s="367" t="s">
        <v>589</v>
      </c>
    </row>
    <row r="137" spans="1:5" ht="35.1" customHeight="1" x14ac:dyDescent="0.2">
      <c r="A137" s="513"/>
      <c r="B137" s="310" t="s">
        <v>588</v>
      </c>
      <c r="C137" s="310" t="s">
        <v>149</v>
      </c>
      <c r="D137" s="368" t="s">
        <v>587</v>
      </c>
      <c r="E137" s="367" t="s">
        <v>150</v>
      </c>
    </row>
    <row r="138" spans="1:5" x14ac:dyDescent="0.2">
      <c r="A138" s="513"/>
      <c r="B138" s="343" t="s">
        <v>586</v>
      </c>
      <c r="C138" s="340" t="s">
        <v>585</v>
      </c>
      <c r="D138" s="340"/>
      <c r="E138" s="340"/>
    </row>
    <row r="139" spans="1:5" x14ac:dyDescent="0.2">
      <c r="A139" s="513"/>
      <c r="B139" s="369" t="s">
        <v>464</v>
      </c>
      <c r="C139" s="509" t="s">
        <v>584</v>
      </c>
      <c r="D139" s="509"/>
      <c r="E139" s="509"/>
    </row>
    <row r="140" spans="1:5" ht="25.5" x14ac:dyDescent="0.2">
      <c r="A140" s="513"/>
      <c r="B140" s="306" t="s">
        <v>151</v>
      </c>
      <c r="C140" s="306" t="s">
        <v>583</v>
      </c>
      <c r="D140" s="368" t="s">
        <v>93</v>
      </c>
      <c r="E140" s="367" t="s">
        <v>582</v>
      </c>
    </row>
    <row r="141" spans="1:5" ht="35.1" customHeight="1" x14ac:dyDescent="0.2">
      <c r="A141" s="513"/>
      <c r="B141" s="310" t="s">
        <v>152</v>
      </c>
      <c r="C141" s="310" t="s">
        <v>146</v>
      </c>
      <c r="D141" s="370" t="s">
        <v>460</v>
      </c>
      <c r="E141" s="311"/>
    </row>
    <row r="142" spans="1:5" ht="35.1" customHeight="1" x14ac:dyDescent="0.2">
      <c r="A142" s="513"/>
      <c r="B142" s="310" t="s">
        <v>153</v>
      </c>
      <c r="C142" s="310" t="s">
        <v>3</v>
      </c>
      <c r="D142" s="370" t="s">
        <v>460</v>
      </c>
      <c r="E142" s="311"/>
    </row>
    <row r="143" spans="1:5" ht="35.1" customHeight="1" x14ac:dyDescent="0.2">
      <c r="A143" s="513"/>
      <c r="B143" s="310" t="s">
        <v>154</v>
      </c>
      <c r="C143" s="310"/>
      <c r="D143" s="370" t="s">
        <v>460</v>
      </c>
      <c r="E143" s="311"/>
    </row>
    <row r="144" spans="1:5" ht="39.75" customHeight="1" x14ac:dyDescent="0.2">
      <c r="A144" s="513"/>
      <c r="B144" s="310" t="s">
        <v>155</v>
      </c>
      <c r="C144" s="310" t="s">
        <v>581</v>
      </c>
      <c r="D144" s="368" t="s">
        <v>580</v>
      </c>
      <c r="E144" s="367" t="s">
        <v>579</v>
      </c>
    </row>
    <row r="145" spans="1:6" ht="35.1" customHeight="1" x14ac:dyDescent="0.2">
      <c r="A145" s="513"/>
      <c r="B145" s="310" t="s">
        <v>156</v>
      </c>
      <c r="C145" s="310" t="s">
        <v>578</v>
      </c>
      <c r="D145" s="370" t="s">
        <v>460</v>
      </c>
      <c r="E145" s="311"/>
    </row>
    <row r="146" spans="1:6" ht="35.1" customHeight="1" x14ac:dyDescent="0.2">
      <c r="A146" s="513"/>
      <c r="B146" s="310" t="s">
        <v>157</v>
      </c>
      <c r="C146" s="310"/>
      <c r="D146" s="370" t="s">
        <v>460</v>
      </c>
      <c r="E146" s="311"/>
    </row>
    <row r="147" spans="1:6" x14ac:dyDescent="0.2">
      <c r="A147" s="513"/>
      <c r="B147" s="343" t="s">
        <v>577</v>
      </c>
      <c r="C147" s="340" t="s">
        <v>576</v>
      </c>
      <c r="D147" s="340"/>
      <c r="E147" s="340"/>
    </row>
    <row r="148" spans="1:6" x14ac:dyDescent="0.2">
      <c r="A148" s="513"/>
      <c r="B148" s="369" t="s">
        <v>464</v>
      </c>
      <c r="C148" s="509" t="s">
        <v>575</v>
      </c>
      <c r="D148" s="509"/>
      <c r="E148" s="509"/>
    </row>
    <row r="149" spans="1:6" ht="35.1" customHeight="1" x14ac:dyDescent="0.2">
      <c r="A149" s="513"/>
      <c r="B149" s="306" t="s">
        <v>158</v>
      </c>
      <c r="C149" s="306" t="s">
        <v>146</v>
      </c>
      <c r="D149" s="368" t="s">
        <v>565</v>
      </c>
      <c r="E149" s="367" t="s">
        <v>574</v>
      </c>
    </row>
    <row r="150" spans="1:6" ht="35.1" customHeight="1" x14ac:dyDescent="0.2">
      <c r="A150" s="513"/>
      <c r="B150" s="306" t="s">
        <v>573</v>
      </c>
      <c r="C150" s="306" t="s">
        <v>146</v>
      </c>
      <c r="D150" s="368" t="s">
        <v>572</v>
      </c>
      <c r="E150" s="367" t="s">
        <v>571</v>
      </c>
    </row>
    <row r="151" spans="1:6" ht="35.1" customHeight="1" x14ac:dyDescent="0.2">
      <c r="A151" s="513"/>
      <c r="B151" s="306" t="s">
        <v>570</v>
      </c>
      <c r="C151" s="306" t="s">
        <v>146</v>
      </c>
      <c r="D151" s="368" t="s">
        <v>569</v>
      </c>
      <c r="E151" s="367" t="s">
        <v>159</v>
      </c>
    </row>
    <row r="152" spans="1:6" ht="35.1" customHeight="1" x14ac:dyDescent="0.2">
      <c r="A152" s="513"/>
      <c r="B152" s="306" t="s">
        <v>160</v>
      </c>
      <c r="C152" s="306"/>
      <c r="D152" s="368" t="s">
        <v>568</v>
      </c>
      <c r="E152" s="367" t="s">
        <v>567</v>
      </c>
    </row>
    <row r="153" spans="1:6" ht="39.75" customHeight="1" x14ac:dyDescent="0.2">
      <c r="A153" s="513"/>
      <c r="B153" s="306" t="s">
        <v>566</v>
      </c>
      <c r="C153" s="306" t="s">
        <v>162</v>
      </c>
      <c r="D153" s="368" t="s">
        <v>565</v>
      </c>
      <c r="E153" s="367" t="s">
        <v>564</v>
      </c>
    </row>
    <row r="154" spans="1:6" x14ac:dyDescent="0.2">
      <c r="A154" s="513"/>
      <c r="B154" s="343" t="s">
        <v>563</v>
      </c>
      <c r="C154" s="340" t="s">
        <v>562</v>
      </c>
      <c r="D154" s="340"/>
      <c r="E154" s="340"/>
    </row>
    <row r="155" spans="1:6" x14ac:dyDescent="0.2">
      <c r="A155" s="513"/>
      <c r="B155" s="369" t="s">
        <v>464</v>
      </c>
      <c r="C155" s="509" t="s">
        <v>561</v>
      </c>
      <c r="D155" s="509"/>
      <c r="E155" s="509"/>
    </row>
    <row r="156" spans="1:6" ht="35.1" customHeight="1" x14ac:dyDescent="0.2">
      <c r="A156" s="513"/>
      <c r="B156" s="306" t="s">
        <v>164</v>
      </c>
      <c r="C156" s="306"/>
      <c r="D156" s="368" t="s">
        <v>560</v>
      </c>
      <c r="E156" s="308" t="s">
        <v>165</v>
      </c>
      <c r="F156" s="371"/>
    </row>
    <row r="157" spans="1:6" ht="35.1" customHeight="1" x14ac:dyDescent="0.2">
      <c r="A157" s="513"/>
      <c r="B157" s="306" t="s">
        <v>166</v>
      </c>
      <c r="C157" s="306"/>
      <c r="D157" s="370" t="s">
        <v>460</v>
      </c>
      <c r="E157" s="308"/>
      <c r="F157" s="339"/>
    </row>
    <row r="158" spans="1:6" x14ac:dyDescent="0.2">
      <c r="A158" s="513"/>
      <c r="B158" s="343" t="s">
        <v>559</v>
      </c>
      <c r="C158" s="340" t="s">
        <v>558</v>
      </c>
      <c r="D158" s="340"/>
      <c r="E158" s="340"/>
    </row>
    <row r="159" spans="1:6" x14ac:dyDescent="0.2">
      <c r="A159" s="513"/>
      <c r="B159" s="369" t="s">
        <v>464</v>
      </c>
      <c r="C159" s="509" t="s">
        <v>557</v>
      </c>
      <c r="D159" s="509"/>
      <c r="E159" s="509"/>
    </row>
    <row r="160" spans="1:6" ht="35.1" customHeight="1" x14ac:dyDescent="0.2">
      <c r="A160" s="513"/>
      <c r="B160" s="306" t="s">
        <v>167</v>
      </c>
      <c r="C160" s="307" t="s">
        <v>556</v>
      </c>
      <c r="D160" s="307" t="s">
        <v>63</v>
      </c>
      <c r="E160" s="367" t="s">
        <v>555</v>
      </c>
    </row>
    <row r="161" spans="1:5" ht="35.1" customHeight="1" x14ac:dyDescent="0.2">
      <c r="A161" s="514"/>
      <c r="B161" s="306" t="s">
        <v>168</v>
      </c>
      <c r="C161" s="309"/>
      <c r="D161" s="368" t="s">
        <v>65</v>
      </c>
      <c r="E161" s="367" t="s">
        <v>554</v>
      </c>
    </row>
    <row r="162" spans="1:5" x14ac:dyDescent="0.2">
      <c r="A162" s="363"/>
      <c r="B162" s="351"/>
      <c r="C162" s="366"/>
      <c r="D162" s="357"/>
      <c r="E162" s="349"/>
    </row>
    <row r="163" spans="1:5" x14ac:dyDescent="0.2">
      <c r="A163" s="348" t="s">
        <v>553</v>
      </c>
      <c r="B163" s="347"/>
      <c r="C163" s="347" t="s">
        <v>552</v>
      </c>
      <c r="D163" s="347"/>
      <c r="E163" s="347"/>
    </row>
    <row r="164" spans="1:5" ht="28.5" customHeight="1" x14ac:dyDescent="0.2">
      <c r="A164" s="519" t="s">
        <v>27</v>
      </c>
      <c r="B164" s="343" t="s">
        <v>551</v>
      </c>
      <c r="C164" s="340" t="s">
        <v>550</v>
      </c>
      <c r="D164" s="340"/>
      <c r="E164" s="340"/>
    </row>
    <row r="165" spans="1:5" x14ac:dyDescent="0.2">
      <c r="A165" s="513"/>
      <c r="B165" s="340" t="s">
        <v>464</v>
      </c>
      <c r="C165" s="509" t="s">
        <v>549</v>
      </c>
      <c r="D165" s="509"/>
      <c r="E165" s="509"/>
    </row>
    <row r="166" spans="1:5" ht="35.1" customHeight="1" x14ac:dyDescent="0.2">
      <c r="A166" s="513"/>
      <c r="B166" s="312" t="s">
        <v>4</v>
      </c>
      <c r="C166" s="312" t="s">
        <v>35</v>
      </c>
      <c r="D166" s="365" t="s">
        <v>175</v>
      </c>
      <c r="E166" s="364" t="s">
        <v>548</v>
      </c>
    </row>
    <row r="167" spans="1:5" ht="19.5" customHeight="1" x14ac:dyDescent="0.2">
      <c r="A167" s="513"/>
      <c r="B167" s="343" t="s">
        <v>547</v>
      </c>
      <c r="C167" s="340" t="s">
        <v>546</v>
      </c>
      <c r="D167" s="340"/>
      <c r="E167" s="340"/>
    </row>
    <row r="168" spans="1:5" ht="16.5" customHeight="1" x14ac:dyDescent="0.2">
      <c r="A168" s="513"/>
      <c r="B168" s="340" t="s">
        <v>464</v>
      </c>
      <c r="C168" s="509" t="s">
        <v>545</v>
      </c>
      <c r="D168" s="509"/>
      <c r="E168" s="509"/>
    </row>
    <row r="169" spans="1:5" ht="30" customHeight="1" x14ac:dyDescent="0.2">
      <c r="A169" s="513"/>
      <c r="B169" s="312" t="s">
        <v>5</v>
      </c>
      <c r="C169" s="312" t="s">
        <v>36</v>
      </c>
      <c r="D169" s="364" t="s">
        <v>460</v>
      </c>
      <c r="E169" s="312"/>
    </row>
    <row r="170" spans="1:5" ht="30" customHeight="1" x14ac:dyDescent="0.2">
      <c r="A170" s="513"/>
      <c r="B170" s="312" t="s">
        <v>6</v>
      </c>
      <c r="C170" s="312" t="s">
        <v>37</v>
      </c>
      <c r="D170" s="364" t="s">
        <v>460</v>
      </c>
      <c r="E170" s="312"/>
    </row>
    <row r="171" spans="1:5" ht="30" customHeight="1" x14ac:dyDescent="0.2">
      <c r="A171" s="513"/>
      <c r="B171" s="312" t="s">
        <v>298</v>
      </c>
      <c r="C171" s="312" t="s">
        <v>38</v>
      </c>
      <c r="D171" s="364" t="s">
        <v>460</v>
      </c>
      <c r="E171" s="312"/>
    </row>
    <row r="172" spans="1:5" ht="30" customHeight="1" x14ac:dyDescent="0.2">
      <c r="A172" s="513"/>
      <c r="B172" s="312" t="s">
        <v>299</v>
      </c>
      <c r="C172" s="312"/>
      <c r="D172" s="364" t="s">
        <v>460</v>
      </c>
      <c r="E172" s="312"/>
    </row>
    <row r="173" spans="1:5" ht="30" customHeight="1" x14ac:dyDescent="0.2">
      <c r="A173" s="513"/>
      <c r="B173" s="312" t="s">
        <v>7</v>
      </c>
      <c r="C173" s="312" t="s">
        <v>39</v>
      </c>
      <c r="D173" s="364" t="s">
        <v>460</v>
      </c>
      <c r="E173" s="312"/>
    </row>
    <row r="174" spans="1:5" x14ac:dyDescent="0.2">
      <c r="A174" s="513"/>
      <c r="B174" s="343" t="s">
        <v>544</v>
      </c>
      <c r="C174" s="340" t="s">
        <v>543</v>
      </c>
      <c r="D174" s="340"/>
      <c r="E174" s="340"/>
    </row>
    <row r="175" spans="1:5" x14ac:dyDescent="0.2">
      <c r="A175" s="513"/>
      <c r="B175" s="340" t="s">
        <v>464</v>
      </c>
      <c r="C175" s="509" t="s">
        <v>542</v>
      </c>
      <c r="D175" s="509"/>
      <c r="E175" s="509"/>
    </row>
    <row r="176" spans="1:5" ht="35.1" customHeight="1" x14ac:dyDescent="0.2">
      <c r="A176" s="513"/>
      <c r="B176" s="312" t="s">
        <v>8</v>
      </c>
      <c r="C176" s="312" t="s">
        <v>40</v>
      </c>
      <c r="D176" s="365" t="s">
        <v>106</v>
      </c>
      <c r="E176" s="364" t="s">
        <v>10</v>
      </c>
    </row>
    <row r="177" spans="1:5" ht="35.1" customHeight="1" x14ac:dyDescent="0.2">
      <c r="A177" s="513"/>
      <c r="B177" s="312" t="s">
        <v>9</v>
      </c>
      <c r="C177" s="312" t="s">
        <v>41</v>
      </c>
      <c r="D177" s="365" t="s">
        <v>109</v>
      </c>
      <c r="E177" s="364" t="s">
        <v>11</v>
      </c>
    </row>
    <row r="178" spans="1:5" x14ac:dyDescent="0.2">
      <c r="A178" s="513"/>
      <c r="B178" s="343" t="s">
        <v>541</v>
      </c>
      <c r="C178" s="340" t="s">
        <v>540</v>
      </c>
      <c r="D178" s="340"/>
      <c r="E178" s="340"/>
    </row>
    <row r="179" spans="1:5" x14ac:dyDescent="0.2">
      <c r="A179" s="513"/>
      <c r="B179" s="340" t="s">
        <v>464</v>
      </c>
      <c r="C179" s="509" t="s">
        <v>539</v>
      </c>
      <c r="D179" s="509"/>
      <c r="E179" s="509"/>
    </row>
    <row r="180" spans="1:5" ht="35.1" customHeight="1" x14ac:dyDescent="0.2">
      <c r="A180" s="513"/>
      <c r="B180" s="312" t="s">
        <v>12</v>
      </c>
      <c r="C180" s="312" t="s">
        <v>42</v>
      </c>
      <c r="D180" s="365" t="s">
        <v>14</v>
      </c>
      <c r="E180" s="364" t="s">
        <v>538</v>
      </c>
    </row>
    <row r="181" spans="1:5" ht="35.1" customHeight="1" x14ac:dyDescent="0.2">
      <c r="A181" s="513"/>
      <c r="B181" s="312" t="s">
        <v>537</v>
      </c>
      <c r="C181" s="312" t="s">
        <v>43</v>
      </c>
      <c r="D181" s="365" t="s">
        <v>536</v>
      </c>
      <c r="E181" s="364" t="s">
        <v>535</v>
      </c>
    </row>
    <row r="182" spans="1:5" ht="35.1" customHeight="1" x14ac:dyDescent="0.2">
      <c r="A182" s="513"/>
      <c r="B182" s="312" t="s">
        <v>13</v>
      </c>
      <c r="C182" s="312" t="s">
        <v>44</v>
      </c>
      <c r="D182" s="365" t="s">
        <v>534</v>
      </c>
      <c r="E182" s="364" t="s">
        <v>533</v>
      </c>
    </row>
    <row r="183" spans="1:5" x14ac:dyDescent="0.2">
      <c r="A183" s="513"/>
      <c r="B183" s="343" t="s">
        <v>532</v>
      </c>
      <c r="C183" s="340" t="s">
        <v>531</v>
      </c>
      <c r="D183" s="340"/>
      <c r="E183" s="340"/>
    </row>
    <row r="184" spans="1:5" x14ac:dyDescent="0.2">
      <c r="A184" s="513"/>
      <c r="B184" s="340" t="s">
        <v>464</v>
      </c>
      <c r="C184" s="509" t="s">
        <v>530</v>
      </c>
      <c r="D184" s="509"/>
      <c r="E184" s="509"/>
    </row>
    <row r="185" spans="1:5" ht="39" customHeight="1" x14ac:dyDescent="0.2">
      <c r="A185" s="513"/>
      <c r="B185" s="312" t="s">
        <v>14</v>
      </c>
      <c r="C185" s="312" t="s">
        <v>45</v>
      </c>
      <c r="D185" s="365" t="s">
        <v>529</v>
      </c>
      <c r="E185" s="364" t="s">
        <v>528</v>
      </c>
    </row>
    <row r="186" spans="1:5" ht="39" customHeight="1" x14ac:dyDescent="0.2">
      <c r="A186" s="513"/>
      <c r="B186" s="312" t="s">
        <v>15</v>
      </c>
      <c r="C186" s="312" t="s">
        <v>46</v>
      </c>
      <c r="D186" s="365" t="s">
        <v>527</v>
      </c>
      <c r="E186" s="364" t="s">
        <v>526</v>
      </c>
    </row>
    <row r="187" spans="1:5" ht="36" customHeight="1" x14ac:dyDescent="0.2">
      <c r="A187" s="513"/>
      <c r="B187" s="312" t="s">
        <v>525</v>
      </c>
      <c r="C187" s="312" t="s">
        <v>47</v>
      </c>
      <c r="D187" s="365" t="s">
        <v>524</v>
      </c>
      <c r="E187" s="364" t="s">
        <v>523</v>
      </c>
    </row>
    <row r="188" spans="1:5" ht="35.1" customHeight="1" x14ac:dyDescent="0.2">
      <c r="A188" s="513"/>
      <c r="B188" s="312" t="s">
        <v>16</v>
      </c>
      <c r="C188" s="312" t="s">
        <v>48</v>
      </c>
      <c r="D188" s="364" t="s">
        <v>460</v>
      </c>
      <c r="E188" s="364" t="s">
        <v>18</v>
      </c>
    </row>
    <row r="189" spans="1:5" ht="39.75" customHeight="1" x14ac:dyDescent="0.2">
      <c r="A189" s="513"/>
      <c r="B189" s="312" t="s">
        <v>17</v>
      </c>
      <c r="C189" s="312" t="s">
        <v>49</v>
      </c>
      <c r="D189" s="365" t="s">
        <v>522</v>
      </c>
      <c r="E189" s="364" t="s">
        <v>521</v>
      </c>
    </row>
    <row r="190" spans="1:5" x14ac:dyDescent="0.2">
      <c r="A190" s="513"/>
      <c r="B190" s="343" t="s">
        <v>520</v>
      </c>
      <c r="C190" s="340" t="s">
        <v>519</v>
      </c>
      <c r="D190" s="340"/>
      <c r="E190" s="340"/>
    </row>
    <row r="191" spans="1:5" x14ac:dyDescent="0.2">
      <c r="A191" s="513"/>
      <c r="B191" s="340" t="s">
        <v>464</v>
      </c>
      <c r="C191" s="509" t="s">
        <v>518</v>
      </c>
      <c r="D191" s="509"/>
      <c r="E191" s="509"/>
    </row>
    <row r="192" spans="1:5" ht="32.25" customHeight="1" x14ac:dyDescent="0.2">
      <c r="A192" s="514"/>
      <c r="B192" s="312" t="s">
        <v>19</v>
      </c>
      <c r="C192" s="312"/>
      <c r="D192" s="365" t="s">
        <v>19</v>
      </c>
      <c r="E192" s="364" t="s">
        <v>20</v>
      </c>
    </row>
    <row r="193" spans="1:6" x14ac:dyDescent="0.2">
      <c r="A193" s="363"/>
      <c r="B193" s="361"/>
      <c r="C193" s="361"/>
      <c r="D193" s="362"/>
      <c r="E193" s="361"/>
    </row>
    <row r="194" spans="1:6" x14ac:dyDescent="0.2">
      <c r="A194" s="348" t="s">
        <v>517</v>
      </c>
      <c r="B194" s="347"/>
      <c r="C194" s="347" t="s">
        <v>516</v>
      </c>
      <c r="D194" s="347"/>
      <c r="E194" s="347"/>
    </row>
    <row r="195" spans="1:6" x14ac:dyDescent="0.2">
      <c r="A195" s="512" t="s">
        <v>26</v>
      </c>
      <c r="B195" s="343" t="s">
        <v>515</v>
      </c>
      <c r="C195" s="340" t="s">
        <v>514</v>
      </c>
      <c r="D195" s="340"/>
      <c r="E195" s="340"/>
    </row>
    <row r="196" spans="1:6" ht="25.5" customHeight="1" x14ac:dyDescent="0.2">
      <c r="A196" s="513"/>
      <c r="B196" s="340" t="s">
        <v>464</v>
      </c>
      <c r="C196" s="509" t="s">
        <v>513</v>
      </c>
      <c r="D196" s="509"/>
      <c r="E196" s="509"/>
    </row>
    <row r="197" spans="1:6" ht="35.1" customHeight="1" x14ac:dyDescent="0.2">
      <c r="A197" s="513"/>
      <c r="B197" s="313" t="s">
        <v>169</v>
      </c>
      <c r="C197" s="313" t="s">
        <v>170</v>
      </c>
      <c r="D197" s="360" t="s">
        <v>512</v>
      </c>
      <c r="E197" s="359" t="s">
        <v>511</v>
      </c>
    </row>
    <row r="198" spans="1:6" ht="35.1" customHeight="1" x14ac:dyDescent="0.2">
      <c r="A198" s="513"/>
      <c r="B198" s="313" t="s">
        <v>171</v>
      </c>
      <c r="C198" s="298"/>
      <c r="D198" s="360" t="s">
        <v>510</v>
      </c>
      <c r="E198" s="359" t="s">
        <v>509</v>
      </c>
    </row>
    <row r="199" spans="1:6" x14ac:dyDescent="0.2">
      <c r="A199" s="513"/>
      <c r="B199" s="343" t="s">
        <v>508</v>
      </c>
      <c r="C199" s="340"/>
      <c r="D199" s="340"/>
      <c r="E199" s="340"/>
    </row>
    <row r="200" spans="1:6" x14ac:dyDescent="0.2">
      <c r="A200" s="513"/>
      <c r="B200" s="340" t="s">
        <v>464</v>
      </c>
      <c r="C200" s="509"/>
      <c r="D200" s="509"/>
      <c r="E200" s="509"/>
    </row>
    <row r="201" spans="1:6" ht="35.1" customHeight="1" x14ac:dyDescent="0.2">
      <c r="A201" s="513"/>
      <c r="B201" s="313" t="s">
        <v>172</v>
      </c>
      <c r="C201" s="313" t="s">
        <v>170</v>
      </c>
      <c r="D201" s="360" t="s">
        <v>507</v>
      </c>
      <c r="E201" s="359" t="s">
        <v>506</v>
      </c>
    </row>
    <row r="202" spans="1:6" ht="35.1" customHeight="1" x14ac:dyDescent="0.2">
      <c r="A202" s="513"/>
      <c r="B202" s="313" t="s">
        <v>173</v>
      </c>
      <c r="C202" s="313"/>
      <c r="D202" s="360" t="s">
        <v>505</v>
      </c>
      <c r="E202" s="359" t="s">
        <v>504</v>
      </c>
    </row>
    <row r="203" spans="1:6" ht="35.1" customHeight="1" x14ac:dyDescent="0.2">
      <c r="A203" s="514"/>
      <c r="B203" s="313" t="s">
        <v>174</v>
      </c>
      <c r="C203" s="313"/>
      <c r="D203" s="360" t="s">
        <v>503</v>
      </c>
      <c r="E203" s="359" t="s">
        <v>502</v>
      </c>
    </row>
    <row r="204" spans="1:6" x14ac:dyDescent="0.2">
      <c r="A204" s="358"/>
      <c r="B204" s="351"/>
      <c r="C204" s="351"/>
      <c r="D204" s="357"/>
      <c r="E204" s="349"/>
      <c r="F204" s="339"/>
    </row>
    <row r="205" spans="1:6" x14ac:dyDescent="0.2">
      <c r="A205" s="348" t="s">
        <v>501</v>
      </c>
      <c r="B205" s="347"/>
      <c r="C205" s="347" t="s">
        <v>500</v>
      </c>
      <c r="D205" s="347"/>
      <c r="E205" s="346"/>
      <c r="F205" s="339"/>
    </row>
    <row r="206" spans="1:6" ht="15" customHeight="1" x14ac:dyDescent="0.2">
      <c r="A206" s="520" t="s">
        <v>30</v>
      </c>
      <c r="B206" s="343" t="s">
        <v>499</v>
      </c>
      <c r="C206" s="342" t="s">
        <v>498</v>
      </c>
      <c r="D206" s="342"/>
      <c r="E206" s="341"/>
      <c r="F206" s="339"/>
    </row>
    <row r="207" spans="1:6" ht="42" customHeight="1" x14ac:dyDescent="0.2">
      <c r="A207" s="518"/>
      <c r="B207" s="340" t="s">
        <v>464</v>
      </c>
      <c r="C207" s="509" t="s">
        <v>497</v>
      </c>
      <c r="D207" s="509"/>
      <c r="E207" s="510"/>
    </row>
    <row r="208" spans="1:6" ht="41.25" customHeight="1" x14ac:dyDescent="0.2">
      <c r="A208" s="518"/>
      <c r="B208" s="314" t="s">
        <v>496</v>
      </c>
      <c r="C208" s="314" t="s">
        <v>495</v>
      </c>
      <c r="D208" s="353" t="s">
        <v>494</v>
      </c>
      <c r="E208" s="356" t="s">
        <v>493</v>
      </c>
    </row>
    <row r="209" spans="1:6" ht="41.25" customHeight="1" x14ac:dyDescent="0.2">
      <c r="A209" s="518"/>
      <c r="B209" s="316" t="s">
        <v>492</v>
      </c>
      <c r="C209" s="331" t="s">
        <v>22</v>
      </c>
      <c r="D209" s="355" t="s">
        <v>491</v>
      </c>
      <c r="E209" s="354" t="s">
        <v>490</v>
      </c>
    </row>
    <row r="210" spans="1:6" ht="41.25" customHeight="1" x14ac:dyDescent="0.2">
      <c r="A210" s="514"/>
      <c r="B210" s="314" t="s">
        <v>178</v>
      </c>
      <c r="C210" s="314"/>
      <c r="D210" s="353" t="s">
        <v>489</v>
      </c>
      <c r="E210" s="315" t="s">
        <v>488</v>
      </c>
    </row>
    <row r="211" spans="1:6" ht="15" x14ac:dyDescent="0.2">
      <c r="A211" s="352"/>
      <c r="B211" s="351"/>
      <c r="C211" s="351"/>
      <c r="D211" s="350"/>
      <c r="E211" s="349"/>
    </row>
    <row r="212" spans="1:6" x14ac:dyDescent="0.2">
      <c r="A212" s="348" t="s">
        <v>487</v>
      </c>
      <c r="B212" s="347"/>
      <c r="C212" s="347" t="s">
        <v>213</v>
      </c>
      <c r="D212" s="347"/>
      <c r="E212" s="346"/>
      <c r="F212" s="339"/>
    </row>
    <row r="213" spans="1:6" x14ac:dyDescent="0.2">
      <c r="A213" s="521" t="s">
        <v>179</v>
      </c>
      <c r="B213" s="343" t="s">
        <v>486</v>
      </c>
      <c r="C213" s="342" t="s">
        <v>485</v>
      </c>
      <c r="D213" s="342"/>
      <c r="E213" s="341"/>
    </row>
    <row r="214" spans="1:6" x14ac:dyDescent="0.2">
      <c r="A214" s="518"/>
      <c r="B214" s="340" t="s">
        <v>464</v>
      </c>
      <c r="C214" s="509" t="s">
        <v>484</v>
      </c>
      <c r="D214" s="509"/>
      <c r="E214" s="510"/>
    </row>
    <row r="215" spans="1:6" ht="35.1" customHeight="1" x14ac:dyDescent="0.2">
      <c r="A215" s="518"/>
      <c r="B215" s="317" t="s">
        <v>180</v>
      </c>
      <c r="C215" s="317"/>
      <c r="D215" s="338" t="s">
        <v>483</v>
      </c>
      <c r="E215" s="336" t="s">
        <v>482</v>
      </c>
    </row>
    <row r="216" spans="1:6" ht="35.1" customHeight="1" x14ac:dyDescent="0.2">
      <c r="A216" s="518"/>
      <c r="B216" s="317" t="s">
        <v>181</v>
      </c>
      <c r="C216" s="317" t="s">
        <v>182</v>
      </c>
      <c r="D216" s="338" t="s">
        <v>481</v>
      </c>
      <c r="E216" s="336" t="s">
        <v>480</v>
      </c>
    </row>
    <row r="217" spans="1:6" ht="35.1" customHeight="1" x14ac:dyDescent="0.2">
      <c r="A217" s="518"/>
      <c r="B217" s="317" t="s">
        <v>183</v>
      </c>
      <c r="C217" s="317"/>
      <c r="D217" s="338" t="s">
        <v>479</v>
      </c>
      <c r="E217" s="336" t="s">
        <v>478</v>
      </c>
    </row>
    <row r="218" spans="1:6" ht="35.1" customHeight="1" x14ac:dyDescent="0.2">
      <c r="A218" s="518"/>
      <c r="B218" s="317" t="s">
        <v>184</v>
      </c>
      <c r="C218" s="317"/>
      <c r="D218" s="338" t="s">
        <v>477</v>
      </c>
      <c r="E218" s="336" t="s">
        <v>476</v>
      </c>
    </row>
    <row r="219" spans="1:6" ht="35.1" customHeight="1" x14ac:dyDescent="0.2">
      <c r="A219" s="518"/>
      <c r="B219" s="317" t="s">
        <v>185</v>
      </c>
      <c r="C219" s="317"/>
      <c r="D219" s="337" t="s">
        <v>460</v>
      </c>
      <c r="E219" s="336"/>
    </row>
    <row r="220" spans="1:6" ht="35.1" customHeight="1" x14ac:dyDescent="0.2">
      <c r="A220" s="518"/>
      <c r="B220" s="317" t="s">
        <v>186</v>
      </c>
      <c r="C220" s="317"/>
      <c r="D220" s="338" t="s">
        <v>475</v>
      </c>
      <c r="E220" s="336" t="s">
        <v>474</v>
      </c>
    </row>
    <row r="221" spans="1:6" ht="12.75" customHeight="1" x14ac:dyDescent="0.2">
      <c r="A221" s="518"/>
      <c r="B221" s="343" t="s">
        <v>473</v>
      </c>
      <c r="C221" s="345" t="s">
        <v>472</v>
      </c>
      <c r="D221" s="345"/>
      <c r="E221" s="344"/>
    </row>
    <row r="222" spans="1:6" ht="12.75" customHeight="1" x14ac:dyDescent="0.2">
      <c r="A222" s="518"/>
      <c r="B222" s="340" t="s">
        <v>464</v>
      </c>
      <c r="C222" s="509" t="s">
        <v>471</v>
      </c>
      <c r="D222" s="509"/>
      <c r="E222" s="510"/>
    </row>
    <row r="223" spans="1:6" ht="35.1" customHeight="1" x14ac:dyDescent="0.2">
      <c r="A223" s="518"/>
      <c r="B223" s="317" t="s">
        <v>187</v>
      </c>
      <c r="C223" s="317" t="s">
        <v>23</v>
      </c>
      <c r="D223" s="338" t="s">
        <v>470</v>
      </c>
      <c r="E223" s="336" t="s">
        <v>469</v>
      </c>
    </row>
    <row r="224" spans="1:6" ht="35.1" customHeight="1" x14ac:dyDescent="0.2">
      <c r="A224" s="518"/>
      <c r="B224" s="317" t="s">
        <v>188</v>
      </c>
      <c r="C224" s="317"/>
      <c r="D224" s="338" t="s">
        <v>468</v>
      </c>
      <c r="E224" s="336" t="s">
        <v>467</v>
      </c>
    </row>
    <row r="225" spans="1:5" ht="12.75" customHeight="1" x14ac:dyDescent="0.2">
      <c r="A225" s="518"/>
      <c r="B225" s="343" t="s">
        <v>466</v>
      </c>
      <c r="C225" s="342" t="s">
        <v>465</v>
      </c>
      <c r="D225" s="342"/>
      <c r="E225" s="341"/>
    </row>
    <row r="226" spans="1:5" s="339" customFormat="1" ht="12.75" customHeight="1" x14ac:dyDescent="0.2">
      <c r="A226" s="518"/>
      <c r="B226" s="340" t="s">
        <v>464</v>
      </c>
      <c r="C226" s="509" t="s">
        <v>463</v>
      </c>
      <c r="D226" s="509"/>
      <c r="E226" s="510"/>
    </row>
    <row r="227" spans="1:5" ht="35.1" customHeight="1" x14ac:dyDescent="0.2">
      <c r="A227" s="518"/>
      <c r="B227" s="317" t="s">
        <v>0</v>
      </c>
      <c r="C227" s="317"/>
      <c r="D227" s="338" t="s">
        <v>462</v>
      </c>
      <c r="E227" s="336" t="s">
        <v>461</v>
      </c>
    </row>
    <row r="228" spans="1:5" ht="35.1" customHeight="1" x14ac:dyDescent="0.2">
      <c r="A228" s="514"/>
      <c r="B228" s="317" t="s">
        <v>1</v>
      </c>
      <c r="C228" s="317"/>
      <c r="D228" s="337" t="s">
        <v>460</v>
      </c>
      <c r="E228" s="336" t="s">
        <v>2</v>
      </c>
    </row>
    <row r="230" spans="1:5" x14ac:dyDescent="0.2">
      <c r="C230" s="335" t="s">
        <v>459</v>
      </c>
    </row>
    <row r="231" spans="1:5" x14ac:dyDescent="0.2">
      <c r="C231" s="335" t="s">
        <v>458</v>
      </c>
      <c r="D231" s="92" t="s">
        <v>457</v>
      </c>
    </row>
    <row r="232" spans="1:5" ht="12.75" customHeight="1" x14ac:dyDescent="0.2">
      <c r="D232" s="511" t="s">
        <v>456</v>
      </c>
      <c r="E232" s="511"/>
    </row>
    <row r="233" spans="1:5" x14ac:dyDescent="0.2">
      <c r="D233" s="511"/>
      <c r="E233" s="511"/>
    </row>
  </sheetData>
  <sheetProtection password="9B1B" sheet="1" objects="1" scenarios="1"/>
  <mergeCells count="51">
    <mergeCell ref="A164:A192"/>
    <mergeCell ref="A206:A210"/>
    <mergeCell ref="A213:A228"/>
    <mergeCell ref="A54:A70"/>
    <mergeCell ref="A73:A120"/>
    <mergeCell ref="A123:A161"/>
    <mergeCell ref="A195:A203"/>
    <mergeCell ref="A3:A6"/>
    <mergeCell ref="A9:A23"/>
    <mergeCell ref="A37:A51"/>
    <mergeCell ref="A26:A34"/>
    <mergeCell ref="C4:E4"/>
    <mergeCell ref="C10:E10"/>
    <mergeCell ref="C20:E20"/>
    <mergeCell ref="C38:E38"/>
    <mergeCell ref="C43:E43"/>
    <mergeCell ref="C48:E48"/>
    <mergeCell ref="C27:E27"/>
    <mergeCell ref="C32:E32"/>
    <mergeCell ref="C55:E55"/>
    <mergeCell ref="C63:E63"/>
    <mergeCell ref="C124:E124"/>
    <mergeCell ref="C127:E127"/>
    <mergeCell ref="C134:E134"/>
    <mergeCell ref="C116:E116"/>
    <mergeCell ref="C74:E74"/>
    <mergeCell ref="C80:E80"/>
    <mergeCell ref="C85:E85"/>
    <mergeCell ref="C89:E89"/>
    <mergeCell ref="C92:E92"/>
    <mergeCell ref="C95:E95"/>
    <mergeCell ref="C99:E99"/>
    <mergeCell ref="C105:E105"/>
    <mergeCell ref="C112:E112"/>
    <mergeCell ref="C184:E184"/>
    <mergeCell ref="C191:E191"/>
    <mergeCell ref="C165:E165"/>
    <mergeCell ref="C168:E168"/>
    <mergeCell ref="C175:E175"/>
    <mergeCell ref="C139:E139"/>
    <mergeCell ref="C148:E148"/>
    <mergeCell ref="C155:E155"/>
    <mergeCell ref="C159:E159"/>
    <mergeCell ref="C179:E179"/>
    <mergeCell ref="C226:E226"/>
    <mergeCell ref="D232:E233"/>
    <mergeCell ref="C196:E196"/>
    <mergeCell ref="C200:E200"/>
    <mergeCell ref="C207:E207"/>
    <mergeCell ref="C214:E214"/>
    <mergeCell ref="C222:E222"/>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1"/>
  <sheetViews>
    <sheetView tabSelected="1" zoomScaleNormal="100" workbookViewId="0">
      <pane xSplit="2" ySplit="1" topLeftCell="C2" activePane="bottomRight" state="frozen"/>
      <selection pane="topRight" activeCell="B1" sqref="B1"/>
      <selection pane="bottomLeft" activeCell="A2" sqref="A2"/>
      <selection pane="bottomRight" activeCell="D3" sqref="D3"/>
    </sheetView>
  </sheetViews>
  <sheetFormatPr baseColWidth="10" defaultRowHeight="12.75" x14ac:dyDescent="0.2"/>
  <cols>
    <col min="1" max="1" width="2.85546875" style="21" customWidth="1"/>
    <col min="2" max="2" width="10.42578125" style="21" customWidth="1"/>
    <col min="3" max="3" width="12.85546875" style="21" hidden="1" customWidth="1"/>
    <col min="4" max="4" width="12" style="21" customWidth="1"/>
    <col min="5" max="5" width="21.85546875" style="21" customWidth="1"/>
    <col min="6" max="6" width="39.42578125" style="21" customWidth="1"/>
    <col min="7" max="7" width="65.42578125" style="21" customWidth="1"/>
    <col min="8" max="8" width="9.5703125" style="21" customWidth="1"/>
    <col min="9" max="16384" width="11.42578125" style="21"/>
  </cols>
  <sheetData>
    <row r="1" spans="1:8" ht="47.25" customHeight="1" x14ac:dyDescent="0.2">
      <c r="B1" s="411" t="s">
        <v>792</v>
      </c>
      <c r="C1" s="411" t="s">
        <v>453</v>
      </c>
      <c r="D1" s="410" t="s">
        <v>791</v>
      </c>
      <c r="E1" s="409" t="s">
        <v>790</v>
      </c>
      <c r="F1" s="413" t="s">
        <v>793</v>
      </c>
      <c r="G1" s="414" t="s">
        <v>794</v>
      </c>
      <c r="H1" s="415" t="s">
        <v>795</v>
      </c>
    </row>
    <row r="2" spans="1:8" ht="101.25" customHeight="1" x14ac:dyDescent="0.2">
      <c r="A2" s="92"/>
      <c r="B2" s="416" t="s">
        <v>113</v>
      </c>
      <c r="C2" s="417"/>
      <c r="D2" s="418" t="s">
        <v>796</v>
      </c>
      <c r="E2" s="419" t="s">
        <v>797</v>
      </c>
      <c r="F2" s="420" t="s">
        <v>798</v>
      </c>
      <c r="G2" s="420" t="s">
        <v>799</v>
      </c>
    </row>
    <row r="3" spans="1:8" ht="178.5" x14ac:dyDescent="0.2">
      <c r="A3" s="92"/>
      <c r="B3" s="421" t="s">
        <v>782</v>
      </c>
      <c r="C3" s="422" t="s">
        <v>800</v>
      </c>
      <c r="D3" s="360" t="s">
        <v>801</v>
      </c>
      <c r="E3" s="423" t="s">
        <v>779</v>
      </c>
      <c r="F3" s="424" t="s">
        <v>802</v>
      </c>
      <c r="G3" s="424" t="s">
        <v>803</v>
      </c>
    </row>
    <row r="4" spans="1:8" ht="63.75" x14ac:dyDescent="0.2">
      <c r="A4" s="92"/>
      <c r="B4" s="421" t="s">
        <v>53</v>
      </c>
      <c r="C4" s="298"/>
      <c r="D4" s="360" t="s">
        <v>804</v>
      </c>
      <c r="E4" s="423" t="s">
        <v>778</v>
      </c>
      <c r="F4" s="425" t="s">
        <v>805</v>
      </c>
      <c r="G4" s="424" t="s">
        <v>806</v>
      </c>
    </row>
    <row r="5" spans="1:8" ht="296.25" customHeight="1" x14ac:dyDescent="0.2">
      <c r="A5" s="92" t="s">
        <v>807</v>
      </c>
      <c r="B5" s="421" t="s">
        <v>808</v>
      </c>
      <c r="C5" s="299" t="s">
        <v>809</v>
      </c>
      <c r="D5" s="402" t="s">
        <v>810</v>
      </c>
      <c r="E5" s="300" t="s">
        <v>811</v>
      </c>
      <c r="F5" s="426" t="s">
        <v>812</v>
      </c>
      <c r="G5" s="427" t="s">
        <v>813</v>
      </c>
    </row>
    <row r="6" spans="1:8" ht="114.75" x14ac:dyDescent="0.2">
      <c r="A6" s="92"/>
      <c r="B6" s="421" t="s">
        <v>110</v>
      </c>
      <c r="C6" s="299" t="s">
        <v>111</v>
      </c>
      <c r="D6" s="402" t="s">
        <v>814</v>
      </c>
      <c r="E6" s="428" t="s">
        <v>684</v>
      </c>
      <c r="F6" s="428" t="s">
        <v>815</v>
      </c>
      <c r="G6" s="300" t="s">
        <v>816</v>
      </c>
    </row>
    <row r="7" spans="1:8" ht="72.75" customHeight="1" x14ac:dyDescent="0.2">
      <c r="A7" s="92"/>
      <c r="B7" s="421" t="s">
        <v>60</v>
      </c>
      <c r="C7" s="299"/>
      <c r="D7" s="402" t="s">
        <v>817</v>
      </c>
      <c r="E7" s="300" t="s">
        <v>769</v>
      </c>
      <c r="F7" s="429" t="s">
        <v>818</v>
      </c>
      <c r="G7" s="429" t="s">
        <v>819</v>
      </c>
    </row>
    <row r="8" spans="1:8" ht="71.25" customHeight="1" x14ac:dyDescent="0.2">
      <c r="B8" s="421" t="s">
        <v>61</v>
      </c>
      <c r="C8" s="299" t="s">
        <v>55</v>
      </c>
      <c r="D8" s="402" t="s">
        <v>820</v>
      </c>
      <c r="E8" s="300" t="s">
        <v>771</v>
      </c>
      <c r="F8" s="429" t="s">
        <v>821</v>
      </c>
      <c r="G8" s="430" t="s">
        <v>822</v>
      </c>
    </row>
    <row r="9" spans="1:8" ht="199.5" customHeight="1" x14ac:dyDescent="0.2">
      <c r="B9" s="431"/>
      <c r="C9" s="299"/>
      <c r="D9" s="402" t="s">
        <v>823</v>
      </c>
      <c r="E9" s="300" t="s">
        <v>824</v>
      </c>
      <c r="F9" s="429" t="s">
        <v>825</v>
      </c>
      <c r="G9" s="430" t="s">
        <v>826</v>
      </c>
    </row>
    <row r="10" spans="1:8" ht="151.5" customHeight="1" x14ac:dyDescent="0.2">
      <c r="B10" s="421" t="s">
        <v>167</v>
      </c>
      <c r="C10" s="299" t="s">
        <v>827</v>
      </c>
      <c r="D10" s="402" t="s">
        <v>828</v>
      </c>
      <c r="E10" s="432" t="s">
        <v>555</v>
      </c>
      <c r="F10" s="432" t="s">
        <v>829</v>
      </c>
      <c r="G10" s="299" t="s">
        <v>830</v>
      </c>
    </row>
    <row r="11" spans="1:8" ht="146.25" customHeight="1" x14ac:dyDescent="0.2">
      <c r="B11" s="421" t="s">
        <v>168</v>
      </c>
      <c r="C11" s="299"/>
      <c r="D11" s="402" t="s">
        <v>831</v>
      </c>
      <c r="E11" s="432" t="s">
        <v>832</v>
      </c>
      <c r="F11" s="432" t="s">
        <v>833</v>
      </c>
      <c r="G11" s="432" t="s">
        <v>834</v>
      </c>
    </row>
    <row r="12" spans="1:8" ht="132" customHeight="1" x14ac:dyDescent="0.2">
      <c r="B12" s="421" t="s">
        <v>81</v>
      </c>
      <c r="C12" s="302"/>
      <c r="D12" s="433" t="s">
        <v>835</v>
      </c>
      <c r="E12" s="434" t="s">
        <v>741</v>
      </c>
      <c r="F12" s="435" t="s">
        <v>836</v>
      </c>
      <c r="G12" s="434" t="s">
        <v>837</v>
      </c>
    </row>
    <row r="13" spans="1:8" ht="229.5" x14ac:dyDescent="0.2">
      <c r="B13" s="421" t="s">
        <v>82</v>
      </c>
      <c r="C13" s="302" t="s">
        <v>80</v>
      </c>
      <c r="D13" s="433" t="s">
        <v>838</v>
      </c>
      <c r="E13" s="434" t="s">
        <v>839</v>
      </c>
      <c r="F13" s="435" t="s">
        <v>840</v>
      </c>
      <c r="G13" s="434" t="s">
        <v>841</v>
      </c>
    </row>
    <row r="14" spans="1:8" ht="255" x14ac:dyDescent="0.2">
      <c r="B14" s="421" t="s">
        <v>736</v>
      </c>
      <c r="C14" s="302" t="s">
        <v>735</v>
      </c>
      <c r="D14" s="433" t="s">
        <v>842</v>
      </c>
      <c r="E14" s="436" t="s">
        <v>86</v>
      </c>
      <c r="F14" s="435" t="s">
        <v>843</v>
      </c>
      <c r="G14" s="434" t="s">
        <v>844</v>
      </c>
    </row>
    <row r="15" spans="1:8" ht="240.75" customHeight="1" x14ac:dyDescent="0.2">
      <c r="B15" s="421" t="s">
        <v>87</v>
      </c>
      <c r="C15" s="302"/>
      <c r="D15" s="395" t="s">
        <v>845</v>
      </c>
      <c r="E15" s="434" t="s">
        <v>846</v>
      </c>
      <c r="F15" s="435" t="s">
        <v>847</v>
      </c>
      <c r="G15" s="437" t="s">
        <v>848</v>
      </c>
    </row>
    <row r="16" spans="1:8" ht="137.25" customHeight="1" x14ac:dyDescent="0.2">
      <c r="B16" s="421" t="s">
        <v>88</v>
      </c>
      <c r="C16" s="302"/>
      <c r="D16" s="395" t="s">
        <v>849</v>
      </c>
      <c r="E16" s="436" t="s">
        <v>89</v>
      </c>
      <c r="F16" s="435" t="s">
        <v>850</v>
      </c>
      <c r="G16" s="435" t="s">
        <v>851</v>
      </c>
    </row>
    <row r="17" spans="2:7" ht="331.5" x14ac:dyDescent="0.2">
      <c r="B17" s="421" t="s">
        <v>83</v>
      </c>
      <c r="C17" s="302"/>
      <c r="D17" s="395" t="s">
        <v>852</v>
      </c>
      <c r="E17" s="434" t="s">
        <v>728</v>
      </c>
      <c r="F17" s="435" t="s">
        <v>853</v>
      </c>
      <c r="G17" s="435" t="s">
        <v>854</v>
      </c>
    </row>
    <row r="18" spans="2:7" ht="127.5" x14ac:dyDescent="0.2">
      <c r="B18" s="421" t="s">
        <v>742</v>
      </c>
      <c r="C18" s="438" t="s">
        <v>69</v>
      </c>
      <c r="D18" s="439" t="s">
        <v>855</v>
      </c>
      <c r="E18" s="440" t="s">
        <v>755</v>
      </c>
      <c r="F18" s="441" t="s">
        <v>856</v>
      </c>
      <c r="G18" s="441" t="s">
        <v>857</v>
      </c>
    </row>
    <row r="19" spans="2:7" ht="229.5" x14ac:dyDescent="0.2">
      <c r="B19" s="421" t="s">
        <v>70</v>
      </c>
      <c r="C19" s="438" t="s">
        <v>71</v>
      </c>
      <c r="D19" s="439" t="s">
        <v>858</v>
      </c>
      <c r="E19" s="440" t="s">
        <v>72</v>
      </c>
      <c r="F19" s="441" t="s">
        <v>859</v>
      </c>
      <c r="G19" s="441" t="s">
        <v>860</v>
      </c>
    </row>
    <row r="20" spans="2:7" ht="135.75" customHeight="1" x14ac:dyDescent="0.2">
      <c r="B20" s="421" t="s">
        <v>754</v>
      </c>
      <c r="C20" s="438" t="s">
        <v>73</v>
      </c>
      <c r="D20" s="439" t="s">
        <v>861</v>
      </c>
      <c r="E20" s="440" t="s">
        <v>74</v>
      </c>
      <c r="F20" s="441" t="s">
        <v>862</v>
      </c>
      <c r="G20" s="441" t="s">
        <v>863</v>
      </c>
    </row>
    <row r="21" spans="2:7" ht="179.25" customHeight="1" x14ac:dyDescent="0.2">
      <c r="B21" s="421" t="s">
        <v>84</v>
      </c>
      <c r="C21" s="438"/>
      <c r="D21" s="439" t="s">
        <v>864</v>
      </c>
      <c r="E21" s="442" t="s">
        <v>726</v>
      </c>
      <c r="F21" s="442" t="s">
        <v>865</v>
      </c>
      <c r="G21" s="442" t="s">
        <v>866</v>
      </c>
    </row>
    <row r="22" spans="2:7" ht="165.75" x14ac:dyDescent="0.2">
      <c r="B22" s="421" t="s">
        <v>75</v>
      </c>
      <c r="C22" s="438" t="s">
        <v>76</v>
      </c>
      <c r="D22" s="439" t="s">
        <v>867</v>
      </c>
      <c r="E22" s="442" t="s">
        <v>750</v>
      </c>
      <c r="F22" s="441" t="s">
        <v>868</v>
      </c>
      <c r="G22" s="443" t="s">
        <v>869</v>
      </c>
    </row>
    <row r="23" spans="2:7" ht="159.75" customHeight="1" x14ac:dyDescent="0.2">
      <c r="B23" s="421" t="s">
        <v>77</v>
      </c>
      <c r="C23" s="438" t="s">
        <v>21</v>
      </c>
      <c r="D23" s="439" t="s">
        <v>870</v>
      </c>
      <c r="E23" s="440" t="s">
        <v>871</v>
      </c>
      <c r="F23" s="441" t="s">
        <v>872</v>
      </c>
      <c r="G23" s="443" t="s">
        <v>873</v>
      </c>
    </row>
    <row r="24" spans="2:7" ht="174.75" customHeight="1" x14ac:dyDescent="0.2">
      <c r="B24" s="421" t="s">
        <v>120</v>
      </c>
      <c r="C24" s="438" t="s">
        <v>639</v>
      </c>
      <c r="D24" s="439" t="s">
        <v>874</v>
      </c>
      <c r="E24" s="442" t="s">
        <v>875</v>
      </c>
      <c r="F24" s="442" t="s">
        <v>876</v>
      </c>
      <c r="G24" s="440" t="s">
        <v>877</v>
      </c>
    </row>
    <row r="25" spans="2:7" ht="267.75" x14ac:dyDescent="0.2">
      <c r="B25" s="421" t="s">
        <v>117</v>
      </c>
      <c r="C25" s="438" t="s">
        <v>118</v>
      </c>
      <c r="D25" s="439" t="s">
        <v>878</v>
      </c>
      <c r="E25" s="442" t="s">
        <v>642</v>
      </c>
      <c r="F25" s="442" t="s">
        <v>879</v>
      </c>
      <c r="G25" s="442" t="s">
        <v>880</v>
      </c>
    </row>
    <row r="26" spans="2:7" ht="201" customHeight="1" x14ac:dyDescent="0.2">
      <c r="B26" s="421" t="s">
        <v>119</v>
      </c>
      <c r="C26" s="444" t="s">
        <v>881</v>
      </c>
      <c r="D26" s="439" t="s">
        <v>882</v>
      </c>
      <c r="E26" s="442" t="s">
        <v>883</v>
      </c>
      <c r="F26" s="442" t="s">
        <v>884</v>
      </c>
      <c r="G26" s="442" t="s">
        <v>885</v>
      </c>
    </row>
    <row r="27" spans="2:7" ht="156.75" customHeight="1" x14ac:dyDescent="0.2">
      <c r="B27" s="421" t="s">
        <v>123</v>
      </c>
      <c r="C27" s="438"/>
      <c r="D27" s="439" t="s">
        <v>886</v>
      </c>
      <c r="E27" s="442" t="s">
        <v>887</v>
      </c>
      <c r="F27" s="442" t="s">
        <v>888</v>
      </c>
      <c r="G27" s="442" t="s">
        <v>889</v>
      </c>
    </row>
    <row r="28" spans="2:7" ht="51" x14ac:dyDescent="0.2">
      <c r="B28" s="416" t="s">
        <v>135</v>
      </c>
      <c r="C28" s="307" t="s">
        <v>136</v>
      </c>
      <c r="D28" s="372" t="s">
        <v>890</v>
      </c>
      <c r="E28" s="308" t="s">
        <v>137</v>
      </c>
      <c r="F28" s="445" t="s">
        <v>891</v>
      </c>
      <c r="G28" s="308" t="s">
        <v>892</v>
      </c>
    </row>
    <row r="29" spans="2:7" ht="84.75" customHeight="1" x14ac:dyDescent="0.2">
      <c r="B29" s="416" t="s">
        <v>151</v>
      </c>
      <c r="C29" s="306" t="s">
        <v>893</v>
      </c>
      <c r="D29" s="368" t="s">
        <v>894</v>
      </c>
      <c r="E29" s="308" t="s">
        <v>895</v>
      </c>
      <c r="F29" s="445" t="s">
        <v>896</v>
      </c>
      <c r="G29" s="308" t="s">
        <v>897</v>
      </c>
    </row>
    <row r="30" spans="2:7" ht="72" customHeight="1" x14ac:dyDescent="0.2">
      <c r="B30" s="416" t="s">
        <v>898</v>
      </c>
      <c r="C30" s="306" t="s">
        <v>899</v>
      </c>
      <c r="D30" s="368" t="s">
        <v>900</v>
      </c>
      <c r="E30" s="308" t="s">
        <v>571</v>
      </c>
      <c r="F30" s="445" t="s">
        <v>901</v>
      </c>
      <c r="G30" s="308" t="s">
        <v>902</v>
      </c>
    </row>
    <row r="31" spans="2:7" ht="63.75" x14ac:dyDescent="0.2">
      <c r="B31" s="416" t="s">
        <v>138</v>
      </c>
      <c r="C31" s="307" t="s">
        <v>903</v>
      </c>
      <c r="D31" s="372" t="s">
        <v>904</v>
      </c>
      <c r="E31" s="308" t="s">
        <v>599</v>
      </c>
      <c r="F31" s="307" t="s">
        <v>905</v>
      </c>
      <c r="G31" s="307" t="s">
        <v>906</v>
      </c>
    </row>
    <row r="32" spans="2:7" ht="28.5" customHeight="1" x14ac:dyDescent="0.2">
      <c r="B32" s="416" t="s">
        <v>139</v>
      </c>
      <c r="C32" s="306" t="s">
        <v>143</v>
      </c>
      <c r="D32" s="368" t="s">
        <v>907</v>
      </c>
      <c r="E32" s="308" t="s">
        <v>598</v>
      </c>
      <c r="F32" s="445" t="s">
        <v>908</v>
      </c>
      <c r="G32" s="308" t="s">
        <v>909</v>
      </c>
    </row>
    <row r="33" spans="2:7" ht="38.25" x14ac:dyDescent="0.2">
      <c r="B33" s="416" t="s">
        <v>140</v>
      </c>
      <c r="C33" s="306" t="s">
        <v>144</v>
      </c>
      <c r="D33" s="368" t="s">
        <v>910</v>
      </c>
      <c r="E33" s="308" t="s">
        <v>911</v>
      </c>
      <c r="F33" s="445" t="s">
        <v>912</v>
      </c>
      <c r="G33" s="308" t="s">
        <v>913</v>
      </c>
    </row>
    <row r="34" spans="2:7" ht="38.25" x14ac:dyDescent="0.2">
      <c r="B34" s="416" t="s">
        <v>141</v>
      </c>
      <c r="C34" s="309"/>
      <c r="D34" s="368" t="s">
        <v>914</v>
      </c>
      <c r="E34" s="308" t="s">
        <v>596</v>
      </c>
      <c r="F34" s="445" t="s">
        <v>915</v>
      </c>
      <c r="G34" s="308" t="s">
        <v>916</v>
      </c>
    </row>
    <row r="35" spans="2:7" ht="244.5" customHeight="1" x14ac:dyDescent="0.2">
      <c r="B35" s="416" t="s">
        <v>85</v>
      </c>
      <c r="C35" s="306"/>
      <c r="D35" s="368" t="s">
        <v>917</v>
      </c>
      <c r="E35" s="308" t="s">
        <v>725</v>
      </c>
      <c r="F35" s="308" t="s">
        <v>918</v>
      </c>
      <c r="G35" s="308" t="s">
        <v>919</v>
      </c>
    </row>
    <row r="36" spans="2:7" ht="45.75" customHeight="1" x14ac:dyDescent="0.2">
      <c r="B36" s="421" t="s">
        <v>145</v>
      </c>
      <c r="C36" s="310" t="s">
        <v>146</v>
      </c>
      <c r="D36" s="368" t="s">
        <v>920</v>
      </c>
      <c r="E36" s="308" t="s">
        <v>921</v>
      </c>
      <c r="F36" s="445" t="s">
        <v>922</v>
      </c>
      <c r="G36" s="308" t="s">
        <v>923</v>
      </c>
    </row>
    <row r="37" spans="2:7" ht="54.75" customHeight="1" x14ac:dyDescent="0.2">
      <c r="B37" s="416" t="s">
        <v>164</v>
      </c>
      <c r="C37" s="306"/>
      <c r="D37" s="368" t="s">
        <v>924</v>
      </c>
      <c r="E37" s="308" t="s">
        <v>165</v>
      </c>
      <c r="F37" s="445" t="s">
        <v>925</v>
      </c>
      <c r="G37" s="308" t="s">
        <v>926</v>
      </c>
    </row>
    <row r="38" spans="2:7" ht="58.5" customHeight="1" x14ac:dyDescent="0.2">
      <c r="B38" s="416" t="s">
        <v>927</v>
      </c>
      <c r="C38" s="306" t="s">
        <v>928</v>
      </c>
      <c r="D38" s="368" t="s">
        <v>929</v>
      </c>
      <c r="E38" s="308" t="s">
        <v>574</v>
      </c>
      <c r="F38" s="446" t="s">
        <v>930</v>
      </c>
      <c r="G38" s="308" t="s">
        <v>931</v>
      </c>
    </row>
    <row r="39" spans="2:7" ht="43.5" customHeight="1" x14ac:dyDescent="0.2">
      <c r="B39" s="447" t="s">
        <v>570</v>
      </c>
      <c r="C39" s="448" t="s">
        <v>146</v>
      </c>
      <c r="D39" s="449" t="s">
        <v>932</v>
      </c>
      <c r="E39" s="450" t="s">
        <v>159</v>
      </c>
      <c r="F39" s="451" t="s">
        <v>933</v>
      </c>
      <c r="G39" s="450" t="s">
        <v>934</v>
      </c>
    </row>
    <row r="40" spans="2:7" ht="89.25" x14ac:dyDescent="0.2">
      <c r="B40" s="416" t="s">
        <v>160</v>
      </c>
      <c r="C40" s="306"/>
      <c r="D40" s="368" t="s">
        <v>935</v>
      </c>
      <c r="E40" s="308" t="s">
        <v>936</v>
      </c>
      <c r="F40" s="445" t="s">
        <v>937</v>
      </c>
      <c r="G40" s="308" t="s">
        <v>938</v>
      </c>
    </row>
    <row r="41" spans="2:7" ht="216.75" x14ac:dyDescent="0.2">
      <c r="B41" s="416" t="s">
        <v>13</v>
      </c>
      <c r="C41" s="306" t="s">
        <v>44</v>
      </c>
      <c r="D41" s="368" t="s">
        <v>939</v>
      </c>
      <c r="E41" s="308" t="s">
        <v>533</v>
      </c>
      <c r="F41" s="308" t="s">
        <v>940</v>
      </c>
      <c r="G41" s="308" t="s">
        <v>941</v>
      </c>
    </row>
    <row r="42" spans="2:7" ht="208.5" customHeight="1" x14ac:dyDescent="0.2">
      <c r="B42" s="452" t="s">
        <v>8</v>
      </c>
      <c r="C42" s="312" t="s">
        <v>40</v>
      </c>
      <c r="D42" s="365" t="s">
        <v>942</v>
      </c>
      <c r="E42" s="312" t="s">
        <v>10</v>
      </c>
      <c r="F42" s="453" t="s">
        <v>943</v>
      </c>
      <c r="G42" s="454" t="s">
        <v>944</v>
      </c>
    </row>
    <row r="43" spans="2:7" ht="53.25" customHeight="1" x14ac:dyDescent="0.2">
      <c r="B43" s="452" t="s">
        <v>9</v>
      </c>
      <c r="C43" s="312" t="s">
        <v>41</v>
      </c>
      <c r="D43" s="365" t="s">
        <v>945</v>
      </c>
      <c r="E43" s="312" t="s">
        <v>11</v>
      </c>
      <c r="F43" s="453" t="s">
        <v>946</v>
      </c>
      <c r="G43" s="454" t="s">
        <v>947</v>
      </c>
    </row>
    <row r="44" spans="2:7" ht="352.5" customHeight="1" x14ac:dyDescent="0.2">
      <c r="B44" s="421" t="s">
        <v>91</v>
      </c>
      <c r="C44" s="303" t="s">
        <v>92</v>
      </c>
      <c r="D44" s="391" t="s">
        <v>948</v>
      </c>
      <c r="E44" s="455" t="s">
        <v>949</v>
      </c>
      <c r="F44" s="456" t="s">
        <v>950</v>
      </c>
      <c r="G44" s="455" t="s">
        <v>951</v>
      </c>
    </row>
    <row r="45" spans="2:7" ht="314.25" customHeight="1" x14ac:dyDescent="0.2">
      <c r="B45" s="421" t="s">
        <v>93</v>
      </c>
      <c r="C45" s="303" t="s">
        <v>92</v>
      </c>
      <c r="D45" s="391" t="s">
        <v>952</v>
      </c>
      <c r="E45" s="455" t="s">
        <v>953</v>
      </c>
      <c r="F45" s="456" t="s">
        <v>954</v>
      </c>
      <c r="G45" s="457" t="s">
        <v>955</v>
      </c>
    </row>
    <row r="46" spans="2:7" ht="38.25" x14ac:dyDescent="0.2">
      <c r="B46" s="421" t="s">
        <v>94</v>
      </c>
      <c r="C46" s="303" t="s">
        <v>95</v>
      </c>
      <c r="D46" s="391" t="s">
        <v>956</v>
      </c>
      <c r="E46" s="455" t="s">
        <v>957</v>
      </c>
      <c r="F46" s="456" t="s">
        <v>958</v>
      </c>
      <c r="G46" s="455" t="s">
        <v>959</v>
      </c>
    </row>
    <row r="47" spans="2:7" ht="76.5" x14ac:dyDescent="0.2">
      <c r="B47" s="421" t="s">
        <v>714</v>
      </c>
      <c r="C47" s="303" t="s">
        <v>193</v>
      </c>
      <c r="D47" s="391" t="s">
        <v>960</v>
      </c>
      <c r="E47" s="455" t="s">
        <v>712</v>
      </c>
      <c r="F47" s="456" t="s">
        <v>961</v>
      </c>
      <c r="G47" s="455" t="s">
        <v>962</v>
      </c>
    </row>
    <row r="48" spans="2:7" ht="38.25" customHeight="1" x14ac:dyDescent="0.2">
      <c r="B48" s="421" t="s">
        <v>96</v>
      </c>
      <c r="C48" s="303" t="s">
        <v>92</v>
      </c>
      <c r="D48" s="391" t="s">
        <v>963</v>
      </c>
      <c r="E48" s="455" t="s">
        <v>964</v>
      </c>
      <c r="F48" s="456" t="s">
        <v>965</v>
      </c>
      <c r="G48" s="458" t="s">
        <v>966</v>
      </c>
    </row>
    <row r="49" spans="2:7" ht="94.5" customHeight="1" x14ac:dyDescent="0.2">
      <c r="B49" s="421" t="s">
        <v>97</v>
      </c>
      <c r="C49" s="303" t="s">
        <v>92</v>
      </c>
      <c r="D49" s="391" t="s">
        <v>967</v>
      </c>
      <c r="E49" s="458" t="s">
        <v>968</v>
      </c>
      <c r="F49" s="456" t="s">
        <v>969</v>
      </c>
      <c r="G49" s="455" t="s">
        <v>970</v>
      </c>
    </row>
    <row r="50" spans="2:7" ht="94.5" customHeight="1" x14ac:dyDescent="0.2">
      <c r="B50" s="416" t="s">
        <v>266</v>
      </c>
      <c r="C50" s="305" t="s">
        <v>971</v>
      </c>
      <c r="D50" s="391" t="s">
        <v>972</v>
      </c>
      <c r="E50" s="455" t="s">
        <v>702</v>
      </c>
      <c r="F50" s="456" t="s">
        <v>973</v>
      </c>
      <c r="G50" s="457" t="s">
        <v>974</v>
      </c>
    </row>
    <row r="51" spans="2:7" ht="51" x14ac:dyDescent="0.2">
      <c r="B51" s="416" t="s">
        <v>98</v>
      </c>
      <c r="C51" s="305" t="s">
        <v>92</v>
      </c>
      <c r="D51" s="391" t="s">
        <v>975</v>
      </c>
      <c r="E51" s="455" t="s">
        <v>701</v>
      </c>
      <c r="F51" s="456" t="s">
        <v>976</v>
      </c>
      <c r="G51" s="455" t="s">
        <v>977</v>
      </c>
    </row>
    <row r="52" spans="2:7" ht="51" x14ac:dyDescent="0.2">
      <c r="B52" s="416" t="s">
        <v>99</v>
      </c>
      <c r="C52" s="305" t="s">
        <v>64</v>
      </c>
      <c r="D52" s="391" t="s">
        <v>978</v>
      </c>
      <c r="E52" s="305" t="s">
        <v>979</v>
      </c>
      <c r="F52" s="459" t="s">
        <v>980</v>
      </c>
      <c r="G52" s="305" t="s">
        <v>981</v>
      </c>
    </row>
    <row r="53" spans="2:7" ht="38.25" x14ac:dyDescent="0.2">
      <c r="B53" s="416" t="s">
        <v>100</v>
      </c>
      <c r="C53" s="305"/>
      <c r="D53" s="391" t="s">
        <v>982</v>
      </c>
      <c r="E53" s="455" t="s">
        <v>699</v>
      </c>
      <c r="F53" s="456" t="s">
        <v>983</v>
      </c>
      <c r="G53" s="455" t="s">
        <v>984</v>
      </c>
    </row>
    <row r="54" spans="2:7" ht="38.25" x14ac:dyDescent="0.2">
      <c r="B54" s="416" t="s">
        <v>104</v>
      </c>
      <c r="C54" s="305"/>
      <c r="D54" s="391" t="s">
        <v>985</v>
      </c>
      <c r="E54" s="455" t="s">
        <v>986</v>
      </c>
      <c r="F54" s="456" t="s">
        <v>987</v>
      </c>
      <c r="G54" s="455" t="s">
        <v>988</v>
      </c>
    </row>
    <row r="55" spans="2:7" ht="51" x14ac:dyDescent="0.2">
      <c r="B55" s="416" t="s">
        <v>101</v>
      </c>
      <c r="C55" s="305"/>
      <c r="D55" s="391" t="s">
        <v>989</v>
      </c>
      <c r="E55" s="455" t="s">
        <v>990</v>
      </c>
      <c r="F55" s="456" t="s">
        <v>991</v>
      </c>
      <c r="G55" s="455" t="s">
        <v>992</v>
      </c>
    </row>
    <row r="56" spans="2:7" ht="89.25" x14ac:dyDescent="0.2">
      <c r="B56" s="416" t="s">
        <v>102</v>
      </c>
      <c r="C56" s="305" t="s">
        <v>103</v>
      </c>
      <c r="D56" s="391" t="s">
        <v>993</v>
      </c>
      <c r="E56" s="455" t="s">
        <v>695</v>
      </c>
      <c r="F56" s="456" t="s">
        <v>994</v>
      </c>
      <c r="G56" s="455" t="s">
        <v>995</v>
      </c>
    </row>
    <row r="57" spans="2:7" ht="38.25" x14ac:dyDescent="0.2">
      <c r="B57" s="416" t="s">
        <v>147</v>
      </c>
      <c r="C57" s="305" t="s">
        <v>148</v>
      </c>
      <c r="D57" s="391" t="s">
        <v>996</v>
      </c>
      <c r="E57" s="455" t="s">
        <v>589</v>
      </c>
      <c r="F57" s="455" t="s">
        <v>997</v>
      </c>
      <c r="G57" s="455" t="s">
        <v>998</v>
      </c>
    </row>
    <row r="58" spans="2:7" ht="63.75" x14ac:dyDescent="0.2">
      <c r="B58" s="416" t="s">
        <v>588</v>
      </c>
      <c r="C58" s="305" t="s">
        <v>149</v>
      </c>
      <c r="D58" s="391" t="s">
        <v>999</v>
      </c>
      <c r="E58" s="455" t="s">
        <v>150</v>
      </c>
      <c r="F58" s="455" t="s">
        <v>1000</v>
      </c>
      <c r="G58" s="455" t="s">
        <v>1001</v>
      </c>
    </row>
    <row r="59" spans="2:7" ht="120" customHeight="1" x14ac:dyDescent="0.2">
      <c r="B59" s="416" t="s">
        <v>106</v>
      </c>
      <c r="C59" s="375" t="s">
        <v>107</v>
      </c>
      <c r="D59" s="374" t="s">
        <v>1002</v>
      </c>
      <c r="E59" s="379" t="s">
        <v>108</v>
      </c>
      <c r="F59" s="460" t="s">
        <v>1003</v>
      </c>
      <c r="G59" s="379" t="s">
        <v>1004</v>
      </c>
    </row>
    <row r="60" spans="2:7" ht="213.75" x14ac:dyDescent="0.2">
      <c r="B60" s="416" t="s">
        <v>109</v>
      </c>
      <c r="C60" s="375"/>
      <c r="D60" s="374" t="s">
        <v>1005</v>
      </c>
      <c r="E60" s="379" t="s">
        <v>1006</v>
      </c>
      <c r="F60" s="460" t="s">
        <v>1007</v>
      </c>
      <c r="G60" s="379" t="s">
        <v>1008</v>
      </c>
    </row>
    <row r="61" spans="2:7" ht="195" customHeight="1" x14ac:dyDescent="0.2">
      <c r="B61" s="416" t="s">
        <v>668</v>
      </c>
      <c r="C61" s="375"/>
      <c r="D61" s="374" t="s">
        <v>1009</v>
      </c>
      <c r="E61" s="379" t="s">
        <v>115</v>
      </c>
      <c r="F61" s="460" t="s">
        <v>1010</v>
      </c>
      <c r="G61" s="461" t="s">
        <v>1011</v>
      </c>
    </row>
    <row r="62" spans="2:7" ht="250.5" customHeight="1" x14ac:dyDescent="0.2">
      <c r="B62" s="416" t="s">
        <v>112</v>
      </c>
      <c r="C62" s="375"/>
      <c r="D62" s="374" t="s">
        <v>1012</v>
      </c>
      <c r="E62" s="379" t="s">
        <v>1013</v>
      </c>
      <c r="F62" s="460" t="s">
        <v>1014</v>
      </c>
      <c r="G62" s="379" t="s">
        <v>1015</v>
      </c>
    </row>
    <row r="63" spans="2:7" ht="351" customHeight="1" x14ac:dyDescent="0.2">
      <c r="B63" s="416" t="s">
        <v>275</v>
      </c>
      <c r="C63" s="375" t="s">
        <v>1016</v>
      </c>
      <c r="D63" s="374" t="s">
        <v>1017</v>
      </c>
      <c r="E63" s="379" t="s">
        <v>658</v>
      </c>
      <c r="F63" s="460" t="s">
        <v>1018</v>
      </c>
      <c r="G63" s="460" t="s">
        <v>1019</v>
      </c>
    </row>
    <row r="64" spans="2:7" ht="108.75" customHeight="1" x14ac:dyDescent="0.2">
      <c r="B64" s="416" t="s">
        <v>279</v>
      </c>
      <c r="C64" s="375" t="s">
        <v>1020</v>
      </c>
      <c r="D64" s="374" t="s">
        <v>1021</v>
      </c>
      <c r="E64" s="379" t="s">
        <v>1022</v>
      </c>
      <c r="F64" s="460" t="s">
        <v>1023</v>
      </c>
      <c r="G64" s="462" t="s">
        <v>1024</v>
      </c>
    </row>
    <row r="65" spans="2:8" ht="60.75" customHeight="1" x14ac:dyDescent="0.2">
      <c r="B65" s="416" t="s">
        <v>617</v>
      </c>
      <c r="C65" s="375" t="s">
        <v>616</v>
      </c>
      <c r="D65" s="374" t="s">
        <v>1025</v>
      </c>
      <c r="E65" s="379" t="s">
        <v>615</v>
      </c>
      <c r="F65" s="460" t="s">
        <v>1026</v>
      </c>
      <c r="G65" s="460" t="s">
        <v>1027</v>
      </c>
      <c r="H65" s="463" t="s">
        <v>1028</v>
      </c>
    </row>
    <row r="66" spans="2:8" ht="48.75" customHeight="1" x14ac:dyDescent="0.2">
      <c r="B66" s="416" t="s">
        <v>131</v>
      </c>
      <c r="C66" s="375" t="s">
        <v>130</v>
      </c>
      <c r="D66" s="374" t="s">
        <v>1029</v>
      </c>
      <c r="E66" s="379" t="s">
        <v>1030</v>
      </c>
      <c r="F66" s="460" t="s">
        <v>1031</v>
      </c>
      <c r="G66" s="460" t="s">
        <v>1032</v>
      </c>
    </row>
    <row r="67" spans="2:8" ht="51" x14ac:dyDescent="0.2">
      <c r="B67" s="416" t="s">
        <v>1033</v>
      </c>
      <c r="C67" s="375"/>
      <c r="D67" s="374" t="s">
        <v>1034</v>
      </c>
      <c r="E67" s="379" t="s">
        <v>132</v>
      </c>
      <c r="F67" s="460" t="s">
        <v>1035</v>
      </c>
      <c r="G67" s="460" t="s">
        <v>1036</v>
      </c>
    </row>
    <row r="68" spans="2:8" ht="63.75" x14ac:dyDescent="0.2">
      <c r="B68" s="416" t="s">
        <v>133</v>
      </c>
      <c r="C68" s="375"/>
      <c r="D68" s="374" t="s">
        <v>1037</v>
      </c>
      <c r="E68" s="379" t="s">
        <v>134</v>
      </c>
      <c r="F68" s="460" t="s">
        <v>1038</v>
      </c>
      <c r="G68" s="460" t="s">
        <v>1039</v>
      </c>
    </row>
    <row r="69" spans="2:8" ht="140.25" x14ac:dyDescent="0.2">
      <c r="B69" s="416" t="s">
        <v>12</v>
      </c>
      <c r="C69" s="375" t="s">
        <v>42</v>
      </c>
      <c r="D69" s="374" t="s">
        <v>1040</v>
      </c>
      <c r="E69" s="379" t="s">
        <v>1041</v>
      </c>
      <c r="F69" s="379" t="s">
        <v>1042</v>
      </c>
      <c r="G69" s="379" t="s">
        <v>1043</v>
      </c>
    </row>
    <row r="70" spans="2:8" ht="251.25" customHeight="1" x14ac:dyDescent="0.2">
      <c r="B70" s="416" t="s">
        <v>19</v>
      </c>
      <c r="C70" s="375"/>
      <c r="D70" s="374" t="s">
        <v>1044</v>
      </c>
      <c r="E70" s="379" t="s">
        <v>20</v>
      </c>
      <c r="F70" s="379" t="s">
        <v>1045</v>
      </c>
      <c r="G70" s="379" t="s">
        <v>1046</v>
      </c>
      <c r="H70" s="463" t="s">
        <v>1047</v>
      </c>
    </row>
    <row r="71" spans="2:8" ht="150.75" customHeight="1" x14ac:dyDescent="0.2">
      <c r="B71" s="464"/>
      <c r="C71" s="375"/>
      <c r="D71" s="374" t="s">
        <v>1048</v>
      </c>
      <c r="E71" s="379" t="s">
        <v>1049</v>
      </c>
      <c r="F71" s="379" t="s">
        <v>1050</v>
      </c>
      <c r="G71" s="379" t="s">
        <v>1051</v>
      </c>
      <c r="H71" s="463" t="s">
        <v>1052</v>
      </c>
    </row>
    <row r="72" spans="2:8" ht="223.5" customHeight="1" x14ac:dyDescent="0.2">
      <c r="B72" s="416" t="s">
        <v>0</v>
      </c>
      <c r="C72" s="375"/>
      <c r="D72" s="374" t="s">
        <v>1053</v>
      </c>
      <c r="E72" s="379" t="s">
        <v>1054</v>
      </c>
      <c r="F72" s="379" t="s">
        <v>1055</v>
      </c>
      <c r="G72" s="379" t="s">
        <v>1056</v>
      </c>
    </row>
    <row r="73" spans="2:8" ht="43.5" customHeight="1" x14ac:dyDescent="0.2">
      <c r="B73" s="416" t="s">
        <v>116</v>
      </c>
      <c r="C73" s="465"/>
      <c r="D73" s="466" t="s">
        <v>1057</v>
      </c>
      <c r="E73" s="467" t="s">
        <v>648</v>
      </c>
      <c r="F73" s="468" t="s">
        <v>1058</v>
      </c>
      <c r="G73" s="468" t="s">
        <v>1059</v>
      </c>
    </row>
    <row r="74" spans="2:8" ht="84" customHeight="1" x14ac:dyDescent="0.2">
      <c r="B74" s="416" t="s">
        <v>1060</v>
      </c>
      <c r="C74" s="465"/>
      <c r="D74" s="466" t="s">
        <v>1061</v>
      </c>
      <c r="E74" s="467" t="s">
        <v>1062</v>
      </c>
      <c r="F74" s="468" t="s">
        <v>1063</v>
      </c>
      <c r="G74" s="468" t="s">
        <v>1064</v>
      </c>
    </row>
    <row r="75" spans="2:8" ht="43.5" customHeight="1" x14ac:dyDescent="0.2">
      <c r="B75" s="421" t="s">
        <v>155</v>
      </c>
      <c r="C75" s="469" t="s">
        <v>1065</v>
      </c>
      <c r="D75" s="466" t="s">
        <v>1066</v>
      </c>
      <c r="E75" s="467" t="s">
        <v>1067</v>
      </c>
      <c r="F75" s="468" t="s">
        <v>1068</v>
      </c>
      <c r="G75" s="468" t="s">
        <v>1069</v>
      </c>
    </row>
    <row r="76" spans="2:8" ht="76.5" x14ac:dyDescent="0.2">
      <c r="B76" s="421" t="s">
        <v>121</v>
      </c>
      <c r="C76" s="469" t="s">
        <v>126</v>
      </c>
      <c r="D76" s="466" t="s">
        <v>1070</v>
      </c>
      <c r="E76" s="467" t="s">
        <v>1071</v>
      </c>
      <c r="F76" s="468" t="s">
        <v>1072</v>
      </c>
      <c r="G76" s="468" t="s">
        <v>1073</v>
      </c>
    </row>
    <row r="77" spans="2:8" ht="45.75" customHeight="1" x14ac:dyDescent="0.2">
      <c r="B77" s="421" t="s">
        <v>122</v>
      </c>
      <c r="C77" s="469" t="s">
        <v>64</v>
      </c>
      <c r="D77" s="466" t="s">
        <v>1074</v>
      </c>
      <c r="E77" s="467" t="s">
        <v>1075</v>
      </c>
      <c r="F77" s="468" t="s">
        <v>1076</v>
      </c>
      <c r="G77" s="468" t="s">
        <v>1077</v>
      </c>
    </row>
    <row r="78" spans="2:8" ht="39.75" customHeight="1" x14ac:dyDescent="0.2">
      <c r="B78" s="421" t="s">
        <v>124</v>
      </c>
      <c r="C78" s="469" t="s">
        <v>1078</v>
      </c>
      <c r="D78" s="466" t="s">
        <v>1079</v>
      </c>
      <c r="E78" s="467" t="s">
        <v>629</v>
      </c>
      <c r="F78" s="468" t="s">
        <v>1080</v>
      </c>
      <c r="G78" s="468" t="s">
        <v>1081</v>
      </c>
    </row>
    <row r="79" spans="2:8" ht="63.75" x14ac:dyDescent="0.2">
      <c r="B79" s="421" t="s">
        <v>59</v>
      </c>
      <c r="C79" s="469"/>
      <c r="D79" s="466" t="s">
        <v>1082</v>
      </c>
      <c r="E79" s="467" t="s">
        <v>767</v>
      </c>
      <c r="F79" s="468" t="s">
        <v>1083</v>
      </c>
      <c r="G79" s="468" t="s">
        <v>1084</v>
      </c>
    </row>
    <row r="80" spans="2:8" ht="100.5" customHeight="1" x14ac:dyDescent="0.2">
      <c r="B80" s="452" t="s">
        <v>4</v>
      </c>
      <c r="C80" s="470" t="s">
        <v>35</v>
      </c>
      <c r="D80" s="471" t="s">
        <v>1085</v>
      </c>
      <c r="E80" s="472" t="s">
        <v>1086</v>
      </c>
      <c r="F80" s="473" t="s">
        <v>1087</v>
      </c>
      <c r="G80" s="473" t="s">
        <v>1088</v>
      </c>
    </row>
    <row r="81" spans="2:8" ht="63.75" x14ac:dyDescent="0.2">
      <c r="B81" s="421" t="s">
        <v>1089</v>
      </c>
      <c r="C81" s="474" t="s">
        <v>1090</v>
      </c>
      <c r="D81" s="475" t="s">
        <v>1091</v>
      </c>
      <c r="E81" s="472" t="s">
        <v>1092</v>
      </c>
      <c r="F81" s="473" t="s">
        <v>1093</v>
      </c>
      <c r="G81" s="473" t="s">
        <v>1094</v>
      </c>
    </row>
    <row r="82" spans="2:8" ht="89.25" customHeight="1" x14ac:dyDescent="0.2">
      <c r="B82" s="421" t="s">
        <v>128</v>
      </c>
      <c r="C82" s="474"/>
      <c r="D82" s="475" t="s">
        <v>1095</v>
      </c>
      <c r="E82" s="472" t="s">
        <v>621</v>
      </c>
      <c r="F82" s="472" t="s">
        <v>1096</v>
      </c>
      <c r="G82" s="472" t="s">
        <v>1097</v>
      </c>
    </row>
    <row r="83" spans="2:8" ht="189" customHeight="1" x14ac:dyDescent="0.2">
      <c r="B83" s="476"/>
      <c r="C83" s="470"/>
      <c r="D83" s="471" t="s">
        <v>1098</v>
      </c>
      <c r="E83" s="472" t="s">
        <v>1099</v>
      </c>
      <c r="F83" s="472" t="s">
        <v>1100</v>
      </c>
      <c r="G83" s="472" t="s">
        <v>1101</v>
      </c>
    </row>
    <row r="84" spans="2:8" ht="201" x14ac:dyDescent="0.2">
      <c r="B84" s="452" t="s">
        <v>14</v>
      </c>
      <c r="C84" s="470" t="s">
        <v>45</v>
      </c>
      <c r="D84" s="471" t="s">
        <v>1102</v>
      </c>
      <c r="E84" s="472" t="s">
        <v>1103</v>
      </c>
      <c r="F84" s="472" t="s">
        <v>1104</v>
      </c>
      <c r="G84" s="472" t="s">
        <v>1105</v>
      </c>
    </row>
    <row r="85" spans="2:8" ht="133.5" customHeight="1" x14ac:dyDescent="0.2">
      <c r="B85" s="452" t="s">
        <v>15</v>
      </c>
      <c r="C85" s="470" t="s">
        <v>46</v>
      </c>
      <c r="D85" s="471" t="s">
        <v>1106</v>
      </c>
      <c r="E85" s="472" t="s">
        <v>1107</v>
      </c>
      <c r="F85" s="472" t="s">
        <v>1108</v>
      </c>
      <c r="G85" s="477" t="s">
        <v>1109</v>
      </c>
    </row>
    <row r="86" spans="2:8" ht="144.75" customHeight="1" x14ac:dyDescent="0.2">
      <c r="B86" s="452" t="s">
        <v>525</v>
      </c>
      <c r="C86" s="470" t="s">
        <v>47</v>
      </c>
      <c r="D86" s="471" t="s">
        <v>1110</v>
      </c>
      <c r="E86" s="470" t="s">
        <v>1111</v>
      </c>
      <c r="F86" s="472" t="s">
        <v>1112</v>
      </c>
      <c r="G86" s="477" t="s">
        <v>1113</v>
      </c>
    </row>
    <row r="87" spans="2:8" ht="156" customHeight="1" x14ac:dyDescent="0.2">
      <c r="B87" s="476"/>
      <c r="C87" s="470"/>
      <c r="D87" s="471" t="s">
        <v>1114</v>
      </c>
      <c r="E87" s="470" t="s">
        <v>1115</v>
      </c>
      <c r="F87" s="472" t="s">
        <v>1116</v>
      </c>
      <c r="G87" s="472" t="s">
        <v>1117</v>
      </c>
    </row>
    <row r="88" spans="2:8" ht="300.75" customHeight="1" x14ac:dyDescent="0.2">
      <c r="B88" s="476"/>
      <c r="C88" s="470"/>
      <c r="D88" s="471" t="s">
        <v>1118</v>
      </c>
      <c r="E88" s="470" t="s">
        <v>1119</v>
      </c>
      <c r="F88" s="472" t="s">
        <v>1120</v>
      </c>
      <c r="G88" s="472" t="s">
        <v>1121</v>
      </c>
    </row>
    <row r="89" spans="2:8" ht="188.25" x14ac:dyDescent="0.2">
      <c r="B89" s="452" t="s">
        <v>17</v>
      </c>
      <c r="C89" s="470" t="s">
        <v>49</v>
      </c>
      <c r="D89" s="471" t="s">
        <v>1122</v>
      </c>
      <c r="E89" s="472" t="s">
        <v>1123</v>
      </c>
      <c r="F89" s="472" t="s">
        <v>1124</v>
      </c>
      <c r="G89" s="472" t="s">
        <v>1125</v>
      </c>
    </row>
    <row r="90" spans="2:8" ht="120" customHeight="1" x14ac:dyDescent="0.2">
      <c r="B90" s="476"/>
      <c r="C90" s="470"/>
      <c r="D90" s="471" t="s">
        <v>1126</v>
      </c>
      <c r="E90" s="472" t="s">
        <v>1127</v>
      </c>
      <c r="F90" s="472" t="s">
        <v>1128</v>
      </c>
      <c r="G90" s="472" t="s">
        <v>1129</v>
      </c>
    </row>
    <row r="91" spans="2:8" ht="129.75" customHeight="1" x14ac:dyDescent="0.2">
      <c r="B91" s="416" t="s">
        <v>666</v>
      </c>
      <c r="C91" s="478"/>
      <c r="D91" s="475" t="s">
        <v>1130</v>
      </c>
      <c r="E91" s="472" t="s">
        <v>1131</v>
      </c>
      <c r="F91" s="472" t="s">
        <v>1132</v>
      </c>
      <c r="G91" s="479" t="s">
        <v>1133</v>
      </c>
    </row>
    <row r="92" spans="2:8" ht="260.25" customHeight="1" x14ac:dyDescent="0.2">
      <c r="B92" s="452" t="s">
        <v>537</v>
      </c>
      <c r="C92" s="470" t="s">
        <v>43</v>
      </c>
      <c r="D92" s="471" t="s">
        <v>1134</v>
      </c>
      <c r="E92" s="472" t="s">
        <v>1135</v>
      </c>
      <c r="F92" s="472" t="s">
        <v>1136</v>
      </c>
      <c r="G92" s="472" t="s">
        <v>1137</v>
      </c>
    </row>
    <row r="93" spans="2:8" ht="93.75" customHeight="1" x14ac:dyDescent="0.2">
      <c r="B93" s="431"/>
      <c r="C93" s="480"/>
      <c r="D93" s="481" t="s">
        <v>1138</v>
      </c>
      <c r="E93" s="480" t="s">
        <v>1139</v>
      </c>
      <c r="F93" s="480" t="s">
        <v>1140</v>
      </c>
      <c r="G93" s="480" t="s">
        <v>1141</v>
      </c>
      <c r="H93" s="463" t="s">
        <v>1142</v>
      </c>
    </row>
    <row r="94" spans="2:8" ht="84" customHeight="1" x14ac:dyDescent="0.2">
      <c r="B94" s="480" t="s">
        <v>67</v>
      </c>
      <c r="C94" s="480" t="s">
        <v>66</v>
      </c>
      <c r="D94" s="481" t="s">
        <v>1143</v>
      </c>
      <c r="E94" s="480" t="s">
        <v>1144</v>
      </c>
      <c r="F94" s="480" t="s">
        <v>1145</v>
      </c>
      <c r="G94" s="480" t="s">
        <v>1146</v>
      </c>
    </row>
    <row r="95" spans="2:8" ht="234.75" customHeight="1" x14ac:dyDescent="0.2">
      <c r="B95" s="431"/>
      <c r="C95" s="480"/>
      <c r="D95" s="481" t="s">
        <v>1147</v>
      </c>
      <c r="E95" s="480" t="s">
        <v>1148</v>
      </c>
      <c r="F95" s="480" t="s">
        <v>1149</v>
      </c>
      <c r="G95" s="480" t="s">
        <v>1150</v>
      </c>
    </row>
    <row r="96" spans="2:8" ht="237.75" x14ac:dyDescent="0.2">
      <c r="B96" s="482" t="s">
        <v>269</v>
      </c>
      <c r="C96" s="480"/>
      <c r="D96" s="481" t="s">
        <v>1151</v>
      </c>
      <c r="E96" s="480" t="s">
        <v>1152</v>
      </c>
      <c r="F96" s="480" t="s">
        <v>1153</v>
      </c>
      <c r="G96" s="480" t="s">
        <v>1154</v>
      </c>
    </row>
    <row r="97" spans="2:8" ht="186.75" customHeight="1" x14ac:dyDescent="0.2">
      <c r="B97" s="482" t="s">
        <v>114</v>
      </c>
      <c r="C97" s="480"/>
      <c r="D97" s="481" t="s">
        <v>1155</v>
      </c>
      <c r="E97" s="480" t="s">
        <v>1156</v>
      </c>
      <c r="F97" s="480" t="s">
        <v>1157</v>
      </c>
      <c r="G97" s="480" t="s">
        <v>1158</v>
      </c>
    </row>
    <row r="98" spans="2:8" ht="348" customHeight="1" x14ac:dyDescent="0.2">
      <c r="B98" s="416" t="s">
        <v>172</v>
      </c>
      <c r="C98" s="313" t="s">
        <v>170</v>
      </c>
      <c r="D98" s="360" t="s">
        <v>1159</v>
      </c>
      <c r="E98" s="483" t="s">
        <v>1160</v>
      </c>
      <c r="F98" s="484" t="s">
        <v>1161</v>
      </c>
      <c r="G98" s="484" t="s">
        <v>1162</v>
      </c>
    </row>
    <row r="99" spans="2:8" ht="102" customHeight="1" x14ac:dyDescent="0.2">
      <c r="B99" s="416" t="s">
        <v>169</v>
      </c>
      <c r="C99" s="313" t="s">
        <v>170</v>
      </c>
      <c r="D99" s="360" t="s">
        <v>1163</v>
      </c>
      <c r="E99" s="483" t="s">
        <v>1164</v>
      </c>
      <c r="F99" s="484" t="s">
        <v>1165</v>
      </c>
      <c r="G99" s="484" t="s">
        <v>1166</v>
      </c>
    </row>
    <row r="100" spans="2:8" ht="165.75" x14ac:dyDescent="0.2">
      <c r="B100" s="416" t="s">
        <v>171</v>
      </c>
      <c r="C100" s="298"/>
      <c r="D100" s="360" t="s">
        <v>1167</v>
      </c>
      <c r="E100" s="483" t="s">
        <v>1168</v>
      </c>
      <c r="F100" s="484" t="s">
        <v>1169</v>
      </c>
      <c r="G100" s="484" t="s">
        <v>1170</v>
      </c>
    </row>
    <row r="101" spans="2:8" ht="117" customHeight="1" x14ac:dyDescent="0.2">
      <c r="B101" s="464"/>
      <c r="C101" s="298"/>
      <c r="D101" s="360" t="s">
        <v>1171</v>
      </c>
      <c r="E101" s="483" t="s">
        <v>1172</v>
      </c>
      <c r="F101" s="484" t="s">
        <v>1173</v>
      </c>
      <c r="G101" s="484" t="s">
        <v>1174</v>
      </c>
    </row>
    <row r="102" spans="2:8" ht="242.25" customHeight="1" x14ac:dyDescent="0.2">
      <c r="B102" s="464"/>
      <c r="C102" s="298"/>
      <c r="D102" s="360" t="s">
        <v>1175</v>
      </c>
      <c r="E102" s="483" t="s">
        <v>1176</v>
      </c>
      <c r="F102" s="484" t="s">
        <v>1177</v>
      </c>
      <c r="G102" s="484" t="s">
        <v>1178</v>
      </c>
    </row>
    <row r="103" spans="2:8" ht="63.75" x14ac:dyDescent="0.2">
      <c r="B103" s="416" t="s">
        <v>173</v>
      </c>
      <c r="C103" s="313"/>
      <c r="D103" s="360" t="s">
        <v>1179</v>
      </c>
      <c r="E103" s="483" t="s">
        <v>1180</v>
      </c>
      <c r="F103" s="484" t="s">
        <v>1181</v>
      </c>
      <c r="G103" s="484" t="s">
        <v>1182</v>
      </c>
    </row>
    <row r="104" spans="2:8" ht="63.75" x14ac:dyDescent="0.2">
      <c r="B104" s="416" t="s">
        <v>174</v>
      </c>
      <c r="C104" s="313"/>
      <c r="D104" s="360" t="s">
        <v>1183</v>
      </c>
      <c r="E104" s="483" t="s">
        <v>1184</v>
      </c>
      <c r="F104" s="485" t="s">
        <v>1185</v>
      </c>
      <c r="G104" s="484" t="s">
        <v>1186</v>
      </c>
    </row>
    <row r="105" spans="2:8" ht="140.25" customHeight="1" x14ac:dyDescent="0.2">
      <c r="B105" s="416" t="s">
        <v>492</v>
      </c>
      <c r="C105" s="486" t="s">
        <v>22</v>
      </c>
      <c r="D105" s="487" t="s">
        <v>1187</v>
      </c>
      <c r="E105" s="488" t="s">
        <v>490</v>
      </c>
      <c r="F105" s="489" t="s">
        <v>1188</v>
      </c>
      <c r="G105" s="490" t="s">
        <v>1189</v>
      </c>
    </row>
    <row r="106" spans="2:8" ht="151.5" customHeight="1" x14ac:dyDescent="0.2">
      <c r="B106" s="491" t="s">
        <v>496</v>
      </c>
      <c r="C106" s="316"/>
      <c r="D106" s="492" t="s">
        <v>1190</v>
      </c>
      <c r="E106" s="493" t="s">
        <v>493</v>
      </c>
      <c r="F106" s="493" t="s">
        <v>1191</v>
      </c>
      <c r="G106" s="490" t="s">
        <v>1192</v>
      </c>
    </row>
    <row r="107" spans="2:8" ht="255" x14ac:dyDescent="0.2">
      <c r="B107" s="416" t="s">
        <v>178</v>
      </c>
      <c r="C107" s="314"/>
      <c r="D107" s="494" t="s">
        <v>1193</v>
      </c>
      <c r="E107" s="490" t="s">
        <v>1194</v>
      </c>
      <c r="F107" s="495" t="s">
        <v>1195</v>
      </c>
      <c r="G107" s="490" t="s">
        <v>1196</v>
      </c>
      <c r="H107" s="339"/>
    </row>
    <row r="108" spans="2:8" ht="106.5" customHeight="1" x14ac:dyDescent="0.2">
      <c r="B108" s="464"/>
      <c r="C108" s="314"/>
      <c r="D108" s="494" t="s">
        <v>1197</v>
      </c>
      <c r="E108" s="490" t="s">
        <v>1198</v>
      </c>
      <c r="F108" s="495" t="s">
        <v>1199</v>
      </c>
      <c r="G108" s="490" t="s">
        <v>1200</v>
      </c>
      <c r="H108" s="463" t="s">
        <v>1201</v>
      </c>
    </row>
    <row r="109" spans="2:8" ht="84" customHeight="1" x14ac:dyDescent="0.2">
      <c r="B109" s="421" t="s">
        <v>180</v>
      </c>
      <c r="C109" s="317"/>
      <c r="D109" s="338" t="s">
        <v>1202</v>
      </c>
      <c r="E109" s="496" t="s">
        <v>1203</v>
      </c>
      <c r="F109" s="497" t="s">
        <v>1204</v>
      </c>
      <c r="G109" s="497" t="s">
        <v>1205</v>
      </c>
    </row>
    <row r="110" spans="2:8" ht="226.5" customHeight="1" x14ac:dyDescent="0.2">
      <c r="B110" s="421" t="s">
        <v>181</v>
      </c>
      <c r="C110" s="317" t="s">
        <v>182</v>
      </c>
      <c r="D110" s="338" t="s">
        <v>1206</v>
      </c>
      <c r="E110" s="498" t="s">
        <v>480</v>
      </c>
      <c r="F110" s="497" t="s">
        <v>1207</v>
      </c>
      <c r="G110" s="497" t="s">
        <v>1208</v>
      </c>
    </row>
    <row r="111" spans="2:8" ht="300.75" customHeight="1" x14ac:dyDescent="0.2">
      <c r="B111" s="421" t="s">
        <v>183</v>
      </c>
      <c r="C111" s="317"/>
      <c r="D111" s="338" t="s">
        <v>1209</v>
      </c>
      <c r="E111" s="498" t="s">
        <v>1210</v>
      </c>
      <c r="F111" s="497" t="s">
        <v>1211</v>
      </c>
      <c r="G111" s="497" t="s">
        <v>1212</v>
      </c>
    </row>
    <row r="112" spans="2:8" ht="63.75" x14ac:dyDescent="0.2">
      <c r="B112" s="421" t="s">
        <v>184</v>
      </c>
      <c r="C112" s="317"/>
      <c r="D112" s="338" t="s">
        <v>1213</v>
      </c>
      <c r="E112" s="496" t="s">
        <v>1214</v>
      </c>
      <c r="F112" s="497" t="s">
        <v>1215</v>
      </c>
      <c r="G112" s="497" t="s">
        <v>1216</v>
      </c>
    </row>
    <row r="113" spans="2:7" ht="191.25" x14ac:dyDescent="0.2">
      <c r="B113" s="421" t="s">
        <v>186</v>
      </c>
      <c r="C113" s="317"/>
      <c r="D113" s="338" t="s">
        <v>1217</v>
      </c>
      <c r="E113" s="496" t="s">
        <v>1218</v>
      </c>
      <c r="F113" s="497" t="s">
        <v>1219</v>
      </c>
      <c r="G113" s="497" t="s">
        <v>1220</v>
      </c>
    </row>
    <row r="114" spans="2:7" ht="242.25" customHeight="1" x14ac:dyDescent="0.2">
      <c r="B114" s="421" t="s">
        <v>62</v>
      </c>
      <c r="C114" s="299"/>
      <c r="D114" s="338" t="s">
        <v>1221</v>
      </c>
      <c r="E114" s="496" t="s">
        <v>56</v>
      </c>
      <c r="F114" s="496" t="s">
        <v>1222</v>
      </c>
      <c r="G114" s="496" t="s">
        <v>1223</v>
      </c>
    </row>
    <row r="115" spans="2:7" ht="145.5" customHeight="1" x14ac:dyDescent="0.2">
      <c r="B115" s="421" t="s">
        <v>187</v>
      </c>
      <c r="C115" s="317" t="s">
        <v>23</v>
      </c>
      <c r="D115" s="338" t="s">
        <v>1224</v>
      </c>
      <c r="E115" s="496" t="s">
        <v>1225</v>
      </c>
      <c r="F115" s="497" t="s">
        <v>1226</v>
      </c>
      <c r="G115" s="497" t="s">
        <v>1227</v>
      </c>
    </row>
    <row r="116" spans="2:7" ht="184.5" customHeight="1" x14ac:dyDescent="0.2">
      <c r="B116" s="421" t="s">
        <v>188</v>
      </c>
      <c r="C116" s="317"/>
      <c r="D116" s="338" t="s">
        <v>1228</v>
      </c>
      <c r="E116" s="496" t="s">
        <v>1229</v>
      </c>
      <c r="F116" s="497" t="s">
        <v>1230</v>
      </c>
      <c r="G116" s="497" t="s">
        <v>1231</v>
      </c>
    </row>
    <row r="118" spans="2:7" x14ac:dyDescent="0.2">
      <c r="B118" s="499" t="s">
        <v>459</v>
      </c>
    </row>
    <row r="119" spans="2:7" ht="57.75" customHeight="1" x14ac:dyDescent="0.2">
      <c r="B119" s="500" t="s">
        <v>1232</v>
      </c>
      <c r="D119" s="501"/>
      <c r="E119" s="527" t="s">
        <v>1233</v>
      </c>
      <c r="F119" s="528"/>
    </row>
    <row r="120" spans="2:7" ht="12.75" customHeight="1" x14ac:dyDescent="0.2">
      <c r="D120" s="339"/>
      <c r="F120" s="412"/>
      <c r="G120" s="412"/>
    </row>
    <row r="121" spans="2:7" x14ac:dyDescent="0.2">
      <c r="B121" s="502"/>
      <c r="E121" s="511" t="s">
        <v>1234</v>
      </c>
      <c r="F121" s="525"/>
      <c r="G121" s="412"/>
    </row>
    <row r="123" spans="2:7" x14ac:dyDescent="0.2">
      <c r="B123" s="503" t="s">
        <v>1235</v>
      </c>
    </row>
    <row r="125" spans="2:7" x14ac:dyDescent="0.2">
      <c r="B125" s="504" t="s">
        <v>1236</v>
      </c>
      <c r="D125" s="505"/>
      <c r="E125" s="525" t="s">
        <v>1237</v>
      </c>
      <c r="F125" s="526"/>
    </row>
    <row r="126" spans="2:7" x14ac:dyDescent="0.2">
      <c r="B126" s="503"/>
      <c r="E126" s="526"/>
      <c r="F126" s="526"/>
    </row>
    <row r="127" spans="2:7" x14ac:dyDescent="0.2">
      <c r="B127" s="503"/>
      <c r="E127" s="526"/>
      <c r="F127" s="526"/>
    </row>
    <row r="128" spans="2:7" x14ac:dyDescent="0.2">
      <c r="B128" s="503"/>
    </row>
    <row r="129" spans="2:6" x14ac:dyDescent="0.2">
      <c r="B129" s="503" t="s">
        <v>1238</v>
      </c>
      <c r="E129" s="525" t="s">
        <v>1239</v>
      </c>
      <c r="F129" s="526"/>
    </row>
    <row r="130" spans="2:6" x14ac:dyDescent="0.2">
      <c r="B130" s="503"/>
      <c r="E130" s="526"/>
      <c r="F130" s="526"/>
    </row>
    <row r="131" spans="2:6" x14ac:dyDescent="0.2">
      <c r="B131" s="503"/>
      <c r="E131" s="526"/>
      <c r="F131" s="526"/>
    </row>
    <row r="132" spans="2:6" x14ac:dyDescent="0.2">
      <c r="B132" s="503"/>
    </row>
    <row r="133" spans="2:6" x14ac:dyDescent="0.2">
      <c r="B133" s="503" t="s">
        <v>1240</v>
      </c>
      <c r="E133" s="525" t="s">
        <v>1241</v>
      </c>
      <c r="F133" s="526"/>
    </row>
    <row r="134" spans="2:6" x14ac:dyDescent="0.2">
      <c r="B134" s="503"/>
      <c r="E134" s="526"/>
      <c r="F134" s="526"/>
    </row>
    <row r="135" spans="2:6" x14ac:dyDescent="0.2">
      <c r="B135" s="503"/>
      <c r="E135" s="506"/>
      <c r="F135" s="506"/>
    </row>
    <row r="136" spans="2:6" x14ac:dyDescent="0.2">
      <c r="B136" s="503" t="s">
        <v>1242</v>
      </c>
      <c r="E136" s="525" t="s">
        <v>1243</v>
      </c>
      <c r="F136" s="526"/>
    </row>
    <row r="137" spans="2:6" x14ac:dyDescent="0.2">
      <c r="B137" s="503"/>
      <c r="E137" s="526"/>
      <c r="F137" s="526"/>
    </row>
    <row r="138" spans="2:6" x14ac:dyDescent="0.2">
      <c r="B138" s="503"/>
      <c r="E138" s="526"/>
      <c r="F138" s="526"/>
    </row>
    <row r="139" spans="2:6" x14ac:dyDescent="0.2">
      <c r="B139" s="503"/>
    </row>
    <row r="140" spans="2:6" x14ac:dyDescent="0.2">
      <c r="B140" s="503" t="s">
        <v>1244</v>
      </c>
      <c r="E140" s="525" t="s">
        <v>1245</v>
      </c>
      <c r="F140" s="526"/>
    </row>
    <row r="141" spans="2:6" x14ac:dyDescent="0.2">
      <c r="B141" s="503"/>
      <c r="E141" s="526"/>
      <c r="F141" s="526"/>
    </row>
  </sheetData>
  <sheetProtection password="9B1B" sheet="1" objects="1" scenarios="1"/>
  <autoFilter ref="B1:H116"/>
  <mergeCells count="7">
    <mergeCell ref="E140:F141"/>
    <mergeCell ref="E119:F119"/>
    <mergeCell ref="E121:F121"/>
    <mergeCell ref="E125:F127"/>
    <mergeCell ref="E129:F131"/>
    <mergeCell ref="E133:F134"/>
    <mergeCell ref="E136:F138"/>
  </mergeCells>
  <pageMargins left="0.7" right="0.7" top="0.75" bottom="0.75" header="0.3" footer="0.3"/>
  <pageSetup orientation="portrait" horizontalDpi="4294967294" verticalDpi="4294967294"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0"/>
  <sheetViews>
    <sheetView topLeftCell="F1" workbookViewId="0">
      <selection activeCell="H24" sqref="H24"/>
    </sheetView>
  </sheetViews>
  <sheetFormatPr baseColWidth="10" defaultRowHeight="12.75" x14ac:dyDescent="0.2"/>
  <cols>
    <col min="1" max="1" width="24.7109375" style="26" customWidth="1"/>
    <col min="2" max="2" width="19.42578125" style="26" customWidth="1"/>
    <col min="3" max="3" width="19.28515625" style="26" customWidth="1"/>
    <col min="4" max="4" width="22.28515625" style="26" customWidth="1"/>
    <col min="5" max="5" width="10.5703125" style="26" hidden="1" customWidth="1"/>
    <col min="6" max="6" width="18" style="26" customWidth="1"/>
    <col min="7" max="10" width="12.7109375" style="26" customWidth="1"/>
    <col min="11" max="11" width="12.7109375" style="26" hidden="1" customWidth="1"/>
    <col min="12" max="12" width="15" style="26" hidden="1" customWidth="1"/>
    <col min="13" max="15" width="12.7109375" style="26" hidden="1" customWidth="1"/>
    <col min="16" max="19" width="14.7109375" style="26" customWidth="1"/>
    <col min="20" max="20" width="4.28515625" style="26" customWidth="1"/>
    <col min="21" max="21" width="5.140625" style="26" customWidth="1"/>
    <col min="22" max="16384" width="11.42578125" style="26"/>
  </cols>
  <sheetData>
    <row r="1" spans="1:19" ht="18" customHeight="1" thickBot="1" x14ac:dyDescent="0.25">
      <c r="A1" s="332" t="s">
        <v>227</v>
      </c>
      <c r="B1" s="333"/>
      <c r="C1" s="116"/>
      <c r="D1" s="116"/>
      <c r="E1" s="131"/>
      <c r="F1" s="132"/>
      <c r="G1" s="132"/>
      <c r="H1" s="132"/>
      <c r="I1" s="132"/>
      <c r="J1" s="132"/>
      <c r="K1" s="132"/>
      <c r="L1" s="117"/>
      <c r="M1" s="117"/>
      <c r="N1" s="117"/>
      <c r="O1" s="117"/>
      <c r="P1" s="117"/>
    </row>
    <row r="2" spans="1:19" ht="22.5" customHeight="1" thickTop="1" thickBot="1" x14ac:dyDescent="0.25">
      <c r="A2" s="168" t="s">
        <v>224</v>
      </c>
      <c r="B2" s="169"/>
      <c r="C2" s="170"/>
      <c r="D2" s="171" t="s">
        <v>225</v>
      </c>
      <c r="E2" s="172"/>
      <c r="F2" s="172"/>
      <c r="G2" s="172"/>
      <c r="H2" s="172"/>
      <c r="I2" s="172"/>
      <c r="J2" s="172"/>
      <c r="K2" s="172"/>
      <c r="L2" s="172"/>
      <c r="M2" s="172"/>
      <c r="N2" s="172"/>
      <c r="O2" s="173"/>
      <c r="P2" s="174" t="s">
        <v>226</v>
      </c>
      <c r="Q2" s="175"/>
      <c r="R2" s="175"/>
      <c r="S2" s="176"/>
    </row>
    <row r="3" spans="1:19" s="32" customFormat="1" ht="49.5" customHeight="1" thickBot="1" x14ac:dyDescent="0.25">
      <c r="A3" s="129" t="s">
        <v>208</v>
      </c>
      <c r="B3" s="120" t="s">
        <v>215</v>
      </c>
      <c r="C3" s="130" t="s">
        <v>221</v>
      </c>
      <c r="D3" s="124" t="s">
        <v>392</v>
      </c>
      <c r="E3" s="118" t="s">
        <v>223</v>
      </c>
      <c r="F3" s="119" t="s">
        <v>209</v>
      </c>
      <c r="G3" s="119" t="s">
        <v>204</v>
      </c>
      <c r="H3" s="118" t="s">
        <v>222</v>
      </c>
      <c r="I3" s="119" t="s">
        <v>207</v>
      </c>
      <c r="J3" s="118" t="s">
        <v>414</v>
      </c>
      <c r="K3" s="118" t="s">
        <v>415</v>
      </c>
      <c r="L3" s="118" t="s">
        <v>217</v>
      </c>
      <c r="M3" s="118" t="s">
        <v>220</v>
      </c>
      <c r="N3" s="118" t="s">
        <v>216</v>
      </c>
      <c r="O3" s="125" t="s">
        <v>416</v>
      </c>
      <c r="P3" s="122" t="s">
        <v>219</v>
      </c>
      <c r="Q3" s="121" t="s">
        <v>210</v>
      </c>
      <c r="R3" s="121" t="s">
        <v>211</v>
      </c>
      <c r="S3" s="123" t="s">
        <v>205</v>
      </c>
    </row>
    <row r="4" spans="1:19" s="147" customFormat="1" ht="12" x14ac:dyDescent="0.2">
      <c r="A4" s="142"/>
      <c r="B4" s="143"/>
      <c r="C4" s="144"/>
      <c r="D4" s="142"/>
      <c r="E4" s="143"/>
      <c r="F4" s="143"/>
      <c r="G4" s="143"/>
      <c r="H4" s="143"/>
      <c r="I4" s="143"/>
      <c r="J4" s="143"/>
      <c r="K4" s="143"/>
      <c r="L4" s="143"/>
      <c r="M4" s="143"/>
      <c r="N4" s="143"/>
      <c r="O4" s="126"/>
      <c r="P4" s="133"/>
      <c r="Q4" s="145"/>
      <c r="R4" s="145"/>
      <c r="S4" s="146" t="str">
        <f t="shared" ref="S4:S67" si="0">IFERROR(VLOOKUP((VLOOKUP((CONCATENATE((IFERROR(VLOOKUP(P4,Confidencialidad,2,FALSE),0)),(IFERROR(VLOOKUP(Q4,Integridad,2,FALSE),0)),(IFERROR(VLOOKUP(R4,Disponibilidad,2,FALSE),0)))),CalculoCriticidad,2,FALSE)),Criticidad,2,FALSE),"")</f>
        <v/>
      </c>
    </row>
    <row r="5" spans="1:19" s="147" customFormat="1" ht="12" x14ac:dyDescent="0.2">
      <c r="A5" s="148"/>
      <c r="B5" s="149"/>
      <c r="C5" s="150"/>
      <c r="D5" s="148"/>
      <c r="E5" s="149"/>
      <c r="F5" s="149"/>
      <c r="G5" s="149"/>
      <c r="H5" s="149"/>
      <c r="I5" s="143"/>
      <c r="J5" s="149"/>
      <c r="K5" s="149"/>
      <c r="L5" s="149"/>
      <c r="M5" s="149"/>
      <c r="N5" s="149"/>
      <c r="O5" s="150"/>
      <c r="P5" s="134"/>
      <c r="Q5" s="151"/>
      <c r="R5" s="151"/>
      <c r="S5" s="152" t="str">
        <f t="shared" si="0"/>
        <v/>
      </c>
    </row>
    <row r="6" spans="1:19" s="147" customFormat="1" ht="12" x14ac:dyDescent="0.2">
      <c r="A6" s="148"/>
      <c r="B6" s="149"/>
      <c r="C6" s="150"/>
      <c r="D6" s="148"/>
      <c r="E6" s="149"/>
      <c r="F6" s="149"/>
      <c r="G6" s="149"/>
      <c r="H6" s="149"/>
      <c r="I6" s="143"/>
      <c r="J6" s="149"/>
      <c r="K6" s="149"/>
      <c r="L6" s="149"/>
      <c r="M6" s="149"/>
      <c r="N6" s="149"/>
      <c r="O6" s="150"/>
      <c r="P6" s="135"/>
      <c r="Q6" s="151"/>
      <c r="R6" s="151"/>
      <c r="S6" s="152" t="str">
        <f t="shared" si="0"/>
        <v/>
      </c>
    </row>
    <row r="7" spans="1:19" s="147" customFormat="1" ht="12" x14ac:dyDescent="0.2">
      <c r="A7" s="148"/>
      <c r="B7" s="149"/>
      <c r="C7" s="150"/>
      <c r="D7" s="148"/>
      <c r="E7" s="149"/>
      <c r="F7" s="149"/>
      <c r="G7" s="149"/>
      <c r="H7" s="149"/>
      <c r="I7" s="143"/>
      <c r="J7" s="149"/>
      <c r="K7" s="149"/>
      <c r="L7" s="149"/>
      <c r="M7" s="149"/>
      <c r="N7" s="149"/>
      <c r="O7" s="150"/>
      <c r="P7" s="134"/>
      <c r="Q7" s="151"/>
      <c r="R7" s="151"/>
      <c r="S7" s="152" t="str">
        <f t="shared" si="0"/>
        <v/>
      </c>
    </row>
    <row r="8" spans="1:19" s="147" customFormat="1" ht="12" x14ac:dyDescent="0.2">
      <c r="A8" s="148"/>
      <c r="B8" s="149"/>
      <c r="C8" s="150"/>
      <c r="D8" s="148"/>
      <c r="E8" s="149"/>
      <c r="F8" s="149"/>
      <c r="G8" s="149"/>
      <c r="H8" s="149"/>
      <c r="I8" s="143"/>
      <c r="J8" s="149"/>
      <c r="K8" s="149"/>
      <c r="L8" s="149"/>
      <c r="M8" s="149"/>
      <c r="N8" s="149"/>
      <c r="O8" s="150"/>
      <c r="P8" s="134"/>
      <c r="Q8" s="151"/>
      <c r="R8" s="151"/>
      <c r="S8" s="152" t="str">
        <f t="shared" si="0"/>
        <v/>
      </c>
    </row>
    <row r="9" spans="1:19" s="147" customFormat="1" ht="12" x14ac:dyDescent="0.2">
      <c r="A9" s="148"/>
      <c r="B9" s="149"/>
      <c r="C9" s="150"/>
      <c r="D9" s="148"/>
      <c r="E9" s="149"/>
      <c r="F9" s="149"/>
      <c r="G9" s="149"/>
      <c r="H9" s="149"/>
      <c r="I9" s="143"/>
      <c r="J9" s="149"/>
      <c r="K9" s="149"/>
      <c r="L9" s="149"/>
      <c r="M9" s="149"/>
      <c r="N9" s="149"/>
      <c r="O9" s="150"/>
      <c r="P9" s="134"/>
      <c r="Q9" s="151"/>
      <c r="R9" s="151"/>
      <c r="S9" s="152" t="str">
        <f t="shared" si="0"/>
        <v/>
      </c>
    </row>
    <row r="10" spans="1:19" s="147" customFormat="1" ht="12" x14ac:dyDescent="0.2">
      <c r="A10" s="148"/>
      <c r="B10" s="149"/>
      <c r="C10" s="150"/>
      <c r="D10" s="148"/>
      <c r="E10" s="149"/>
      <c r="F10" s="149"/>
      <c r="G10" s="149"/>
      <c r="H10" s="149"/>
      <c r="I10" s="143"/>
      <c r="J10" s="149"/>
      <c r="K10" s="149"/>
      <c r="L10" s="149"/>
      <c r="M10" s="149"/>
      <c r="N10" s="149"/>
      <c r="O10" s="150"/>
      <c r="P10" s="134"/>
      <c r="Q10" s="151"/>
      <c r="R10" s="151"/>
      <c r="S10" s="152" t="str">
        <f t="shared" si="0"/>
        <v/>
      </c>
    </row>
    <row r="11" spans="1:19" s="147" customFormat="1" ht="12" x14ac:dyDescent="0.2">
      <c r="A11" s="148"/>
      <c r="B11" s="149"/>
      <c r="C11" s="150"/>
      <c r="D11" s="148"/>
      <c r="E11" s="149"/>
      <c r="F11" s="149"/>
      <c r="G11" s="149"/>
      <c r="H11" s="149"/>
      <c r="I11" s="143"/>
      <c r="J11" s="149"/>
      <c r="K11" s="149"/>
      <c r="L11" s="149"/>
      <c r="M11" s="149"/>
      <c r="N11" s="149"/>
      <c r="O11" s="150"/>
      <c r="P11" s="134"/>
      <c r="Q11" s="151"/>
      <c r="R11" s="151"/>
      <c r="S11" s="152" t="str">
        <f t="shared" si="0"/>
        <v/>
      </c>
    </row>
    <row r="12" spans="1:19" s="147" customFormat="1" ht="12" x14ac:dyDescent="0.2">
      <c r="A12" s="148"/>
      <c r="B12" s="149"/>
      <c r="C12" s="150"/>
      <c r="D12" s="148"/>
      <c r="E12" s="149"/>
      <c r="F12" s="149"/>
      <c r="G12" s="149"/>
      <c r="H12" s="149"/>
      <c r="I12" s="143"/>
      <c r="J12" s="149"/>
      <c r="K12" s="149"/>
      <c r="L12" s="149"/>
      <c r="M12" s="149"/>
      <c r="N12" s="149"/>
      <c r="O12" s="150"/>
      <c r="P12" s="134"/>
      <c r="Q12" s="151"/>
      <c r="R12" s="151"/>
      <c r="S12" s="152" t="str">
        <f t="shared" si="0"/>
        <v/>
      </c>
    </row>
    <row r="13" spans="1:19" s="147" customFormat="1" ht="12" x14ac:dyDescent="0.2">
      <c r="A13" s="148"/>
      <c r="B13" s="149"/>
      <c r="C13" s="150"/>
      <c r="D13" s="148"/>
      <c r="E13" s="149"/>
      <c r="F13" s="149"/>
      <c r="G13" s="149"/>
      <c r="H13" s="149"/>
      <c r="I13" s="143"/>
      <c r="J13" s="149"/>
      <c r="K13" s="149"/>
      <c r="L13" s="149"/>
      <c r="M13" s="149"/>
      <c r="N13" s="149"/>
      <c r="O13" s="150"/>
      <c r="P13" s="134"/>
      <c r="Q13" s="151"/>
      <c r="R13" s="151"/>
      <c r="S13" s="152" t="str">
        <f t="shared" si="0"/>
        <v/>
      </c>
    </row>
    <row r="14" spans="1:19" s="147" customFormat="1" ht="12" x14ac:dyDescent="0.2">
      <c r="A14" s="148"/>
      <c r="B14" s="149"/>
      <c r="C14" s="150"/>
      <c r="D14" s="148"/>
      <c r="E14" s="149"/>
      <c r="F14" s="149"/>
      <c r="G14" s="149"/>
      <c r="H14" s="149"/>
      <c r="I14" s="143"/>
      <c r="J14" s="149"/>
      <c r="K14" s="149"/>
      <c r="L14" s="149"/>
      <c r="M14" s="149"/>
      <c r="N14" s="149"/>
      <c r="O14" s="150"/>
      <c r="P14" s="134"/>
      <c r="Q14" s="151"/>
      <c r="R14" s="151"/>
      <c r="S14" s="152" t="str">
        <f t="shared" si="0"/>
        <v/>
      </c>
    </row>
    <row r="15" spans="1:19" s="147" customFormat="1" ht="12" x14ac:dyDescent="0.2">
      <c r="A15" s="148"/>
      <c r="B15" s="149"/>
      <c r="C15" s="150"/>
      <c r="D15" s="148"/>
      <c r="E15" s="149"/>
      <c r="F15" s="149"/>
      <c r="G15" s="149"/>
      <c r="H15" s="149"/>
      <c r="I15" s="143"/>
      <c r="J15" s="149"/>
      <c r="K15" s="149"/>
      <c r="L15" s="149"/>
      <c r="M15" s="149"/>
      <c r="N15" s="149"/>
      <c r="O15" s="150"/>
      <c r="P15" s="134"/>
      <c r="Q15" s="151"/>
      <c r="R15" s="151"/>
      <c r="S15" s="152" t="str">
        <f t="shared" si="0"/>
        <v/>
      </c>
    </row>
    <row r="16" spans="1:19" s="147" customFormat="1" ht="12" x14ac:dyDescent="0.2">
      <c r="A16" s="148"/>
      <c r="B16" s="149"/>
      <c r="C16" s="150"/>
      <c r="D16" s="148"/>
      <c r="E16" s="149"/>
      <c r="F16" s="149"/>
      <c r="G16" s="149"/>
      <c r="H16" s="149"/>
      <c r="I16" s="143"/>
      <c r="J16" s="149"/>
      <c r="K16" s="149"/>
      <c r="L16" s="149"/>
      <c r="M16" s="149"/>
      <c r="N16" s="149"/>
      <c r="O16" s="150"/>
      <c r="P16" s="134"/>
      <c r="Q16" s="151"/>
      <c r="R16" s="151"/>
      <c r="S16" s="152" t="str">
        <f t="shared" si="0"/>
        <v/>
      </c>
    </row>
    <row r="17" spans="1:19" s="147" customFormat="1" ht="12" x14ac:dyDescent="0.2">
      <c r="A17" s="148"/>
      <c r="B17" s="149"/>
      <c r="C17" s="150"/>
      <c r="D17" s="148"/>
      <c r="E17" s="149"/>
      <c r="F17" s="149"/>
      <c r="G17" s="149"/>
      <c r="H17" s="149"/>
      <c r="I17" s="143"/>
      <c r="J17" s="149"/>
      <c r="K17" s="149"/>
      <c r="L17" s="149"/>
      <c r="M17" s="149"/>
      <c r="N17" s="149"/>
      <c r="O17" s="150"/>
      <c r="P17" s="134"/>
      <c r="Q17" s="151"/>
      <c r="R17" s="151"/>
      <c r="S17" s="152" t="str">
        <f t="shared" si="0"/>
        <v/>
      </c>
    </row>
    <row r="18" spans="1:19" s="147" customFormat="1" ht="12" x14ac:dyDescent="0.2">
      <c r="A18" s="148"/>
      <c r="B18" s="149"/>
      <c r="C18" s="150"/>
      <c r="D18" s="148"/>
      <c r="E18" s="149"/>
      <c r="F18" s="149"/>
      <c r="G18" s="149"/>
      <c r="H18" s="149"/>
      <c r="I18" s="143"/>
      <c r="J18" s="149"/>
      <c r="K18" s="149"/>
      <c r="L18" s="149"/>
      <c r="M18" s="149"/>
      <c r="N18" s="149"/>
      <c r="O18" s="150"/>
      <c r="P18" s="134"/>
      <c r="Q18" s="151"/>
      <c r="R18" s="151"/>
      <c r="S18" s="152" t="str">
        <f t="shared" si="0"/>
        <v/>
      </c>
    </row>
    <row r="19" spans="1:19" s="147" customFormat="1" ht="12" x14ac:dyDescent="0.2">
      <c r="A19" s="148"/>
      <c r="B19" s="149"/>
      <c r="C19" s="150"/>
      <c r="D19" s="148"/>
      <c r="E19" s="149"/>
      <c r="F19" s="149"/>
      <c r="G19" s="149"/>
      <c r="H19" s="149"/>
      <c r="I19" s="143"/>
      <c r="J19" s="149"/>
      <c r="K19" s="149"/>
      <c r="L19" s="149"/>
      <c r="M19" s="149"/>
      <c r="N19" s="149"/>
      <c r="O19" s="150"/>
      <c r="P19" s="134"/>
      <c r="Q19" s="151"/>
      <c r="R19" s="151"/>
      <c r="S19" s="152" t="str">
        <f t="shared" si="0"/>
        <v/>
      </c>
    </row>
    <row r="20" spans="1:19" s="147" customFormat="1" ht="12" x14ac:dyDescent="0.2">
      <c r="A20" s="148"/>
      <c r="B20" s="149"/>
      <c r="C20" s="150"/>
      <c r="D20" s="148"/>
      <c r="E20" s="149"/>
      <c r="F20" s="149"/>
      <c r="G20" s="149"/>
      <c r="H20" s="149"/>
      <c r="I20" s="143"/>
      <c r="J20" s="149"/>
      <c r="K20" s="149"/>
      <c r="L20" s="149"/>
      <c r="M20" s="149"/>
      <c r="N20" s="149"/>
      <c r="O20" s="150"/>
      <c r="P20" s="134"/>
      <c r="Q20" s="151"/>
      <c r="R20" s="151"/>
      <c r="S20" s="152" t="str">
        <f t="shared" si="0"/>
        <v/>
      </c>
    </row>
    <row r="21" spans="1:19" s="147" customFormat="1" ht="12" x14ac:dyDescent="0.2">
      <c r="A21" s="148"/>
      <c r="B21" s="149"/>
      <c r="C21" s="150"/>
      <c r="D21" s="148"/>
      <c r="E21" s="149"/>
      <c r="F21" s="149"/>
      <c r="G21" s="149"/>
      <c r="H21" s="149"/>
      <c r="I21" s="143"/>
      <c r="J21" s="149"/>
      <c r="K21" s="149"/>
      <c r="L21" s="149"/>
      <c r="M21" s="149"/>
      <c r="N21" s="149"/>
      <c r="O21" s="150"/>
      <c r="P21" s="134"/>
      <c r="Q21" s="151"/>
      <c r="R21" s="151"/>
      <c r="S21" s="152" t="str">
        <f t="shared" si="0"/>
        <v/>
      </c>
    </row>
    <row r="22" spans="1:19" s="147" customFormat="1" ht="12" x14ac:dyDescent="0.2">
      <c r="A22" s="148"/>
      <c r="B22" s="149"/>
      <c r="C22" s="150"/>
      <c r="D22" s="148"/>
      <c r="E22" s="149"/>
      <c r="F22" s="149"/>
      <c r="G22" s="149"/>
      <c r="H22" s="149"/>
      <c r="I22" s="143"/>
      <c r="J22" s="149"/>
      <c r="K22" s="149"/>
      <c r="L22" s="149"/>
      <c r="M22" s="149"/>
      <c r="N22" s="149"/>
      <c r="O22" s="150"/>
      <c r="P22" s="134"/>
      <c r="Q22" s="151"/>
      <c r="R22" s="151"/>
      <c r="S22" s="152" t="str">
        <f t="shared" si="0"/>
        <v/>
      </c>
    </row>
    <row r="23" spans="1:19" s="147" customFormat="1" ht="12" x14ac:dyDescent="0.2">
      <c r="A23" s="148"/>
      <c r="B23" s="149"/>
      <c r="C23" s="150"/>
      <c r="D23" s="148"/>
      <c r="E23" s="149"/>
      <c r="F23" s="149"/>
      <c r="G23" s="149"/>
      <c r="H23" s="149"/>
      <c r="I23" s="143"/>
      <c r="J23" s="149"/>
      <c r="K23" s="149"/>
      <c r="L23" s="149"/>
      <c r="M23" s="149"/>
      <c r="N23" s="149"/>
      <c r="O23" s="150"/>
      <c r="P23" s="134"/>
      <c r="Q23" s="151"/>
      <c r="R23" s="151"/>
      <c r="S23" s="152" t="str">
        <f t="shared" si="0"/>
        <v/>
      </c>
    </row>
    <row r="24" spans="1:19" s="147" customFormat="1" ht="12" x14ac:dyDescent="0.2">
      <c r="A24" s="148"/>
      <c r="B24" s="149"/>
      <c r="C24" s="150"/>
      <c r="D24" s="148"/>
      <c r="E24" s="149"/>
      <c r="F24" s="149"/>
      <c r="G24" s="149"/>
      <c r="H24" s="149"/>
      <c r="I24" s="143"/>
      <c r="J24" s="149"/>
      <c r="K24" s="149"/>
      <c r="L24" s="149"/>
      <c r="M24" s="149"/>
      <c r="N24" s="149"/>
      <c r="O24" s="150"/>
      <c r="P24" s="134"/>
      <c r="Q24" s="151"/>
      <c r="R24" s="151"/>
      <c r="S24" s="152" t="str">
        <f t="shared" si="0"/>
        <v/>
      </c>
    </row>
    <row r="25" spans="1:19" s="147" customFormat="1" ht="12" x14ac:dyDescent="0.2">
      <c r="A25" s="148"/>
      <c r="B25" s="149"/>
      <c r="C25" s="150"/>
      <c r="D25" s="148"/>
      <c r="E25" s="149"/>
      <c r="F25" s="149"/>
      <c r="G25" s="149"/>
      <c r="H25" s="149"/>
      <c r="I25" s="143"/>
      <c r="J25" s="149"/>
      <c r="K25" s="149"/>
      <c r="L25" s="149"/>
      <c r="M25" s="149"/>
      <c r="N25" s="149"/>
      <c r="O25" s="150"/>
      <c r="P25" s="134"/>
      <c r="Q25" s="151"/>
      <c r="R25" s="151"/>
      <c r="S25" s="152" t="str">
        <f t="shared" si="0"/>
        <v/>
      </c>
    </row>
    <row r="26" spans="1:19" s="147" customFormat="1" ht="12" x14ac:dyDescent="0.2">
      <c r="A26" s="148"/>
      <c r="B26" s="149"/>
      <c r="C26" s="150"/>
      <c r="D26" s="148"/>
      <c r="E26" s="149"/>
      <c r="F26" s="149"/>
      <c r="G26" s="149"/>
      <c r="H26" s="149"/>
      <c r="I26" s="143"/>
      <c r="J26" s="149"/>
      <c r="K26" s="149"/>
      <c r="L26" s="149"/>
      <c r="M26" s="149"/>
      <c r="N26" s="149"/>
      <c r="O26" s="150"/>
      <c r="P26" s="134"/>
      <c r="Q26" s="151"/>
      <c r="R26" s="151"/>
      <c r="S26" s="152" t="str">
        <f t="shared" si="0"/>
        <v/>
      </c>
    </row>
    <row r="27" spans="1:19" s="147" customFormat="1" ht="12" x14ac:dyDescent="0.2">
      <c r="A27" s="148"/>
      <c r="B27" s="149"/>
      <c r="C27" s="150"/>
      <c r="D27" s="148"/>
      <c r="E27" s="149"/>
      <c r="F27" s="149"/>
      <c r="G27" s="149"/>
      <c r="H27" s="149"/>
      <c r="I27" s="143"/>
      <c r="J27" s="149"/>
      <c r="K27" s="149"/>
      <c r="L27" s="149"/>
      <c r="M27" s="149"/>
      <c r="N27" s="149"/>
      <c r="O27" s="127"/>
      <c r="P27" s="134"/>
      <c r="Q27" s="151"/>
      <c r="R27" s="151"/>
      <c r="S27" s="152" t="str">
        <f t="shared" si="0"/>
        <v/>
      </c>
    </row>
    <row r="28" spans="1:19" s="147" customFormat="1" ht="12" x14ac:dyDescent="0.2">
      <c r="A28" s="148"/>
      <c r="B28" s="149"/>
      <c r="C28" s="150"/>
      <c r="D28" s="148"/>
      <c r="E28" s="149"/>
      <c r="F28" s="149"/>
      <c r="G28" s="149"/>
      <c r="H28" s="149"/>
      <c r="I28" s="143"/>
      <c r="J28" s="149"/>
      <c r="K28" s="149"/>
      <c r="L28" s="149"/>
      <c r="M28" s="149"/>
      <c r="N28" s="149"/>
      <c r="O28" s="150"/>
      <c r="P28" s="134"/>
      <c r="Q28" s="151"/>
      <c r="R28" s="151"/>
      <c r="S28" s="152" t="str">
        <f t="shared" si="0"/>
        <v/>
      </c>
    </row>
    <row r="29" spans="1:19" s="147" customFormat="1" ht="12" x14ac:dyDescent="0.2">
      <c r="A29" s="148"/>
      <c r="B29" s="149"/>
      <c r="C29" s="150"/>
      <c r="D29" s="148"/>
      <c r="E29" s="149"/>
      <c r="F29" s="149"/>
      <c r="G29" s="149"/>
      <c r="H29" s="149"/>
      <c r="I29" s="143"/>
      <c r="J29" s="149"/>
      <c r="K29" s="149"/>
      <c r="L29" s="149"/>
      <c r="M29" s="149"/>
      <c r="N29" s="149"/>
      <c r="O29" s="150"/>
      <c r="P29" s="134"/>
      <c r="Q29" s="151"/>
      <c r="R29" s="151"/>
      <c r="S29" s="152" t="str">
        <f t="shared" si="0"/>
        <v/>
      </c>
    </row>
    <row r="30" spans="1:19" s="147" customFormat="1" ht="12" x14ac:dyDescent="0.2">
      <c r="A30" s="148"/>
      <c r="B30" s="149"/>
      <c r="C30" s="150"/>
      <c r="D30" s="148"/>
      <c r="E30" s="149"/>
      <c r="F30" s="149"/>
      <c r="G30" s="149"/>
      <c r="H30" s="149"/>
      <c r="I30" s="143"/>
      <c r="J30" s="149"/>
      <c r="K30" s="149"/>
      <c r="L30" s="149"/>
      <c r="M30" s="149"/>
      <c r="N30" s="149"/>
      <c r="O30" s="150"/>
      <c r="P30" s="134"/>
      <c r="Q30" s="151"/>
      <c r="R30" s="151"/>
      <c r="S30" s="152" t="str">
        <f t="shared" si="0"/>
        <v/>
      </c>
    </row>
    <row r="31" spans="1:19" s="147" customFormat="1" ht="12" x14ac:dyDescent="0.2">
      <c r="A31" s="148"/>
      <c r="B31" s="149"/>
      <c r="C31" s="150"/>
      <c r="D31" s="148"/>
      <c r="E31" s="149"/>
      <c r="F31" s="149"/>
      <c r="G31" s="149"/>
      <c r="H31" s="149"/>
      <c r="I31" s="143"/>
      <c r="J31" s="149"/>
      <c r="K31" s="149"/>
      <c r="L31" s="149"/>
      <c r="M31" s="149"/>
      <c r="N31" s="149"/>
      <c r="O31" s="150"/>
      <c r="P31" s="134"/>
      <c r="Q31" s="151"/>
      <c r="R31" s="151"/>
      <c r="S31" s="152" t="str">
        <f t="shared" si="0"/>
        <v/>
      </c>
    </row>
    <row r="32" spans="1:19" s="147" customFormat="1" ht="12" x14ac:dyDescent="0.2">
      <c r="A32" s="148"/>
      <c r="B32" s="149"/>
      <c r="C32" s="150"/>
      <c r="D32" s="148"/>
      <c r="E32" s="149"/>
      <c r="F32" s="149"/>
      <c r="G32" s="149"/>
      <c r="H32" s="149"/>
      <c r="I32" s="143"/>
      <c r="J32" s="149"/>
      <c r="K32" s="149"/>
      <c r="L32" s="149"/>
      <c r="M32" s="149"/>
      <c r="N32" s="149"/>
      <c r="O32" s="150"/>
      <c r="P32" s="134"/>
      <c r="Q32" s="151"/>
      <c r="R32" s="151"/>
      <c r="S32" s="152" t="str">
        <f t="shared" si="0"/>
        <v/>
      </c>
    </row>
    <row r="33" spans="1:19" s="147" customFormat="1" ht="12" x14ac:dyDescent="0.2">
      <c r="A33" s="148"/>
      <c r="B33" s="149"/>
      <c r="C33" s="150"/>
      <c r="D33" s="148"/>
      <c r="E33" s="149"/>
      <c r="F33" s="149"/>
      <c r="G33" s="149"/>
      <c r="H33" s="149"/>
      <c r="I33" s="143"/>
      <c r="J33" s="149"/>
      <c r="K33" s="149"/>
      <c r="L33" s="149"/>
      <c r="M33" s="149"/>
      <c r="N33" s="149"/>
      <c r="O33" s="150"/>
      <c r="P33" s="134"/>
      <c r="Q33" s="151"/>
      <c r="R33" s="151"/>
      <c r="S33" s="152" t="str">
        <f t="shared" si="0"/>
        <v/>
      </c>
    </row>
    <row r="34" spans="1:19" s="147" customFormat="1" ht="12" x14ac:dyDescent="0.2">
      <c r="A34" s="148"/>
      <c r="B34" s="149"/>
      <c r="C34" s="150"/>
      <c r="D34" s="148"/>
      <c r="E34" s="149"/>
      <c r="F34" s="149"/>
      <c r="G34" s="149"/>
      <c r="H34" s="149"/>
      <c r="I34" s="143"/>
      <c r="J34" s="149"/>
      <c r="K34" s="149"/>
      <c r="L34" s="149"/>
      <c r="M34" s="149"/>
      <c r="N34" s="149"/>
      <c r="O34" s="150"/>
      <c r="P34" s="134"/>
      <c r="Q34" s="151"/>
      <c r="R34" s="151"/>
      <c r="S34" s="152" t="str">
        <f t="shared" si="0"/>
        <v/>
      </c>
    </row>
    <row r="35" spans="1:19" s="147" customFormat="1" ht="12" x14ac:dyDescent="0.2">
      <c r="A35" s="148"/>
      <c r="B35" s="149"/>
      <c r="C35" s="150"/>
      <c r="D35" s="148"/>
      <c r="E35" s="149"/>
      <c r="F35" s="149"/>
      <c r="G35" s="149"/>
      <c r="H35" s="149"/>
      <c r="I35" s="143"/>
      <c r="J35" s="149"/>
      <c r="K35" s="149"/>
      <c r="L35" s="149"/>
      <c r="M35" s="149"/>
      <c r="N35" s="149"/>
      <c r="O35" s="150"/>
      <c r="P35" s="134"/>
      <c r="Q35" s="151"/>
      <c r="R35" s="151"/>
      <c r="S35" s="152" t="str">
        <f t="shared" si="0"/>
        <v/>
      </c>
    </row>
    <row r="36" spans="1:19" s="147" customFormat="1" ht="12" x14ac:dyDescent="0.2">
      <c r="A36" s="148"/>
      <c r="B36" s="149"/>
      <c r="C36" s="150"/>
      <c r="D36" s="148"/>
      <c r="E36" s="149"/>
      <c r="F36" s="149"/>
      <c r="G36" s="149"/>
      <c r="H36" s="149"/>
      <c r="I36" s="143"/>
      <c r="J36" s="149"/>
      <c r="K36" s="149"/>
      <c r="L36" s="149"/>
      <c r="M36" s="149"/>
      <c r="N36" s="149"/>
      <c r="O36" s="150"/>
      <c r="P36" s="134"/>
      <c r="Q36" s="151"/>
      <c r="R36" s="151"/>
      <c r="S36" s="152" t="str">
        <f t="shared" si="0"/>
        <v/>
      </c>
    </row>
    <row r="37" spans="1:19" s="147" customFormat="1" ht="12" x14ac:dyDescent="0.2">
      <c r="A37" s="148"/>
      <c r="B37" s="149"/>
      <c r="C37" s="150"/>
      <c r="D37" s="148"/>
      <c r="E37" s="149"/>
      <c r="F37" s="149"/>
      <c r="G37" s="149"/>
      <c r="H37" s="149"/>
      <c r="I37" s="143"/>
      <c r="J37" s="149"/>
      <c r="K37" s="149"/>
      <c r="L37" s="149"/>
      <c r="M37" s="149"/>
      <c r="N37" s="149"/>
      <c r="O37" s="150"/>
      <c r="P37" s="134"/>
      <c r="Q37" s="151"/>
      <c r="R37" s="151"/>
      <c r="S37" s="152" t="str">
        <f t="shared" si="0"/>
        <v/>
      </c>
    </row>
    <row r="38" spans="1:19" s="147" customFormat="1" ht="12" x14ac:dyDescent="0.2">
      <c r="A38" s="148"/>
      <c r="B38" s="149"/>
      <c r="C38" s="150"/>
      <c r="D38" s="148"/>
      <c r="E38" s="149"/>
      <c r="F38" s="149"/>
      <c r="G38" s="149"/>
      <c r="H38" s="149"/>
      <c r="I38" s="143"/>
      <c r="J38" s="149"/>
      <c r="K38" s="149"/>
      <c r="L38" s="149"/>
      <c r="M38" s="149"/>
      <c r="N38" s="149"/>
      <c r="O38" s="150"/>
      <c r="P38" s="134"/>
      <c r="Q38" s="151"/>
      <c r="R38" s="151"/>
      <c r="S38" s="152" t="str">
        <f t="shared" si="0"/>
        <v/>
      </c>
    </row>
    <row r="39" spans="1:19" s="147" customFormat="1" ht="12" x14ac:dyDescent="0.2">
      <c r="A39" s="148"/>
      <c r="B39" s="149"/>
      <c r="C39" s="150"/>
      <c r="D39" s="148"/>
      <c r="E39" s="149"/>
      <c r="F39" s="149"/>
      <c r="G39" s="149"/>
      <c r="H39" s="149"/>
      <c r="I39" s="143"/>
      <c r="J39" s="149"/>
      <c r="K39" s="149"/>
      <c r="L39" s="149"/>
      <c r="M39" s="149"/>
      <c r="N39" s="149"/>
      <c r="O39" s="150"/>
      <c r="P39" s="134"/>
      <c r="Q39" s="151"/>
      <c r="R39" s="151"/>
      <c r="S39" s="152" t="str">
        <f t="shared" si="0"/>
        <v/>
      </c>
    </row>
    <row r="40" spans="1:19" s="147" customFormat="1" ht="12" x14ac:dyDescent="0.2">
      <c r="A40" s="148"/>
      <c r="B40" s="149"/>
      <c r="C40" s="150"/>
      <c r="D40" s="148"/>
      <c r="E40" s="149"/>
      <c r="F40" s="149"/>
      <c r="G40" s="149"/>
      <c r="H40" s="149"/>
      <c r="I40" s="143"/>
      <c r="J40" s="149"/>
      <c r="K40" s="149"/>
      <c r="L40" s="149"/>
      <c r="M40" s="149"/>
      <c r="N40" s="149"/>
      <c r="O40" s="150"/>
      <c r="P40" s="134"/>
      <c r="Q40" s="151"/>
      <c r="R40" s="151"/>
      <c r="S40" s="152" t="str">
        <f t="shared" si="0"/>
        <v/>
      </c>
    </row>
    <row r="41" spans="1:19" s="153" customFormat="1" x14ac:dyDescent="0.2">
      <c r="A41" s="148"/>
      <c r="B41" s="149"/>
      <c r="C41" s="150"/>
      <c r="D41" s="148"/>
      <c r="E41" s="149"/>
      <c r="F41" s="149"/>
      <c r="G41" s="149"/>
      <c r="H41" s="149"/>
      <c r="I41" s="143"/>
      <c r="J41" s="149"/>
      <c r="K41" s="149"/>
      <c r="L41" s="149"/>
      <c r="M41" s="149"/>
      <c r="N41" s="149"/>
      <c r="O41" s="150"/>
      <c r="P41" s="134"/>
      <c r="Q41" s="151"/>
      <c r="R41" s="151"/>
      <c r="S41" s="152" t="str">
        <f t="shared" si="0"/>
        <v/>
      </c>
    </row>
    <row r="42" spans="1:19" s="153" customFormat="1" x14ac:dyDescent="0.2">
      <c r="A42" s="148"/>
      <c r="B42" s="149"/>
      <c r="C42" s="150"/>
      <c r="D42" s="148"/>
      <c r="E42" s="149"/>
      <c r="F42" s="149"/>
      <c r="G42" s="149"/>
      <c r="H42" s="149"/>
      <c r="I42" s="143"/>
      <c r="J42" s="149"/>
      <c r="K42" s="149"/>
      <c r="L42" s="149"/>
      <c r="M42" s="149"/>
      <c r="N42" s="149"/>
      <c r="O42" s="150"/>
      <c r="P42" s="134"/>
      <c r="Q42" s="151"/>
      <c r="R42" s="151"/>
      <c r="S42" s="152" t="str">
        <f t="shared" si="0"/>
        <v/>
      </c>
    </row>
    <row r="43" spans="1:19" s="153" customFormat="1" x14ac:dyDescent="0.2">
      <c r="A43" s="148"/>
      <c r="B43" s="149"/>
      <c r="C43" s="150"/>
      <c r="D43" s="148"/>
      <c r="E43" s="149"/>
      <c r="F43" s="149"/>
      <c r="G43" s="149"/>
      <c r="H43" s="149"/>
      <c r="I43" s="143"/>
      <c r="J43" s="149"/>
      <c r="K43" s="149"/>
      <c r="L43" s="149"/>
      <c r="M43" s="149"/>
      <c r="N43" s="149"/>
      <c r="O43" s="150"/>
      <c r="P43" s="134"/>
      <c r="Q43" s="151"/>
      <c r="R43" s="151"/>
      <c r="S43" s="152" t="str">
        <f t="shared" si="0"/>
        <v/>
      </c>
    </row>
    <row r="44" spans="1:19" s="153" customFormat="1" x14ac:dyDescent="0.2">
      <c r="A44" s="148"/>
      <c r="B44" s="149"/>
      <c r="C44" s="150"/>
      <c r="D44" s="148"/>
      <c r="E44" s="149"/>
      <c r="F44" s="149"/>
      <c r="G44" s="149"/>
      <c r="H44" s="149"/>
      <c r="I44" s="143"/>
      <c r="J44" s="149"/>
      <c r="K44" s="149"/>
      <c r="L44" s="149"/>
      <c r="M44" s="149"/>
      <c r="N44" s="149"/>
      <c r="O44" s="150"/>
      <c r="P44" s="134"/>
      <c r="Q44" s="151"/>
      <c r="R44" s="151"/>
      <c r="S44" s="152" t="str">
        <f t="shared" si="0"/>
        <v/>
      </c>
    </row>
    <row r="45" spans="1:19" s="153" customFormat="1" x14ac:dyDescent="0.2">
      <c r="A45" s="148"/>
      <c r="B45" s="149"/>
      <c r="C45" s="150"/>
      <c r="D45" s="148"/>
      <c r="E45" s="149"/>
      <c r="F45" s="149"/>
      <c r="G45" s="149"/>
      <c r="H45" s="149"/>
      <c r="I45" s="143"/>
      <c r="J45" s="149"/>
      <c r="K45" s="149"/>
      <c r="L45" s="149"/>
      <c r="M45" s="149"/>
      <c r="N45" s="149"/>
      <c r="O45" s="150"/>
      <c r="P45" s="134"/>
      <c r="Q45" s="151"/>
      <c r="R45" s="151"/>
      <c r="S45" s="152" t="str">
        <f t="shared" si="0"/>
        <v/>
      </c>
    </row>
    <row r="46" spans="1:19" s="153" customFormat="1" x14ac:dyDescent="0.2">
      <c r="A46" s="148"/>
      <c r="B46" s="149"/>
      <c r="C46" s="150"/>
      <c r="D46" s="148"/>
      <c r="E46" s="149"/>
      <c r="F46" s="149"/>
      <c r="G46" s="149"/>
      <c r="H46" s="149"/>
      <c r="I46" s="143"/>
      <c r="J46" s="149"/>
      <c r="K46" s="149"/>
      <c r="L46" s="149"/>
      <c r="M46" s="149"/>
      <c r="N46" s="149"/>
      <c r="O46" s="150"/>
      <c r="P46" s="134"/>
      <c r="Q46" s="151"/>
      <c r="R46" s="151"/>
      <c r="S46" s="152" t="str">
        <f t="shared" si="0"/>
        <v/>
      </c>
    </row>
    <row r="47" spans="1:19" s="153" customFormat="1" x14ac:dyDescent="0.2">
      <c r="A47" s="148"/>
      <c r="B47" s="149"/>
      <c r="C47" s="150"/>
      <c r="D47" s="148"/>
      <c r="E47" s="149"/>
      <c r="F47" s="149"/>
      <c r="G47" s="149"/>
      <c r="H47" s="149"/>
      <c r="I47" s="143"/>
      <c r="J47" s="149"/>
      <c r="K47" s="149"/>
      <c r="L47" s="149"/>
      <c r="M47" s="149"/>
      <c r="N47" s="149"/>
      <c r="O47" s="150"/>
      <c r="P47" s="134"/>
      <c r="Q47" s="151"/>
      <c r="R47" s="151"/>
      <c r="S47" s="152" t="str">
        <f t="shared" si="0"/>
        <v/>
      </c>
    </row>
    <row r="48" spans="1:19" s="153" customFormat="1" x14ac:dyDescent="0.2">
      <c r="A48" s="148"/>
      <c r="B48" s="149"/>
      <c r="C48" s="150"/>
      <c r="D48" s="148"/>
      <c r="E48" s="149"/>
      <c r="F48" s="149"/>
      <c r="G48" s="149"/>
      <c r="H48" s="149"/>
      <c r="I48" s="143"/>
      <c r="J48" s="149"/>
      <c r="K48" s="149"/>
      <c r="L48" s="149"/>
      <c r="M48" s="149"/>
      <c r="N48" s="149"/>
      <c r="O48" s="150"/>
      <c r="P48" s="134"/>
      <c r="Q48" s="151"/>
      <c r="R48" s="151"/>
      <c r="S48" s="152" t="str">
        <f t="shared" si="0"/>
        <v/>
      </c>
    </row>
    <row r="49" spans="1:19" s="153" customFormat="1" x14ac:dyDescent="0.2">
      <c r="A49" s="148"/>
      <c r="B49" s="149"/>
      <c r="C49" s="150"/>
      <c r="D49" s="148"/>
      <c r="E49" s="149"/>
      <c r="F49" s="149"/>
      <c r="G49" s="149"/>
      <c r="H49" s="149"/>
      <c r="I49" s="143"/>
      <c r="J49" s="149"/>
      <c r="K49" s="149"/>
      <c r="L49" s="149"/>
      <c r="M49" s="149"/>
      <c r="N49" s="149"/>
      <c r="O49" s="150"/>
      <c r="P49" s="134"/>
      <c r="Q49" s="151"/>
      <c r="R49" s="151"/>
      <c r="S49" s="152" t="str">
        <f t="shared" si="0"/>
        <v/>
      </c>
    </row>
    <row r="50" spans="1:19" s="153" customFormat="1" x14ac:dyDescent="0.2">
      <c r="A50" s="148"/>
      <c r="B50" s="154"/>
      <c r="C50" s="155"/>
      <c r="D50" s="148"/>
      <c r="E50" s="154"/>
      <c r="F50" s="149"/>
      <c r="G50" s="154"/>
      <c r="H50" s="154"/>
      <c r="I50" s="143"/>
      <c r="J50" s="154"/>
      <c r="K50" s="154"/>
      <c r="L50" s="154"/>
      <c r="M50" s="154"/>
      <c r="N50" s="154"/>
      <c r="O50" s="155"/>
      <c r="P50" s="134"/>
      <c r="Q50" s="151"/>
      <c r="R50" s="151"/>
      <c r="S50" s="152" t="str">
        <f t="shared" si="0"/>
        <v/>
      </c>
    </row>
    <row r="51" spans="1:19" s="153" customFormat="1" x14ac:dyDescent="0.2">
      <c r="A51" s="148"/>
      <c r="B51" s="154"/>
      <c r="C51" s="155"/>
      <c r="D51" s="148"/>
      <c r="E51" s="154"/>
      <c r="F51" s="149"/>
      <c r="G51" s="154"/>
      <c r="H51" s="154"/>
      <c r="I51" s="143"/>
      <c r="J51" s="154"/>
      <c r="K51" s="154"/>
      <c r="L51" s="154"/>
      <c r="M51" s="154"/>
      <c r="N51" s="154"/>
      <c r="O51" s="155"/>
      <c r="P51" s="134"/>
      <c r="Q51" s="151"/>
      <c r="R51" s="151"/>
      <c r="S51" s="152" t="str">
        <f t="shared" si="0"/>
        <v/>
      </c>
    </row>
    <row r="52" spans="1:19" s="153" customFormat="1" x14ac:dyDescent="0.2">
      <c r="A52" s="148"/>
      <c r="B52" s="154"/>
      <c r="C52" s="155"/>
      <c r="D52" s="148"/>
      <c r="E52" s="154"/>
      <c r="F52" s="149"/>
      <c r="G52" s="154"/>
      <c r="H52" s="154"/>
      <c r="I52" s="143"/>
      <c r="J52" s="154"/>
      <c r="K52" s="154"/>
      <c r="L52" s="154"/>
      <c r="M52" s="154"/>
      <c r="N52" s="154"/>
      <c r="O52" s="155"/>
      <c r="P52" s="134"/>
      <c r="Q52" s="151"/>
      <c r="R52" s="151"/>
      <c r="S52" s="152" t="str">
        <f t="shared" si="0"/>
        <v/>
      </c>
    </row>
    <row r="53" spans="1:19" s="153" customFormat="1" x14ac:dyDescent="0.2">
      <c r="A53" s="148"/>
      <c r="B53" s="154"/>
      <c r="C53" s="155"/>
      <c r="D53" s="148"/>
      <c r="E53" s="154"/>
      <c r="F53" s="149"/>
      <c r="G53" s="154"/>
      <c r="H53" s="154"/>
      <c r="I53" s="143"/>
      <c r="J53" s="154"/>
      <c r="K53" s="154"/>
      <c r="L53" s="154"/>
      <c r="M53" s="154"/>
      <c r="N53" s="154"/>
      <c r="O53" s="155"/>
      <c r="P53" s="134"/>
      <c r="Q53" s="151"/>
      <c r="R53" s="151"/>
      <c r="S53" s="152" t="str">
        <f t="shared" si="0"/>
        <v/>
      </c>
    </row>
    <row r="54" spans="1:19" s="153" customFormat="1" x14ac:dyDescent="0.2">
      <c r="A54" s="148"/>
      <c r="B54" s="154"/>
      <c r="C54" s="155"/>
      <c r="D54" s="148"/>
      <c r="E54" s="154"/>
      <c r="F54" s="149"/>
      <c r="G54" s="154"/>
      <c r="H54" s="154"/>
      <c r="I54" s="143"/>
      <c r="J54" s="154"/>
      <c r="K54" s="154"/>
      <c r="L54" s="154"/>
      <c r="M54" s="154"/>
      <c r="N54" s="154"/>
      <c r="O54" s="155"/>
      <c r="P54" s="134"/>
      <c r="Q54" s="151"/>
      <c r="R54" s="151"/>
      <c r="S54" s="152" t="str">
        <f t="shared" si="0"/>
        <v/>
      </c>
    </row>
    <row r="55" spans="1:19" s="153" customFormat="1" x14ac:dyDescent="0.2">
      <c r="A55" s="148"/>
      <c r="B55" s="154"/>
      <c r="C55" s="155"/>
      <c r="D55" s="148"/>
      <c r="E55" s="154"/>
      <c r="F55" s="149"/>
      <c r="G55" s="154"/>
      <c r="H55" s="154"/>
      <c r="I55" s="143"/>
      <c r="J55" s="154"/>
      <c r="K55" s="154"/>
      <c r="L55" s="154"/>
      <c r="M55" s="154"/>
      <c r="N55" s="154"/>
      <c r="O55" s="155"/>
      <c r="P55" s="134"/>
      <c r="Q55" s="151"/>
      <c r="R55" s="151"/>
      <c r="S55" s="152" t="str">
        <f t="shared" si="0"/>
        <v/>
      </c>
    </row>
    <row r="56" spans="1:19" s="153" customFormat="1" x14ac:dyDescent="0.2">
      <c r="A56" s="148"/>
      <c r="B56" s="154"/>
      <c r="C56" s="155"/>
      <c r="D56" s="148"/>
      <c r="E56" s="154"/>
      <c r="F56" s="149"/>
      <c r="G56" s="154"/>
      <c r="H56" s="154"/>
      <c r="I56" s="143"/>
      <c r="J56" s="154"/>
      <c r="K56" s="154"/>
      <c r="L56" s="154"/>
      <c r="M56" s="154"/>
      <c r="N56" s="154"/>
      <c r="O56" s="155"/>
      <c r="P56" s="134"/>
      <c r="Q56" s="151"/>
      <c r="R56" s="151"/>
      <c r="S56" s="152" t="str">
        <f t="shared" si="0"/>
        <v/>
      </c>
    </row>
    <row r="57" spans="1:19" s="153" customFormat="1" x14ac:dyDescent="0.2">
      <c r="A57" s="148"/>
      <c r="B57" s="154"/>
      <c r="C57" s="155"/>
      <c r="D57" s="148"/>
      <c r="E57" s="154"/>
      <c r="F57" s="149"/>
      <c r="G57" s="154"/>
      <c r="H57" s="154"/>
      <c r="I57" s="143"/>
      <c r="J57" s="154"/>
      <c r="K57" s="154"/>
      <c r="L57" s="154"/>
      <c r="M57" s="154"/>
      <c r="N57" s="154"/>
      <c r="O57" s="155"/>
      <c r="P57" s="134"/>
      <c r="Q57" s="151"/>
      <c r="R57" s="151"/>
      <c r="S57" s="152" t="str">
        <f t="shared" si="0"/>
        <v/>
      </c>
    </row>
    <row r="58" spans="1:19" s="153" customFormat="1" x14ac:dyDescent="0.2">
      <c r="A58" s="148"/>
      <c r="B58" s="154"/>
      <c r="C58" s="155"/>
      <c r="D58" s="148"/>
      <c r="E58" s="154"/>
      <c r="F58" s="149"/>
      <c r="G58" s="154"/>
      <c r="H58" s="154"/>
      <c r="I58" s="143"/>
      <c r="J58" s="154"/>
      <c r="K58" s="154"/>
      <c r="L58" s="154"/>
      <c r="M58" s="154"/>
      <c r="N58" s="154"/>
      <c r="O58" s="155"/>
      <c r="P58" s="134"/>
      <c r="Q58" s="151"/>
      <c r="R58" s="151"/>
      <c r="S58" s="152" t="str">
        <f t="shared" si="0"/>
        <v/>
      </c>
    </row>
    <row r="59" spans="1:19" s="153" customFormat="1" x14ac:dyDescent="0.2">
      <c r="A59" s="148"/>
      <c r="B59" s="154"/>
      <c r="C59" s="155"/>
      <c r="D59" s="148"/>
      <c r="E59" s="154"/>
      <c r="F59" s="149"/>
      <c r="G59" s="154"/>
      <c r="H59" s="154"/>
      <c r="I59" s="143"/>
      <c r="J59" s="154"/>
      <c r="K59" s="154"/>
      <c r="L59" s="154"/>
      <c r="M59" s="154"/>
      <c r="N59" s="154"/>
      <c r="O59" s="155"/>
      <c r="P59" s="134"/>
      <c r="Q59" s="151"/>
      <c r="R59" s="151"/>
      <c r="S59" s="152" t="str">
        <f t="shared" si="0"/>
        <v/>
      </c>
    </row>
    <row r="60" spans="1:19" s="153" customFormat="1" x14ac:dyDescent="0.2">
      <c r="A60" s="148"/>
      <c r="B60" s="154"/>
      <c r="C60" s="155"/>
      <c r="D60" s="148"/>
      <c r="E60" s="154"/>
      <c r="F60" s="149"/>
      <c r="G60" s="154"/>
      <c r="H60" s="154"/>
      <c r="I60" s="143"/>
      <c r="J60" s="154"/>
      <c r="K60" s="154"/>
      <c r="L60" s="154"/>
      <c r="M60" s="154"/>
      <c r="N60" s="154"/>
      <c r="O60" s="155"/>
      <c r="P60" s="134"/>
      <c r="Q60" s="151"/>
      <c r="R60" s="151"/>
      <c r="S60" s="152" t="str">
        <f t="shared" si="0"/>
        <v/>
      </c>
    </row>
    <row r="61" spans="1:19" s="153" customFormat="1" x14ac:dyDescent="0.2">
      <c r="A61" s="148"/>
      <c r="B61" s="154"/>
      <c r="C61" s="155"/>
      <c r="D61" s="148"/>
      <c r="E61" s="154"/>
      <c r="F61" s="149"/>
      <c r="G61" s="154"/>
      <c r="H61" s="154"/>
      <c r="I61" s="143"/>
      <c r="J61" s="154"/>
      <c r="K61" s="154"/>
      <c r="L61" s="154"/>
      <c r="M61" s="154"/>
      <c r="N61" s="154"/>
      <c r="O61" s="155"/>
      <c r="P61" s="134"/>
      <c r="Q61" s="151"/>
      <c r="R61" s="151"/>
      <c r="S61" s="152" t="str">
        <f t="shared" si="0"/>
        <v/>
      </c>
    </row>
    <row r="62" spans="1:19" s="153" customFormat="1" x14ac:dyDescent="0.2">
      <c r="A62" s="148"/>
      <c r="B62" s="154"/>
      <c r="C62" s="155"/>
      <c r="D62" s="148"/>
      <c r="E62" s="154"/>
      <c r="F62" s="149"/>
      <c r="G62" s="154"/>
      <c r="H62" s="154"/>
      <c r="I62" s="143"/>
      <c r="J62" s="154"/>
      <c r="K62" s="154"/>
      <c r="L62" s="154"/>
      <c r="M62" s="154"/>
      <c r="N62" s="154"/>
      <c r="O62" s="155"/>
      <c r="P62" s="134"/>
      <c r="Q62" s="151"/>
      <c r="R62" s="151"/>
      <c r="S62" s="152" t="str">
        <f t="shared" si="0"/>
        <v/>
      </c>
    </row>
    <row r="63" spans="1:19" s="153" customFormat="1" x14ac:dyDescent="0.2">
      <c r="A63" s="148"/>
      <c r="B63" s="154"/>
      <c r="C63" s="155"/>
      <c r="D63" s="148"/>
      <c r="E63" s="154"/>
      <c r="F63" s="149"/>
      <c r="G63" s="154"/>
      <c r="H63" s="154"/>
      <c r="I63" s="143"/>
      <c r="J63" s="154"/>
      <c r="K63" s="154"/>
      <c r="L63" s="154"/>
      <c r="M63" s="154"/>
      <c r="N63" s="154"/>
      <c r="O63" s="155"/>
      <c r="P63" s="134"/>
      <c r="Q63" s="151"/>
      <c r="R63" s="151"/>
      <c r="S63" s="152" t="str">
        <f t="shared" si="0"/>
        <v/>
      </c>
    </row>
    <row r="64" spans="1:19" s="153" customFormat="1" x14ac:dyDescent="0.2">
      <c r="A64" s="148"/>
      <c r="B64" s="154"/>
      <c r="C64" s="155"/>
      <c r="D64" s="148"/>
      <c r="E64" s="154"/>
      <c r="F64" s="149"/>
      <c r="G64" s="154"/>
      <c r="H64" s="154"/>
      <c r="I64" s="143"/>
      <c r="J64" s="154"/>
      <c r="K64" s="154"/>
      <c r="L64" s="154"/>
      <c r="M64" s="154"/>
      <c r="N64" s="154"/>
      <c r="O64" s="155"/>
      <c r="P64" s="134"/>
      <c r="Q64" s="151"/>
      <c r="R64" s="151"/>
      <c r="S64" s="152" t="str">
        <f t="shared" si="0"/>
        <v/>
      </c>
    </row>
    <row r="65" spans="1:19" s="153" customFormat="1" x14ac:dyDescent="0.2">
      <c r="A65" s="148"/>
      <c r="B65" s="154"/>
      <c r="C65" s="155"/>
      <c r="D65" s="148"/>
      <c r="E65" s="154"/>
      <c r="F65" s="149"/>
      <c r="G65" s="154"/>
      <c r="H65" s="154"/>
      <c r="I65" s="143"/>
      <c r="J65" s="154"/>
      <c r="K65" s="154"/>
      <c r="L65" s="154"/>
      <c r="M65" s="154"/>
      <c r="N65" s="154"/>
      <c r="O65" s="155"/>
      <c r="P65" s="134"/>
      <c r="Q65" s="151"/>
      <c r="R65" s="151"/>
      <c r="S65" s="152" t="str">
        <f t="shared" si="0"/>
        <v/>
      </c>
    </row>
    <row r="66" spans="1:19" s="153" customFormat="1" x14ac:dyDescent="0.2">
      <c r="A66" s="148"/>
      <c r="B66" s="154"/>
      <c r="C66" s="155"/>
      <c r="D66" s="148"/>
      <c r="E66" s="154"/>
      <c r="F66" s="149"/>
      <c r="G66" s="154"/>
      <c r="H66" s="154"/>
      <c r="I66" s="143"/>
      <c r="J66" s="154"/>
      <c r="K66" s="154"/>
      <c r="L66" s="154"/>
      <c r="M66" s="154"/>
      <c r="N66" s="154"/>
      <c r="O66" s="155"/>
      <c r="P66" s="134"/>
      <c r="Q66" s="151"/>
      <c r="R66" s="151"/>
      <c r="S66" s="152" t="str">
        <f t="shared" si="0"/>
        <v/>
      </c>
    </row>
    <row r="67" spans="1:19" s="153" customFormat="1" x14ac:dyDescent="0.2">
      <c r="A67" s="148"/>
      <c r="B67" s="154"/>
      <c r="C67" s="155"/>
      <c r="D67" s="148"/>
      <c r="E67" s="154"/>
      <c r="F67" s="149"/>
      <c r="G67" s="154"/>
      <c r="H67" s="154"/>
      <c r="I67" s="143"/>
      <c r="J67" s="154"/>
      <c r="K67" s="154"/>
      <c r="L67" s="154"/>
      <c r="M67" s="154"/>
      <c r="N67" s="154"/>
      <c r="O67" s="155"/>
      <c r="P67" s="134"/>
      <c r="Q67" s="151"/>
      <c r="R67" s="151"/>
      <c r="S67" s="152" t="str">
        <f t="shared" si="0"/>
        <v/>
      </c>
    </row>
    <row r="68" spans="1:19" s="153" customFormat="1" x14ac:dyDescent="0.2">
      <c r="A68" s="148"/>
      <c r="B68" s="154"/>
      <c r="C68" s="155"/>
      <c r="D68" s="148"/>
      <c r="E68" s="154"/>
      <c r="F68" s="149"/>
      <c r="G68" s="154"/>
      <c r="H68" s="154"/>
      <c r="I68" s="143"/>
      <c r="J68" s="154"/>
      <c r="K68" s="154"/>
      <c r="L68" s="154"/>
      <c r="M68" s="154"/>
      <c r="N68" s="154"/>
      <c r="O68" s="155"/>
      <c r="P68" s="134"/>
      <c r="Q68" s="151"/>
      <c r="R68" s="151"/>
      <c r="S68" s="152" t="str">
        <f t="shared" ref="S68:S131" si="1">IFERROR(VLOOKUP((VLOOKUP((CONCATENATE((IFERROR(VLOOKUP(P68,Confidencialidad,2,FALSE),0)),(IFERROR(VLOOKUP(Q68,Integridad,2,FALSE),0)),(IFERROR(VLOOKUP(R68,Disponibilidad,2,FALSE),0)))),CalculoCriticidad,2,FALSE)),Criticidad,2,FALSE),"")</f>
        <v/>
      </c>
    </row>
    <row r="69" spans="1:19" s="153" customFormat="1" x14ac:dyDescent="0.2">
      <c r="A69" s="148"/>
      <c r="B69" s="154"/>
      <c r="C69" s="155"/>
      <c r="D69" s="148"/>
      <c r="E69" s="154"/>
      <c r="F69" s="149"/>
      <c r="G69" s="154"/>
      <c r="H69" s="154"/>
      <c r="I69" s="143"/>
      <c r="J69" s="154"/>
      <c r="K69" s="154"/>
      <c r="L69" s="154"/>
      <c r="M69" s="154"/>
      <c r="N69" s="154"/>
      <c r="O69" s="155"/>
      <c r="P69" s="134"/>
      <c r="Q69" s="151"/>
      <c r="R69" s="151"/>
      <c r="S69" s="152" t="str">
        <f t="shared" si="1"/>
        <v/>
      </c>
    </row>
    <row r="70" spans="1:19" s="153" customFormat="1" x14ac:dyDescent="0.2">
      <c r="A70" s="148"/>
      <c r="B70" s="154"/>
      <c r="C70" s="155"/>
      <c r="D70" s="148"/>
      <c r="E70" s="154"/>
      <c r="F70" s="149"/>
      <c r="G70" s="154"/>
      <c r="H70" s="154"/>
      <c r="I70" s="143"/>
      <c r="J70" s="154"/>
      <c r="K70" s="154"/>
      <c r="L70" s="154"/>
      <c r="M70" s="154"/>
      <c r="N70" s="154"/>
      <c r="O70" s="155"/>
      <c r="P70" s="134"/>
      <c r="Q70" s="151"/>
      <c r="R70" s="151"/>
      <c r="S70" s="152" t="str">
        <f t="shared" si="1"/>
        <v/>
      </c>
    </row>
    <row r="71" spans="1:19" s="153" customFormat="1" x14ac:dyDescent="0.2">
      <c r="A71" s="148"/>
      <c r="B71" s="154"/>
      <c r="C71" s="155"/>
      <c r="D71" s="148"/>
      <c r="E71" s="154"/>
      <c r="F71" s="149"/>
      <c r="G71" s="154"/>
      <c r="H71" s="154"/>
      <c r="I71" s="143"/>
      <c r="J71" s="154"/>
      <c r="K71" s="154"/>
      <c r="L71" s="154"/>
      <c r="M71" s="154"/>
      <c r="N71" s="154"/>
      <c r="O71" s="155"/>
      <c r="P71" s="134"/>
      <c r="Q71" s="151"/>
      <c r="R71" s="151"/>
      <c r="S71" s="152" t="str">
        <f t="shared" si="1"/>
        <v/>
      </c>
    </row>
    <row r="72" spans="1:19" s="153" customFormat="1" x14ac:dyDescent="0.2">
      <c r="A72" s="148"/>
      <c r="B72" s="154"/>
      <c r="C72" s="155"/>
      <c r="D72" s="148"/>
      <c r="E72" s="154"/>
      <c r="F72" s="149"/>
      <c r="G72" s="154"/>
      <c r="H72" s="154"/>
      <c r="I72" s="143"/>
      <c r="J72" s="154"/>
      <c r="K72" s="154"/>
      <c r="L72" s="154"/>
      <c r="M72" s="154"/>
      <c r="N72" s="154"/>
      <c r="O72" s="155"/>
      <c r="P72" s="134"/>
      <c r="Q72" s="151"/>
      <c r="R72" s="151"/>
      <c r="S72" s="152" t="str">
        <f t="shared" si="1"/>
        <v/>
      </c>
    </row>
    <row r="73" spans="1:19" s="153" customFormat="1" x14ac:dyDescent="0.2">
      <c r="A73" s="148"/>
      <c r="B73" s="154"/>
      <c r="C73" s="155"/>
      <c r="D73" s="148"/>
      <c r="E73" s="154"/>
      <c r="F73" s="149"/>
      <c r="G73" s="154"/>
      <c r="H73" s="154"/>
      <c r="I73" s="143"/>
      <c r="J73" s="154"/>
      <c r="K73" s="154"/>
      <c r="L73" s="154"/>
      <c r="M73" s="154"/>
      <c r="N73" s="154"/>
      <c r="O73" s="155"/>
      <c r="P73" s="134"/>
      <c r="Q73" s="151"/>
      <c r="R73" s="151"/>
      <c r="S73" s="152" t="str">
        <f t="shared" si="1"/>
        <v/>
      </c>
    </row>
    <row r="74" spans="1:19" s="153" customFormat="1" x14ac:dyDescent="0.2">
      <c r="A74" s="148"/>
      <c r="B74" s="154"/>
      <c r="C74" s="155"/>
      <c r="D74" s="148"/>
      <c r="E74" s="154"/>
      <c r="F74" s="149"/>
      <c r="G74" s="154"/>
      <c r="H74" s="154"/>
      <c r="I74" s="143"/>
      <c r="J74" s="154"/>
      <c r="K74" s="154"/>
      <c r="L74" s="154"/>
      <c r="M74" s="154"/>
      <c r="N74" s="154"/>
      <c r="O74" s="155"/>
      <c r="P74" s="134"/>
      <c r="Q74" s="151"/>
      <c r="R74" s="151"/>
      <c r="S74" s="152" t="str">
        <f t="shared" si="1"/>
        <v/>
      </c>
    </row>
    <row r="75" spans="1:19" s="153" customFormat="1" x14ac:dyDescent="0.2">
      <c r="A75" s="148"/>
      <c r="B75" s="154"/>
      <c r="C75" s="155"/>
      <c r="D75" s="148"/>
      <c r="E75" s="154"/>
      <c r="F75" s="149"/>
      <c r="G75" s="154"/>
      <c r="H75" s="154"/>
      <c r="I75" s="143"/>
      <c r="J75" s="154"/>
      <c r="K75" s="154"/>
      <c r="L75" s="154"/>
      <c r="M75" s="154"/>
      <c r="N75" s="154"/>
      <c r="O75" s="155"/>
      <c r="P75" s="134"/>
      <c r="Q75" s="151"/>
      <c r="R75" s="151"/>
      <c r="S75" s="152" t="str">
        <f t="shared" si="1"/>
        <v/>
      </c>
    </row>
    <row r="76" spans="1:19" s="153" customFormat="1" x14ac:dyDescent="0.2">
      <c r="A76" s="148"/>
      <c r="B76" s="154"/>
      <c r="C76" s="155"/>
      <c r="D76" s="148"/>
      <c r="E76" s="154"/>
      <c r="F76" s="149"/>
      <c r="G76" s="154"/>
      <c r="H76" s="154"/>
      <c r="I76" s="143"/>
      <c r="J76" s="154"/>
      <c r="K76" s="154"/>
      <c r="L76" s="154"/>
      <c r="M76" s="154"/>
      <c r="N76" s="154"/>
      <c r="O76" s="155"/>
      <c r="P76" s="134"/>
      <c r="Q76" s="151"/>
      <c r="R76" s="151"/>
      <c r="S76" s="152" t="str">
        <f t="shared" si="1"/>
        <v/>
      </c>
    </row>
    <row r="77" spans="1:19" s="153" customFormat="1" x14ac:dyDescent="0.2">
      <c r="A77" s="148"/>
      <c r="B77" s="154"/>
      <c r="C77" s="155"/>
      <c r="D77" s="148"/>
      <c r="E77" s="154"/>
      <c r="F77" s="149"/>
      <c r="G77" s="154"/>
      <c r="H77" s="154"/>
      <c r="I77" s="143"/>
      <c r="J77" s="154"/>
      <c r="K77" s="154"/>
      <c r="L77" s="154"/>
      <c r="M77" s="154"/>
      <c r="N77" s="154"/>
      <c r="O77" s="155"/>
      <c r="P77" s="134"/>
      <c r="Q77" s="151"/>
      <c r="R77" s="151"/>
      <c r="S77" s="152" t="str">
        <f t="shared" si="1"/>
        <v/>
      </c>
    </row>
    <row r="78" spans="1:19" s="153" customFormat="1" x14ac:dyDescent="0.2">
      <c r="A78" s="148"/>
      <c r="B78" s="154"/>
      <c r="C78" s="155"/>
      <c r="D78" s="148"/>
      <c r="E78" s="154"/>
      <c r="F78" s="149"/>
      <c r="G78" s="154"/>
      <c r="H78" s="154"/>
      <c r="I78" s="143"/>
      <c r="J78" s="154"/>
      <c r="K78" s="154"/>
      <c r="L78" s="154"/>
      <c r="M78" s="154"/>
      <c r="N78" s="154"/>
      <c r="O78" s="155"/>
      <c r="P78" s="134"/>
      <c r="Q78" s="151"/>
      <c r="R78" s="151"/>
      <c r="S78" s="152" t="str">
        <f t="shared" si="1"/>
        <v/>
      </c>
    </row>
    <row r="79" spans="1:19" s="153" customFormat="1" x14ac:dyDescent="0.2">
      <c r="A79" s="148"/>
      <c r="B79" s="154"/>
      <c r="C79" s="155"/>
      <c r="D79" s="148"/>
      <c r="E79" s="154"/>
      <c r="F79" s="149"/>
      <c r="G79" s="154"/>
      <c r="H79" s="154"/>
      <c r="I79" s="143"/>
      <c r="J79" s="154"/>
      <c r="K79" s="154"/>
      <c r="L79" s="154"/>
      <c r="M79" s="154"/>
      <c r="N79" s="154"/>
      <c r="O79" s="155"/>
      <c r="P79" s="134"/>
      <c r="Q79" s="151"/>
      <c r="R79" s="151"/>
      <c r="S79" s="152" t="str">
        <f t="shared" si="1"/>
        <v/>
      </c>
    </row>
    <row r="80" spans="1:19" s="153" customFormat="1" x14ac:dyDescent="0.2">
      <c r="A80" s="148"/>
      <c r="B80" s="154"/>
      <c r="C80" s="155"/>
      <c r="D80" s="148"/>
      <c r="E80" s="154"/>
      <c r="F80" s="149"/>
      <c r="G80" s="154"/>
      <c r="H80" s="154"/>
      <c r="I80" s="143"/>
      <c r="J80" s="154"/>
      <c r="K80" s="154"/>
      <c r="L80" s="154"/>
      <c r="M80" s="154"/>
      <c r="N80" s="154"/>
      <c r="O80" s="155"/>
      <c r="P80" s="134"/>
      <c r="Q80" s="151"/>
      <c r="R80" s="151"/>
      <c r="S80" s="152" t="str">
        <f t="shared" si="1"/>
        <v/>
      </c>
    </row>
    <row r="81" spans="1:19" s="153" customFormat="1" x14ac:dyDescent="0.2">
      <c r="A81" s="148"/>
      <c r="B81" s="154"/>
      <c r="C81" s="155"/>
      <c r="D81" s="148"/>
      <c r="E81" s="154"/>
      <c r="F81" s="149"/>
      <c r="G81" s="154"/>
      <c r="H81" s="154"/>
      <c r="I81" s="143"/>
      <c r="J81" s="154"/>
      <c r="K81" s="154"/>
      <c r="L81" s="154"/>
      <c r="M81" s="154"/>
      <c r="N81" s="154"/>
      <c r="O81" s="155"/>
      <c r="P81" s="134"/>
      <c r="Q81" s="151"/>
      <c r="R81" s="151"/>
      <c r="S81" s="152" t="str">
        <f t="shared" si="1"/>
        <v/>
      </c>
    </row>
    <row r="82" spans="1:19" s="153" customFormat="1" x14ac:dyDescent="0.2">
      <c r="A82" s="148"/>
      <c r="B82" s="154"/>
      <c r="C82" s="155"/>
      <c r="D82" s="148"/>
      <c r="E82" s="154"/>
      <c r="F82" s="149"/>
      <c r="G82" s="154"/>
      <c r="H82" s="154"/>
      <c r="I82" s="143"/>
      <c r="J82" s="154"/>
      <c r="K82" s="154"/>
      <c r="L82" s="154"/>
      <c r="M82" s="154"/>
      <c r="N82" s="154"/>
      <c r="O82" s="155"/>
      <c r="P82" s="134"/>
      <c r="Q82" s="151"/>
      <c r="R82" s="151"/>
      <c r="S82" s="152" t="str">
        <f t="shared" si="1"/>
        <v/>
      </c>
    </row>
    <row r="83" spans="1:19" s="153" customFormat="1" x14ac:dyDescent="0.2">
      <c r="A83" s="148"/>
      <c r="B83" s="154"/>
      <c r="C83" s="155"/>
      <c r="D83" s="148"/>
      <c r="E83" s="154"/>
      <c r="F83" s="149"/>
      <c r="G83" s="154"/>
      <c r="H83" s="154"/>
      <c r="I83" s="143"/>
      <c r="J83" s="154"/>
      <c r="K83" s="154"/>
      <c r="L83" s="154"/>
      <c r="M83" s="154"/>
      <c r="N83" s="154"/>
      <c r="O83" s="155"/>
      <c r="P83" s="134"/>
      <c r="Q83" s="151"/>
      <c r="R83" s="151"/>
      <c r="S83" s="152" t="str">
        <f t="shared" si="1"/>
        <v/>
      </c>
    </row>
    <row r="84" spans="1:19" s="153" customFormat="1" x14ac:dyDescent="0.2">
      <c r="A84" s="148"/>
      <c r="B84" s="154"/>
      <c r="C84" s="155"/>
      <c r="D84" s="148"/>
      <c r="E84" s="154"/>
      <c r="F84" s="149"/>
      <c r="G84" s="154"/>
      <c r="H84" s="154"/>
      <c r="I84" s="143"/>
      <c r="J84" s="154"/>
      <c r="K84" s="154"/>
      <c r="L84" s="154"/>
      <c r="M84" s="154"/>
      <c r="N84" s="154"/>
      <c r="O84" s="155"/>
      <c r="P84" s="134"/>
      <c r="Q84" s="151"/>
      <c r="R84" s="151"/>
      <c r="S84" s="152" t="str">
        <f t="shared" si="1"/>
        <v/>
      </c>
    </row>
    <row r="85" spans="1:19" s="153" customFormat="1" x14ac:dyDescent="0.2">
      <c r="A85" s="148"/>
      <c r="B85" s="154"/>
      <c r="C85" s="155"/>
      <c r="D85" s="148"/>
      <c r="E85" s="154"/>
      <c r="F85" s="149"/>
      <c r="G85" s="154"/>
      <c r="H85" s="154"/>
      <c r="I85" s="143"/>
      <c r="J85" s="154"/>
      <c r="K85" s="154"/>
      <c r="L85" s="154"/>
      <c r="M85" s="154"/>
      <c r="N85" s="154"/>
      <c r="O85" s="155"/>
      <c r="P85" s="134"/>
      <c r="Q85" s="151"/>
      <c r="R85" s="151"/>
      <c r="S85" s="152" t="str">
        <f t="shared" si="1"/>
        <v/>
      </c>
    </row>
    <row r="86" spans="1:19" s="153" customFormat="1" x14ac:dyDescent="0.2">
      <c r="A86" s="148"/>
      <c r="B86" s="154"/>
      <c r="C86" s="155"/>
      <c r="D86" s="148"/>
      <c r="E86" s="154"/>
      <c r="F86" s="149"/>
      <c r="G86" s="154"/>
      <c r="H86" s="154"/>
      <c r="I86" s="143"/>
      <c r="J86" s="154"/>
      <c r="K86" s="154"/>
      <c r="L86" s="154"/>
      <c r="M86" s="154"/>
      <c r="N86" s="154"/>
      <c r="O86" s="155"/>
      <c r="P86" s="134"/>
      <c r="Q86" s="151"/>
      <c r="R86" s="151"/>
      <c r="S86" s="152" t="str">
        <f t="shared" si="1"/>
        <v/>
      </c>
    </row>
    <row r="87" spans="1:19" s="153" customFormat="1" x14ac:dyDescent="0.2">
      <c r="A87" s="148"/>
      <c r="B87" s="154"/>
      <c r="C87" s="155"/>
      <c r="D87" s="148"/>
      <c r="E87" s="154"/>
      <c r="F87" s="149"/>
      <c r="G87" s="154"/>
      <c r="H87" s="154"/>
      <c r="I87" s="143"/>
      <c r="J87" s="154"/>
      <c r="K87" s="154"/>
      <c r="L87" s="154"/>
      <c r="M87" s="154"/>
      <c r="N87" s="154"/>
      <c r="O87" s="155"/>
      <c r="P87" s="134"/>
      <c r="Q87" s="151"/>
      <c r="R87" s="151"/>
      <c r="S87" s="152" t="str">
        <f t="shared" si="1"/>
        <v/>
      </c>
    </row>
    <row r="88" spans="1:19" s="153" customFormat="1" x14ac:dyDescent="0.2">
      <c r="A88" s="148"/>
      <c r="B88" s="154"/>
      <c r="C88" s="155"/>
      <c r="D88" s="148"/>
      <c r="E88" s="154"/>
      <c r="F88" s="149"/>
      <c r="G88" s="154"/>
      <c r="H88" s="154"/>
      <c r="I88" s="143"/>
      <c r="J88" s="154"/>
      <c r="K88" s="154"/>
      <c r="L88" s="154"/>
      <c r="M88" s="154"/>
      <c r="N88" s="154"/>
      <c r="O88" s="155"/>
      <c r="P88" s="134"/>
      <c r="Q88" s="151"/>
      <c r="R88" s="151"/>
      <c r="S88" s="152" t="str">
        <f t="shared" si="1"/>
        <v/>
      </c>
    </row>
    <row r="89" spans="1:19" s="153" customFormat="1" x14ac:dyDescent="0.2">
      <c r="A89" s="148"/>
      <c r="B89" s="154"/>
      <c r="C89" s="155"/>
      <c r="D89" s="148"/>
      <c r="E89" s="154"/>
      <c r="F89" s="149"/>
      <c r="G89" s="154"/>
      <c r="H89" s="154"/>
      <c r="I89" s="143"/>
      <c r="J89" s="154"/>
      <c r="K89" s="154"/>
      <c r="L89" s="154"/>
      <c r="M89" s="154"/>
      <c r="N89" s="154"/>
      <c r="O89" s="155"/>
      <c r="P89" s="134"/>
      <c r="Q89" s="151"/>
      <c r="R89" s="151"/>
      <c r="S89" s="152" t="str">
        <f t="shared" si="1"/>
        <v/>
      </c>
    </row>
    <row r="90" spans="1:19" s="153" customFormat="1" x14ac:dyDescent="0.2">
      <c r="A90" s="148"/>
      <c r="B90" s="154"/>
      <c r="C90" s="155"/>
      <c r="D90" s="148"/>
      <c r="E90" s="154"/>
      <c r="F90" s="149"/>
      <c r="G90" s="154"/>
      <c r="H90" s="154"/>
      <c r="I90" s="143"/>
      <c r="J90" s="154"/>
      <c r="K90" s="154"/>
      <c r="L90" s="154"/>
      <c r="M90" s="154"/>
      <c r="N90" s="154"/>
      <c r="O90" s="155"/>
      <c r="P90" s="134"/>
      <c r="Q90" s="151"/>
      <c r="R90" s="151"/>
      <c r="S90" s="152" t="str">
        <f t="shared" si="1"/>
        <v/>
      </c>
    </row>
    <row r="91" spans="1:19" s="153" customFormat="1" x14ac:dyDescent="0.2">
      <c r="A91" s="148"/>
      <c r="B91" s="154"/>
      <c r="C91" s="155"/>
      <c r="D91" s="148"/>
      <c r="E91" s="154"/>
      <c r="F91" s="149"/>
      <c r="G91" s="154"/>
      <c r="H91" s="154"/>
      <c r="I91" s="143"/>
      <c r="J91" s="154"/>
      <c r="K91" s="154"/>
      <c r="L91" s="154"/>
      <c r="M91" s="154"/>
      <c r="N91" s="154"/>
      <c r="O91" s="155"/>
      <c r="P91" s="134"/>
      <c r="Q91" s="151"/>
      <c r="R91" s="151"/>
      <c r="S91" s="152" t="str">
        <f t="shared" si="1"/>
        <v/>
      </c>
    </row>
    <row r="92" spans="1:19" s="153" customFormat="1" x14ac:dyDescent="0.2">
      <c r="A92" s="148"/>
      <c r="B92" s="154"/>
      <c r="C92" s="155"/>
      <c r="D92" s="148"/>
      <c r="E92" s="154"/>
      <c r="F92" s="149"/>
      <c r="G92" s="154"/>
      <c r="H92" s="154"/>
      <c r="I92" s="143"/>
      <c r="J92" s="154"/>
      <c r="K92" s="154"/>
      <c r="L92" s="154"/>
      <c r="M92" s="154"/>
      <c r="N92" s="154"/>
      <c r="O92" s="155"/>
      <c r="P92" s="134"/>
      <c r="Q92" s="151"/>
      <c r="R92" s="151"/>
      <c r="S92" s="152" t="str">
        <f t="shared" si="1"/>
        <v/>
      </c>
    </row>
    <row r="93" spans="1:19" s="153" customFormat="1" x14ac:dyDescent="0.2">
      <c r="A93" s="148"/>
      <c r="B93" s="154"/>
      <c r="C93" s="155"/>
      <c r="D93" s="148"/>
      <c r="E93" s="154"/>
      <c r="F93" s="149"/>
      <c r="G93" s="154"/>
      <c r="H93" s="154"/>
      <c r="I93" s="143"/>
      <c r="J93" s="154"/>
      <c r="K93" s="154"/>
      <c r="L93" s="154"/>
      <c r="M93" s="154"/>
      <c r="N93" s="154"/>
      <c r="O93" s="155"/>
      <c r="P93" s="134"/>
      <c r="Q93" s="151"/>
      <c r="R93" s="151"/>
      <c r="S93" s="152" t="str">
        <f t="shared" si="1"/>
        <v/>
      </c>
    </row>
    <row r="94" spans="1:19" s="153" customFormat="1" x14ac:dyDescent="0.2">
      <c r="A94" s="148"/>
      <c r="B94" s="154"/>
      <c r="C94" s="155"/>
      <c r="D94" s="148"/>
      <c r="E94" s="154"/>
      <c r="F94" s="149"/>
      <c r="G94" s="154"/>
      <c r="H94" s="154"/>
      <c r="I94" s="143"/>
      <c r="J94" s="154"/>
      <c r="K94" s="154"/>
      <c r="L94" s="154"/>
      <c r="M94" s="154"/>
      <c r="N94" s="154"/>
      <c r="O94" s="155"/>
      <c r="P94" s="134"/>
      <c r="Q94" s="151"/>
      <c r="R94" s="151"/>
      <c r="S94" s="152" t="str">
        <f t="shared" si="1"/>
        <v/>
      </c>
    </row>
    <row r="95" spans="1:19" s="153" customFormat="1" x14ac:dyDescent="0.2">
      <c r="A95" s="148"/>
      <c r="B95" s="154"/>
      <c r="C95" s="155"/>
      <c r="D95" s="148"/>
      <c r="E95" s="154"/>
      <c r="F95" s="149"/>
      <c r="G95" s="154"/>
      <c r="H95" s="154"/>
      <c r="I95" s="143"/>
      <c r="J95" s="154"/>
      <c r="K95" s="154"/>
      <c r="L95" s="154"/>
      <c r="M95" s="154"/>
      <c r="N95" s="154"/>
      <c r="O95" s="155"/>
      <c r="P95" s="134"/>
      <c r="Q95" s="151"/>
      <c r="R95" s="151"/>
      <c r="S95" s="152" t="str">
        <f t="shared" si="1"/>
        <v/>
      </c>
    </row>
    <row r="96" spans="1:19" s="153" customFormat="1" x14ac:dyDescent="0.2">
      <c r="A96" s="148"/>
      <c r="B96" s="154"/>
      <c r="C96" s="155"/>
      <c r="D96" s="148"/>
      <c r="E96" s="154"/>
      <c r="F96" s="149"/>
      <c r="G96" s="154"/>
      <c r="H96" s="154"/>
      <c r="I96" s="143"/>
      <c r="J96" s="154"/>
      <c r="K96" s="154"/>
      <c r="L96" s="154"/>
      <c r="M96" s="154"/>
      <c r="N96" s="154"/>
      <c r="O96" s="155"/>
      <c r="P96" s="134"/>
      <c r="Q96" s="151"/>
      <c r="R96" s="151"/>
      <c r="S96" s="152" t="str">
        <f t="shared" si="1"/>
        <v/>
      </c>
    </row>
    <row r="97" spans="1:19" s="153" customFormat="1" x14ac:dyDescent="0.2">
      <c r="A97" s="148"/>
      <c r="B97" s="154"/>
      <c r="C97" s="155"/>
      <c r="D97" s="148"/>
      <c r="E97" s="154"/>
      <c r="F97" s="149"/>
      <c r="G97" s="154"/>
      <c r="H97" s="154"/>
      <c r="I97" s="143"/>
      <c r="J97" s="154"/>
      <c r="K97" s="154"/>
      <c r="L97" s="154"/>
      <c r="M97" s="154"/>
      <c r="N97" s="154"/>
      <c r="O97" s="155"/>
      <c r="P97" s="134"/>
      <c r="Q97" s="151"/>
      <c r="R97" s="151"/>
      <c r="S97" s="152" t="str">
        <f t="shared" si="1"/>
        <v/>
      </c>
    </row>
    <row r="98" spans="1:19" s="153" customFormat="1" x14ac:dyDescent="0.2">
      <c r="A98" s="148"/>
      <c r="B98" s="154"/>
      <c r="C98" s="155"/>
      <c r="D98" s="148"/>
      <c r="E98" s="154"/>
      <c r="F98" s="149"/>
      <c r="G98" s="154"/>
      <c r="H98" s="154"/>
      <c r="I98" s="143"/>
      <c r="J98" s="154"/>
      <c r="K98" s="154"/>
      <c r="L98" s="154"/>
      <c r="M98" s="154"/>
      <c r="N98" s="154"/>
      <c r="O98" s="155"/>
      <c r="P98" s="134"/>
      <c r="Q98" s="151"/>
      <c r="R98" s="151"/>
      <c r="S98" s="152" t="str">
        <f t="shared" si="1"/>
        <v/>
      </c>
    </row>
    <row r="99" spans="1:19" s="153" customFormat="1" x14ac:dyDescent="0.2">
      <c r="A99" s="148"/>
      <c r="B99" s="154"/>
      <c r="C99" s="155"/>
      <c r="D99" s="148"/>
      <c r="E99" s="154"/>
      <c r="F99" s="149"/>
      <c r="G99" s="154"/>
      <c r="H99" s="154"/>
      <c r="I99" s="143"/>
      <c r="J99" s="154"/>
      <c r="K99" s="154"/>
      <c r="L99" s="154"/>
      <c r="M99" s="154"/>
      <c r="N99" s="154"/>
      <c r="O99" s="155"/>
      <c r="P99" s="134"/>
      <c r="Q99" s="151"/>
      <c r="R99" s="151"/>
      <c r="S99" s="152" t="str">
        <f t="shared" si="1"/>
        <v/>
      </c>
    </row>
    <row r="100" spans="1:19" s="153" customFormat="1" x14ac:dyDescent="0.2">
      <c r="A100" s="148"/>
      <c r="B100" s="154"/>
      <c r="C100" s="155"/>
      <c r="D100" s="148"/>
      <c r="E100" s="154"/>
      <c r="F100" s="149"/>
      <c r="G100" s="154"/>
      <c r="H100" s="154"/>
      <c r="I100" s="143"/>
      <c r="J100" s="154"/>
      <c r="K100" s="154"/>
      <c r="L100" s="154"/>
      <c r="M100" s="154"/>
      <c r="N100" s="154"/>
      <c r="O100" s="155"/>
      <c r="P100" s="134"/>
      <c r="Q100" s="151"/>
      <c r="R100" s="151"/>
      <c r="S100" s="152" t="str">
        <f t="shared" si="1"/>
        <v/>
      </c>
    </row>
    <row r="101" spans="1:19" s="153" customFormat="1" x14ac:dyDescent="0.2">
      <c r="A101" s="148"/>
      <c r="B101" s="154"/>
      <c r="C101" s="155"/>
      <c r="D101" s="148"/>
      <c r="E101" s="154"/>
      <c r="F101" s="149"/>
      <c r="G101" s="154"/>
      <c r="H101" s="154"/>
      <c r="I101" s="143"/>
      <c r="J101" s="154"/>
      <c r="K101" s="154"/>
      <c r="L101" s="154"/>
      <c r="M101" s="154"/>
      <c r="N101" s="154"/>
      <c r="O101" s="155"/>
      <c r="P101" s="134"/>
      <c r="Q101" s="151"/>
      <c r="R101" s="151"/>
      <c r="S101" s="152" t="str">
        <f t="shared" si="1"/>
        <v/>
      </c>
    </row>
    <row r="102" spans="1:19" s="153" customFormat="1" x14ac:dyDescent="0.2">
      <c r="A102" s="148"/>
      <c r="B102" s="154"/>
      <c r="C102" s="155"/>
      <c r="D102" s="148"/>
      <c r="E102" s="154"/>
      <c r="F102" s="149"/>
      <c r="G102" s="154"/>
      <c r="H102" s="154"/>
      <c r="I102" s="143"/>
      <c r="J102" s="154"/>
      <c r="K102" s="154"/>
      <c r="L102" s="154"/>
      <c r="M102" s="154"/>
      <c r="N102" s="154"/>
      <c r="O102" s="155"/>
      <c r="P102" s="134"/>
      <c r="Q102" s="151"/>
      <c r="R102" s="151"/>
      <c r="S102" s="152" t="str">
        <f t="shared" si="1"/>
        <v/>
      </c>
    </row>
    <row r="103" spans="1:19" s="153" customFormat="1" x14ac:dyDescent="0.2">
      <c r="A103" s="148"/>
      <c r="B103" s="154"/>
      <c r="C103" s="155"/>
      <c r="D103" s="148"/>
      <c r="E103" s="154"/>
      <c r="F103" s="149"/>
      <c r="G103" s="154"/>
      <c r="H103" s="154"/>
      <c r="I103" s="143"/>
      <c r="J103" s="154"/>
      <c r="K103" s="154"/>
      <c r="L103" s="154"/>
      <c r="M103" s="154"/>
      <c r="N103" s="154"/>
      <c r="O103" s="155"/>
      <c r="P103" s="134"/>
      <c r="Q103" s="151"/>
      <c r="R103" s="151"/>
      <c r="S103" s="152" t="str">
        <f t="shared" si="1"/>
        <v/>
      </c>
    </row>
    <row r="104" spans="1:19" s="153" customFormat="1" x14ac:dyDescent="0.2">
      <c r="A104" s="148"/>
      <c r="B104" s="154"/>
      <c r="C104" s="155"/>
      <c r="D104" s="148"/>
      <c r="E104" s="154"/>
      <c r="F104" s="149"/>
      <c r="G104" s="154"/>
      <c r="H104" s="154"/>
      <c r="I104" s="143"/>
      <c r="J104" s="154"/>
      <c r="K104" s="154"/>
      <c r="L104" s="154"/>
      <c r="M104" s="154"/>
      <c r="N104" s="154"/>
      <c r="O104" s="155"/>
      <c r="P104" s="134"/>
      <c r="Q104" s="151"/>
      <c r="R104" s="151"/>
      <c r="S104" s="152" t="str">
        <f t="shared" si="1"/>
        <v/>
      </c>
    </row>
    <row r="105" spans="1:19" s="153" customFormat="1" x14ac:dyDescent="0.2">
      <c r="A105" s="148"/>
      <c r="B105" s="154"/>
      <c r="C105" s="155"/>
      <c r="D105" s="148"/>
      <c r="E105" s="154"/>
      <c r="F105" s="149"/>
      <c r="G105" s="154"/>
      <c r="H105" s="154"/>
      <c r="I105" s="143"/>
      <c r="J105" s="154"/>
      <c r="K105" s="154"/>
      <c r="L105" s="154"/>
      <c r="M105" s="154"/>
      <c r="N105" s="154"/>
      <c r="O105" s="155"/>
      <c r="P105" s="134"/>
      <c r="Q105" s="151"/>
      <c r="R105" s="151"/>
      <c r="S105" s="152" t="str">
        <f t="shared" si="1"/>
        <v/>
      </c>
    </row>
    <row r="106" spans="1:19" s="153" customFormat="1" x14ac:dyDescent="0.2">
      <c r="A106" s="148"/>
      <c r="B106" s="154"/>
      <c r="C106" s="155"/>
      <c r="D106" s="148"/>
      <c r="E106" s="154"/>
      <c r="F106" s="149"/>
      <c r="G106" s="154"/>
      <c r="H106" s="154"/>
      <c r="I106" s="143"/>
      <c r="J106" s="154"/>
      <c r="K106" s="154"/>
      <c r="L106" s="154"/>
      <c r="M106" s="154"/>
      <c r="N106" s="154"/>
      <c r="O106" s="155"/>
      <c r="P106" s="134"/>
      <c r="Q106" s="151"/>
      <c r="R106" s="151"/>
      <c r="S106" s="152" t="str">
        <f t="shared" si="1"/>
        <v/>
      </c>
    </row>
    <row r="107" spans="1:19" s="153" customFormat="1" x14ac:dyDescent="0.2">
      <c r="A107" s="148"/>
      <c r="B107" s="154"/>
      <c r="C107" s="155"/>
      <c r="D107" s="148"/>
      <c r="E107" s="154"/>
      <c r="F107" s="149"/>
      <c r="G107" s="154"/>
      <c r="H107" s="154"/>
      <c r="I107" s="143"/>
      <c r="J107" s="154"/>
      <c r="K107" s="154"/>
      <c r="L107" s="154"/>
      <c r="M107" s="154"/>
      <c r="N107" s="154"/>
      <c r="O107" s="155"/>
      <c r="P107" s="134"/>
      <c r="Q107" s="151"/>
      <c r="R107" s="151"/>
      <c r="S107" s="152" t="str">
        <f t="shared" si="1"/>
        <v/>
      </c>
    </row>
    <row r="108" spans="1:19" s="153" customFormat="1" x14ac:dyDescent="0.2">
      <c r="A108" s="148"/>
      <c r="B108" s="154"/>
      <c r="C108" s="155"/>
      <c r="D108" s="148"/>
      <c r="E108" s="154"/>
      <c r="F108" s="149"/>
      <c r="G108" s="154"/>
      <c r="H108" s="154"/>
      <c r="I108" s="143"/>
      <c r="J108" s="154"/>
      <c r="K108" s="154"/>
      <c r="L108" s="154"/>
      <c r="M108" s="154"/>
      <c r="N108" s="154"/>
      <c r="O108" s="155"/>
      <c r="P108" s="134"/>
      <c r="Q108" s="151"/>
      <c r="R108" s="151"/>
      <c r="S108" s="152" t="str">
        <f t="shared" si="1"/>
        <v/>
      </c>
    </row>
    <row r="109" spans="1:19" s="153" customFormat="1" x14ac:dyDescent="0.2">
      <c r="A109" s="148"/>
      <c r="B109" s="154"/>
      <c r="C109" s="155"/>
      <c r="D109" s="148"/>
      <c r="E109" s="154"/>
      <c r="F109" s="149"/>
      <c r="G109" s="154"/>
      <c r="H109" s="154"/>
      <c r="I109" s="143"/>
      <c r="J109" s="154"/>
      <c r="K109" s="154"/>
      <c r="L109" s="154"/>
      <c r="M109" s="154"/>
      <c r="N109" s="154"/>
      <c r="O109" s="155"/>
      <c r="P109" s="134"/>
      <c r="Q109" s="151"/>
      <c r="R109" s="151"/>
      <c r="S109" s="152" t="str">
        <f t="shared" si="1"/>
        <v/>
      </c>
    </row>
    <row r="110" spans="1:19" s="153" customFormat="1" x14ac:dyDescent="0.2">
      <c r="A110" s="148"/>
      <c r="B110" s="154"/>
      <c r="C110" s="155"/>
      <c r="D110" s="148"/>
      <c r="E110" s="154"/>
      <c r="F110" s="149"/>
      <c r="G110" s="154"/>
      <c r="H110" s="154"/>
      <c r="I110" s="143"/>
      <c r="J110" s="154"/>
      <c r="K110" s="154"/>
      <c r="L110" s="154"/>
      <c r="M110" s="154"/>
      <c r="N110" s="154"/>
      <c r="O110" s="155"/>
      <c r="P110" s="134"/>
      <c r="Q110" s="151"/>
      <c r="R110" s="151"/>
      <c r="S110" s="152" t="str">
        <f t="shared" si="1"/>
        <v/>
      </c>
    </row>
    <row r="111" spans="1:19" s="153" customFormat="1" x14ac:dyDescent="0.2">
      <c r="A111" s="148"/>
      <c r="B111" s="154"/>
      <c r="C111" s="155"/>
      <c r="D111" s="148"/>
      <c r="E111" s="154"/>
      <c r="F111" s="149"/>
      <c r="G111" s="154"/>
      <c r="H111" s="154"/>
      <c r="I111" s="143"/>
      <c r="J111" s="154"/>
      <c r="K111" s="154"/>
      <c r="L111" s="154"/>
      <c r="M111" s="154"/>
      <c r="N111" s="154"/>
      <c r="O111" s="155"/>
      <c r="P111" s="134"/>
      <c r="Q111" s="151"/>
      <c r="R111" s="151"/>
      <c r="S111" s="152" t="str">
        <f t="shared" si="1"/>
        <v/>
      </c>
    </row>
    <row r="112" spans="1:19" s="153" customFormat="1" x14ac:dyDescent="0.2">
      <c r="A112" s="148"/>
      <c r="B112" s="154"/>
      <c r="C112" s="155"/>
      <c r="D112" s="148"/>
      <c r="E112" s="154"/>
      <c r="F112" s="149"/>
      <c r="G112" s="154"/>
      <c r="H112" s="154"/>
      <c r="I112" s="143"/>
      <c r="J112" s="154"/>
      <c r="K112" s="154"/>
      <c r="L112" s="154"/>
      <c r="M112" s="154"/>
      <c r="N112" s="154"/>
      <c r="O112" s="155"/>
      <c r="P112" s="134"/>
      <c r="Q112" s="151"/>
      <c r="R112" s="151"/>
      <c r="S112" s="152" t="str">
        <f t="shared" si="1"/>
        <v/>
      </c>
    </row>
    <row r="113" spans="1:19" s="153" customFormat="1" x14ac:dyDescent="0.2">
      <c r="A113" s="148"/>
      <c r="B113" s="154"/>
      <c r="C113" s="155"/>
      <c r="D113" s="148"/>
      <c r="E113" s="154"/>
      <c r="F113" s="149"/>
      <c r="G113" s="154"/>
      <c r="H113" s="154"/>
      <c r="I113" s="143"/>
      <c r="J113" s="154"/>
      <c r="K113" s="154"/>
      <c r="L113" s="154"/>
      <c r="M113" s="154"/>
      <c r="N113" s="154"/>
      <c r="O113" s="155"/>
      <c r="P113" s="134"/>
      <c r="Q113" s="151"/>
      <c r="R113" s="151"/>
      <c r="S113" s="152" t="str">
        <f t="shared" si="1"/>
        <v/>
      </c>
    </row>
    <row r="114" spans="1:19" s="153" customFormat="1" x14ac:dyDescent="0.2">
      <c r="A114" s="148"/>
      <c r="B114" s="154"/>
      <c r="C114" s="155"/>
      <c r="D114" s="148"/>
      <c r="E114" s="154"/>
      <c r="F114" s="149"/>
      <c r="G114" s="154"/>
      <c r="H114" s="154"/>
      <c r="I114" s="143"/>
      <c r="J114" s="154"/>
      <c r="K114" s="154"/>
      <c r="L114" s="154"/>
      <c r="M114" s="154"/>
      <c r="N114" s="154"/>
      <c r="O114" s="155"/>
      <c r="P114" s="134"/>
      <c r="Q114" s="151"/>
      <c r="R114" s="151"/>
      <c r="S114" s="152" t="str">
        <f t="shared" si="1"/>
        <v/>
      </c>
    </row>
    <row r="115" spans="1:19" s="153" customFormat="1" x14ac:dyDescent="0.2">
      <c r="A115" s="148"/>
      <c r="B115" s="154"/>
      <c r="C115" s="155"/>
      <c r="D115" s="148"/>
      <c r="E115" s="154"/>
      <c r="F115" s="149"/>
      <c r="G115" s="154"/>
      <c r="H115" s="154"/>
      <c r="I115" s="143"/>
      <c r="J115" s="154"/>
      <c r="K115" s="154"/>
      <c r="L115" s="154"/>
      <c r="M115" s="154"/>
      <c r="N115" s="154"/>
      <c r="O115" s="155"/>
      <c r="P115" s="134"/>
      <c r="Q115" s="151"/>
      <c r="R115" s="151"/>
      <c r="S115" s="152" t="str">
        <f t="shared" si="1"/>
        <v/>
      </c>
    </row>
    <row r="116" spans="1:19" s="153" customFormat="1" x14ac:dyDescent="0.2">
      <c r="A116" s="148"/>
      <c r="B116" s="154"/>
      <c r="C116" s="155"/>
      <c r="D116" s="148"/>
      <c r="E116" s="154"/>
      <c r="F116" s="149"/>
      <c r="G116" s="154"/>
      <c r="H116" s="154"/>
      <c r="I116" s="143"/>
      <c r="J116" s="154"/>
      <c r="K116" s="154"/>
      <c r="L116" s="154"/>
      <c r="M116" s="154"/>
      <c r="N116" s="154"/>
      <c r="O116" s="155"/>
      <c r="P116" s="134"/>
      <c r="Q116" s="151"/>
      <c r="R116" s="151"/>
      <c r="S116" s="152" t="str">
        <f t="shared" si="1"/>
        <v/>
      </c>
    </row>
    <row r="117" spans="1:19" s="153" customFormat="1" x14ac:dyDescent="0.2">
      <c r="A117" s="148"/>
      <c r="B117" s="154"/>
      <c r="C117" s="155"/>
      <c r="D117" s="148"/>
      <c r="E117" s="154"/>
      <c r="F117" s="149"/>
      <c r="G117" s="154"/>
      <c r="H117" s="154"/>
      <c r="I117" s="143"/>
      <c r="J117" s="154"/>
      <c r="K117" s="154"/>
      <c r="L117" s="154"/>
      <c r="M117" s="154"/>
      <c r="N117" s="154"/>
      <c r="O117" s="155"/>
      <c r="P117" s="134"/>
      <c r="Q117" s="151"/>
      <c r="R117" s="151"/>
      <c r="S117" s="152" t="str">
        <f t="shared" si="1"/>
        <v/>
      </c>
    </row>
    <row r="118" spans="1:19" s="153" customFormat="1" x14ac:dyDescent="0.2">
      <c r="A118" s="148"/>
      <c r="B118" s="154"/>
      <c r="C118" s="155"/>
      <c r="D118" s="148"/>
      <c r="E118" s="154"/>
      <c r="F118" s="149"/>
      <c r="G118" s="154"/>
      <c r="H118" s="154"/>
      <c r="I118" s="143"/>
      <c r="J118" s="154"/>
      <c r="K118" s="154"/>
      <c r="L118" s="154"/>
      <c r="M118" s="154"/>
      <c r="N118" s="154"/>
      <c r="O118" s="155"/>
      <c r="P118" s="134"/>
      <c r="Q118" s="151"/>
      <c r="R118" s="151"/>
      <c r="S118" s="152" t="str">
        <f t="shared" si="1"/>
        <v/>
      </c>
    </row>
    <row r="119" spans="1:19" s="153" customFormat="1" x14ac:dyDescent="0.2">
      <c r="A119" s="148"/>
      <c r="B119" s="154"/>
      <c r="C119" s="155"/>
      <c r="D119" s="148"/>
      <c r="E119" s="154"/>
      <c r="F119" s="149"/>
      <c r="G119" s="154"/>
      <c r="H119" s="154"/>
      <c r="I119" s="143"/>
      <c r="J119" s="154"/>
      <c r="K119" s="154"/>
      <c r="L119" s="154"/>
      <c r="M119" s="154"/>
      <c r="N119" s="154"/>
      <c r="O119" s="155"/>
      <c r="P119" s="134"/>
      <c r="Q119" s="151"/>
      <c r="R119" s="151"/>
      <c r="S119" s="152" t="str">
        <f t="shared" si="1"/>
        <v/>
      </c>
    </row>
    <row r="120" spans="1:19" s="153" customFormat="1" x14ac:dyDescent="0.2">
      <c r="A120" s="148"/>
      <c r="B120" s="154"/>
      <c r="C120" s="155"/>
      <c r="D120" s="148"/>
      <c r="E120" s="154"/>
      <c r="F120" s="149"/>
      <c r="G120" s="154"/>
      <c r="H120" s="154"/>
      <c r="I120" s="143"/>
      <c r="J120" s="154"/>
      <c r="K120" s="154"/>
      <c r="L120" s="154"/>
      <c r="M120" s="154"/>
      <c r="N120" s="154"/>
      <c r="O120" s="155"/>
      <c r="P120" s="134"/>
      <c r="Q120" s="151"/>
      <c r="R120" s="151"/>
      <c r="S120" s="152" t="str">
        <f t="shared" si="1"/>
        <v/>
      </c>
    </row>
    <row r="121" spans="1:19" s="153" customFormat="1" x14ac:dyDescent="0.2">
      <c r="A121" s="148"/>
      <c r="B121" s="154"/>
      <c r="C121" s="155"/>
      <c r="D121" s="148"/>
      <c r="E121" s="154"/>
      <c r="F121" s="149"/>
      <c r="G121" s="154"/>
      <c r="H121" s="154"/>
      <c r="I121" s="143"/>
      <c r="J121" s="154"/>
      <c r="K121" s="154"/>
      <c r="L121" s="154"/>
      <c r="M121" s="154"/>
      <c r="N121" s="154"/>
      <c r="O121" s="155"/>
      <c r="P121" s="134"/>
      <c r="Q121" s="151"/>
      <c r="R121" s="151"/>
      <c r="S121" s="152" t="str">
        <f t="shared" si="1"/>
        <v/>
      </c>
    </row>
    <row r="122" spans="1:19" s="153" customFormat="1" x14ac:dyDescent="0.2">
      <c r="A122" s="148"/>
      <c r="B122" s="154"/>
      <c r="C122" s="155"/>
      <c r="D122" s="148"/>
      <c r="E122" s="154"/>
      <c r="F122" s="149"/>
      <c r="G122" s="154"/>
      <c r="H122" s="154"/>
      <c r="I122" s="143"/>
      <c r="J122" s="154"/>
      <c r="K122" s="154"/>
      <c r="L122" s="154"/>
      <c r="M122" s="154"/>
      <c r="N122" s="154"/>
      <c r="O122" s="155"/>
      <c r="P122" s="134"/>
      <c r="Q122" s="151"/>
      <c r="R122" s="151"/>
      <c r="S122" s="152" t="str">
        <f t="shared" si="1"/>
        <v/>
      </c>
    </row>
    <row r="123" spans="1:19" s="153" customFormat="1" x14ac:dyDescent="0.2">
      <c r="A123" s="148"/>
      <c r="B123" s="154"/>
      <c r="C123" s="155"/>
      <c r="D123" s="148"/>
      <c r="E123" s="154"/>
      <c r="F123" s="149"/>
      <c r="G123" s="154"/>
      <c r="H123" s="154"/>
      <c r="I123" s="143"/>
      <c r="J123" s="154"/>
      <c r="K123" s="154"/>
      <c r="L123" s="154"/>
      <c r="M123" s="154"/>
      <c r="N123" s="154"/>
      <c r="O123" s="155"/>
      <c r="P123" s="134"/>
      <c r="Q123" s="151"/>
      <c r="R123" s="151"/>
      <c r="S123" s="152" t="str">
        <f t="shared" si="1"/>
        <v/>
      </c>
    </row>
    <row r="124" spans="1:19" s="153" customFormat="1" x14ac:dyDescent="0.2">
      <c r="A124" s="148"/>
      <c r="B124" s="154"/>
      <c r="C124" s="155"/>
      <c r="D124" s="148"/>
      <c r="E124" s="154"/>
      <c r="F124" s="149"/>
      <c r="G124" s="154"/>
      <c r="H124" s="154"/>
      <c r="I124" s="143"/>
      <c r="J124" s="154"/>
      <c r="K124" s="154"/>
      <c r="L124" s="154"/>
      <c r="M124" s="154"/>
      <c r="N124" s="154"/>
      <c r="O124" s="155"/>
      <c r="P124" s="134"/>
      <c r="Q124" s="151"/>
      <c r="R124" s="151"/>
      <c r="S124" s="152" t="str">
        <f t="shared" si="1"/>
        <v/>
      </c>
    </row>
    <row r="125" spans="1:19" s="153" customFormat="1" x14ac:dyDescent="0.2">
      <c r="A125" s="148"/>
      <c r="B125" s="154"/>
      <c r="C125" s="155"/>
      <c r="D125" s="148"/>
      <c r="E125" s="154"/>
      <c r="F125" s="149"/>
      <c r="G125" s="154"/>
      <c r="H125" s="154"/>
      <c r="I125" s="143"/>
      <c r="J125" s="154"/>
      <c r="K125" s="154"/>
      <c r="L125" s="154"/>
      <c r="M125" s="154"/>
      <c r="N125" s="154"/>
      <c r="O125" s="155"/>
      <c r="P125" s="134"/>
      <c r="Q125" s="151"/>
      <c r="R125" s="151"/>
      <c r="S125" s="152" t="str">
        <f t="shared" si="1"/>
        <v/>
      </c>
    </row>
    <row r="126" spans="1:19" s="153" customFormat="1" x14ac:dyDescent="0.2">
      <c r="A126" s="148"/>
      <c r="B126" s="154"/>
      <c r="C126" s="155"/>
      <c r="D126" s="148"/>
      <c r="E126" s="154"/>
      <c r="F126" s="149"/>
      <c r="G126" s="154"/>
      <c r="H126" s="154"/>
      <c r="I126" s="143"/>
      <c r="J126" s="154"/>
      <c r="K126" s="154"/>
      <c r="L126" s="154"/>
      <c r="M126" s="154"/>
      <c r="N126" s="154"/>
      <c r="O126" s="155"/>
      <c r="P126" s="134"/>
      <c r="Q126" s="151"/>
      <c r="R126" s="151"/>
      <c r="S126" s="152" t="str">
        <f t="shared" si="1"/>
        <v/>
      </c>
    </row>
    <row r="127" spans="1:19" s="153" customFormat="1" x14ac:dyDescent="0.2">
      <c r="A127" s="148"/>
      <c r="B127" s="154"/>
      <c r="C127" s="155"/>
      <c r="D127" s="148"/>
      <c r="E127" s="154"/>
      <c r="F127" s="149"/>
      <c r="G127" s="154"/>
      <c r="H127" s="154"/>
      <c r="I127" s="143"/>
      <c r="J127" s="154"/>
      <c r="K127" s="154"/>
      <c r="L127" s="154"/>
      <c r="M127" s="154"/>
      <c r="N127" s="154"/>
      <c r="O127" s="155"/>
      <c r="P127" s="134"/>
      <c r="Q127" s="151"/>
      <c r="R127" s="151"/>
      <c r="S127" s="152" t="str">
        <f t="shared" si="1"/>
        <v/>
      </c>
    </row>
    <row r="128" spans="1:19" s="153" customFormat="1" x14ac:dyDescent="0.2">
      <c r="A128" s="148"/>
      <c r="B128" s="154"/>
      <c r="C128" s="155"/>
      <c r="D128" s="148"/>
      <c r="E128" s="154"/>
      <c r="F128" s="149"/>
      <c r="G128" s="154"/>
      <c r="H128" s="154"/>
      <c r="I128" s="143"/>
      <c r="J128" s="154"/>
      <c r="K128" s="154"/>
      <c r="L128" s="154"/>
      <c r="M128" s="154"/>
      <c r="N128" s="154"/>
      <c r="O128" s="155"/>
      <c r="P128" s="134"/>
      <c r="Q128" s="151"/>
      <c r="R128" s="151"/>
      <c r="S128" s="152" t="str">
        <f t="shared" si="1"/>
        <v/>
      </c>
    </row>
    <row r="129" spans="1:19" s="153" customFormat="1" x14ac:dyDescent="0.2">
      <c r="A129" s="148"/>
      <c r="B129" s="154"/>
      <c r="C129" s="155"/>
      <c r="D129" s="148"/>
      <c r="E129" s="154"/>
      <c r="F129" s="149"/>
      <c r="G129" s="154"/>
      <c r="H129" s="154"/>
      <c r="I129" s="143"/>
      <c r="J129" s="154"/>
      <c r="K129" s="154"/>
      <c r="L129" s="154"/>
      <c r="M129" s="154"/>
      <c r="N129" s="154"/>
      <c r="O129" s="155"/>
      <c r="P129" s="134"/>
      <c r="Q129" s="151"/>
      <c r="R129" s="151"/>
      <c r="S129" s="152" t="str">
        <f t="shared" si="1"/>
        <v/>
      </c>
    </row>
    <row r="130" spans="1:19" s="153" customFormat="1" x14ac:dyDescent="0.2">
      <c r="A130" s="148"/>
      <c r="B130" s="154"/>
      <c r="C130" s="155"/>
      <c r="D130" s="148"/>
      <c r="E130" s="154"/>
      <c r="F130" s="149"/>
      <c r="G130" s="154"/>
      <c r="H130" s="154"/>
      <c r="I130" s="143"/>
      <c r="J130" s="154"/>
      <c r="K130" s="154"/>
      <c r="L130" s="154"/>
      <c r="M130" s="154"/>
      <c r="N130" s="154"/>
      <c r="O130" s="155"/>
      <c r="P130" s="134"/>
      <c r="Q130" s="151"/>
      <c r="R130" s="151"/>
      <c r="S130" s="152" t="str">
        <f t="shared" si="1"/>
        <v/>
      </c>
    </row>
    <row r="131" spans="1:19" s="153" customFormat="1" x14ac:dyDescent="0.2">
      <c r="A131" s="148"/>
      <c r="B131" s="154"/>
      <c r="C131" s="155"/>
      <c r="D131" s="148"/>
      <c r="E131" s="154"/>
      <c r="F131" s="149"/>
      <c r="G131" s="154"/>
      <c r="H131" s="154"/>
      <c r="I131" s="143"/>
      <c r="J131" s="154"/>
      <c r="K131" s="154"/>
      <c r="L131" s="154"/>
      <c r="M131" s="154"/>
      <c r="N131" s="154"/>
      <c r="O131" s="155"/>
      <c r="P131" s="134"/>
      <c r="Q131" s="151"/>
      <c r="R131" s="151"/>
      <c r="S131" s="152" t="str">
        <f t="shared" si="1"/>
        <v/>
      </c>
    </row>
    <row r="132" spans="1:19" s="153" customFormat="1" x14ac:dyDescent="0.2">
      <c r="A132" s="148"/>
      <c r="B132" s="154"/>
      <c r="C132" s="155"/>
      <c r="D132" s="148"/>
      <c r="E132" s="154"/>
      <c r="F132" s="149"/>
      <c r="G132" s="154"/>
      <c r="H132" s="154"/>
      <c r="I132" s="143"/>
      <c r="J132" s="154"/>
      <c r="K132" s="154"/>
      <c r="L132" s="154"/>
      <c r="M132" s="154"/>
      <c r="N132" s="154"/>
      <c r="O132" s="155"/>
      <c r="P132" s="134"/>
      <c r="Q132" s="151"/>
      <c r="R132" s="151"/>
      <c r="S132" s="152" t="str">
        <f t="shared" ref="S132:S195" si="2">IFERROR(VLOOKUP((VLOOKUP((CONCATENATE((IFERROR(VLOOKUP(P132,Confidencialidad,2,FALSE),0)),(IFERROR(VLOOKUP(Q132,Integridad,2,FALSE),0)),(IFERROR(VLOOKUP(R132,Disponibilidad,2,FALSE),0)))),CalculoCriticidad,2,FALSE)),Criticidad,2,FALSE),"")</f>
        <v/>
      </c>
    </row>
    <row r="133" spans="1:19" s="153" customFormat="1" x14ac:dyDescent="0.2">
      <c r="A133" s="148"/>
      <c r="B133" s="154"/>
      <c r="C133" s="155"/>
      <c r="D133" s="148"/>
      <c r="E133" s="154"/>
      <c r="F133" s="149"/>
      <c r="G133" s="154"/>
      <c r="H133" s="154"/>
      <c r="I133" s="143"/>
      <c r="J133" s="154"/>
      <c r="K133" s="154"/>
      <c r="L133" s="154"/>
      <c r="M133" s="154"/>
      <c r="N133" s="154"/>
      <c r="O133" s="155"/>
      <c r="P133" s="134"/>
      <c r="Q133" s="151"/>
      <c r="R133" s="151"/>
      <c r="S133" s="152" t="str">
        <f t="shared" si="2"/>
        <v/>
      </c>
    </row>
    <row r="134" spans="1:19" s="153" customFormat="1" x14ac:dyDescent="0.2">
      <c r="A134" s="148"/>
      <c r="B134" s="154"/>
      <c r="C134" s="155"/>
      <c r="D134" s="148"/>
      <c r="E134" s="154"/>
      <c r="F134" s="149"/>
      <c r="G134" s="154"/>
      <c r="H134" s="154"/>
      <c r="I134" s="143"/>
      <c r="J134" s="154"/>
      <c r="K134" s="154"/>
      <c r="L134" s="154"/>
      <c r="M134" s="154"/>
      <c r="N134" s="154"/>
      <c r="O134" s="155"/>
      <c r="P134" s="134"/>
      <c r="Q134" s="151"/>
      <c r="R134" s="151"/>
      <c r="S134" s="152" t="str">
        <f t="shared" si="2"/>
        <v/>
      </c>
    </row>
    <row r="135" spans="1:19" s="153" customFormat="1" x14ac:dyDescent="0.2">
      <c r="A135" s="148"/>
      <c r="B135" s="154"/>
      <c r="C135" s="155"/>
      <c r="D135" s="148"/>
      <c r="E135" s="154"/>
      <c r="F135" s="149"/>
      <c r="G135" s="154"/>
      <c r="H135" s="154"/>
      <c r="I135" s="143"/>
      <c r="J135" s="154"/>
      <c r="K135" s="154"/>
      <c r="L135" s="154"/>
      <c r="M135" s="154"/>
      <c r="N135" s="154"/>
      <c r="O135" s="155"/>
      <c r="P135" s="134"/>
      <c r="Q135" s="151"/>
      <c r="R135" s="151"/>
      <c r="S135" s="152" t="str">
        <f t="shared" si="2"/>
        <v/>
      </c>
    </row>
    <row r="136" spans="1:19" s="153" customFormat="1" x14ac:dyDescent="0.2">
      <c r="A136" s="148"/>
      <c r="B136" s="154"/>
      <c r="C136" s="155"/>
      <c r="D136" s="148"/>
      <c r="E136" s="154"/>
      <c r="F136" s="149"/>
      <c r="G136" s="154"/>
      <c r="H136" s="154"/>
      <c r="I136" s="143"/>
      <c r="J136" s="154"/>
      <c r="K136" s="154"/>
      <c r="L136" s="154"/>
      <c r="M136" s="154"/>
      <c r="N136" s="154"/>
      <c r="O136" s="155"/>
      <c r="P136" s="134"/>
      <c r="Q136" s="151"/>
      <c r="R136" s="151"/>
      <c r="S136" s="152" t="str">
        <f t="shared" si="2"/>
        <v/>
      </c>
    </row>
    <row r="137" spans="1:19" s="153" customFormat="1" x14ac:dyDescent="0.2">
      <c r="A137" s="148"/>
      <c r="B137" s="154"/>
      <c r="C137" s="155"/>
      <c r="D137" s="148"/>
      <c r="E137" s="154"/>
      <c r="F137" s="149"/>
      <c r="G137" s="154"/>
      <c r="H137" s="154"/>
      <c r="I137" s="143"/>
      <c r="J137" s="154"/>
      <c r="K137" s="154"/>
      <c r="L137" s="154"/>
      <c r="M137" s="154"/>
      <c r="N137" s="154"/>
      <c r="O137" s="155"/>
      <c r="P137" s="134"/>
      <c r="Q137" s="151"/>
      <c r="R137" s="151"/>
      <c r="S137" s="152" t="str">
        <f t="shared" si="2"/>
        <v/>
      </c>
    </row>
    <row r="138" spans="1:19" s="153" customFormat="1" x14ac:dyDescent="0.2">
      <c r="A138" s="148"/>
      <c r="B138" s="154"/>
      <c r="C138" s="155"/>
      <c r="D138" s="148"/>
      <c r="E138" s="154"/>
      <c r="F138" s="149"/>
      <c r="G138" s="154"/>
      <c r="H138" s="154"/>
      <c r="I138" s="143"/>
      <c r="J138" s="154"/>
      <c r="K138" s="154"/>
      <c r="L138" s="154"/>
      <c r="M138" s="154"/>
      <c r="N138" s="154"/>
      <c r="O138" s="155"/>
      <c r="P138" s="134"/>
      <c r="Q138" s="151"/>
      <c r="R138" s="151"/>
      <c r="S138" s="152" t="str">
        <f t="shared" si="2"/>
        <v/>
      </c>
    </row>
    <row r="139" spans="1:19" s="153" customFormat="1" x14ac:dyDescent="0.2">
      <c r="A139" s="148"/>
      <c r="B139" s="154"/>
      <c r="C139" s="155"/>
      <c r="D139" s="148"/>
      <c r="E139" s="154"/>
      <c r="F139" s="149"/>
      <c r="G139" s="154"/>
      <c r="H139" s="154"/>
      <c r="I139" s="143"/>
      <c r="J139" s="154"/>
      <c r="K139" s="154"/>
      <c r="L139" s="154"/>
      <c r="M139" s="154"/>
      <c r="N139" s="154"/>
      <c r="O139" s="155"/>
      <c r="P139" s="134"/>
      <c r="Q139" s="151"/>
      <c r="R139" s="151"/>
      <c r="S139" s="152" t="str">
        <f t="shared" si="2"/>
        <v/>
      </c>
    </row>
    <row r="140" spans="1:19" s="153" customFormat="1" x14ac:dyDescent="0.2">
      <c r="A140" s="148"/>
      <c r="B140" s="154"/>
      <c r="C140" s="155"/>
      <c r="D140" s="148"/>
      <c r="E140" s="154"/>
      <c r="F140" s="149"/>
      <c r="G140" s="154"/>
      <c r="H140" s="154"/>
      <c r="I140" s="143"/>
      <c r="J140" s="154"/>
      <c r="K140" s="154"/>
      <c r="L140" s="154"/>
      <c r="M140" s="154"/>
      <c r="N140" s="154"/>
      <c r="O140" s="155"/>
      <c r="P140" s="134"/>
      <c r="Q140" s="151"/>
      <c r="R140" s="151"/>
      <c r="S140" s="152" t="str">
        <f t="shared" si="2"/>
        <v/>
      </c>
    </row>
    <row r="141" spans="1:19" s="153" customFormat="1" x14ac:dyDescent="0.2">
      <c r="A141" s="148"/>
      <c r="B141" s="154"/>
      <c r="C141" s="155"/>
      <c r="D141" s="148"/>
      <c r="E141" s="154"/>
      <c r="F141" s="149"/>
      <c r="G141" s="154"/>
      <c r="H141" s="154"/>
      <c r="I141" s="143"/>
      <c r="J141" s="154"/>
      <c r="K141" s="154"/>
      <c r="L141" s="154"/>
      <c r="M141" s="154"/>
      <c r="N141" s="154"/>
      <c r="O141" s="155"/>
      <c r="P141" s="134"/>
      <c r="Q141" s="151"/>
      <c r="R141" s="151"/>
      <c r="S141" s="152" t="str">
        <f t="shared" si="2"/>
        <v/>
      </c>
    </row>
    <row r="142" spans="1:19" s="153" customFormat="1" x14ac:dyDescent="0.2">
      <c r="A142" s="148"/>
      <c r="B142" s="154"/>
      <c r="C142" s="155"/>
      <c r="D142" s="148"/>
      <c r="E142" s="154"/>
      <c r="F142" s="149"/>
      <c r="G142" s="154"/>
      <c r="H142" s="154"/>
      <c r="I142" s="143"/>
      <c r="J142" s="154"/>
      <c r="K142" s="154"/>
      <c r="L142" s="154"/>
      <c r="M142" s="154"/>
      <c r="N142" s="154"/>
      <c r="O142" s="155"/>
      <c r="P142" s="134"/>
      <c r="Q142" s="151"/>
      <c r="R142" s="151"/>
      <c r="S142" s="152" t="str">
        <f t="shared" si="2"/>
        <v/>
      </c>
    </row>
    <row r="143" spans="1:19" s="153" customFormat="1" x14ac:dyDescent="0.2">
      <c r="A143" s="148"/>
      <c r="B143" s="154"/>
      <c r="C143" s="155"/>
      <c r="D143" s="148"/>
      <c r="E143" s="154"/>
      <c r="F143" s="149"/>
      <c r="G143" s="154"/>
      <c r="H143" s="154"/>
      <c r="I143" s="143"/>
      <c r="J143" s="154"/>
      <c r="K143" s="154"/>
      <c r="L143" s="154"/>
      <c r="M143" s="154"/>
      <c r="N143" s="154"/>
      <c r="O143" s="155"/>
      <c r="P143" s="134"/>
      <c r="Q143" s="151"/>
      <c r="R143" s="151"/>
      <c r="S143" s="152" t="str">
        <f t="shared" si="2"/>
        <v/>
      </c>
    </row>
    <row r="144" spans="1:19" s="153" customFormat="1" x14ac:dyDescent="0.2">
      <c r="A144" s="148"/>
      <c r="B144" s="154"/>
      <c r="C144" s="155"/>
      <c r="D144" s="148"/>
      <c r="E144" s="154"/>
      <c r="F144" s="149"/>
      <c r="G144" s="154"/>
      <c r="H144" s="154"/>
      <c r="I144" s="143"/>
      <c r="J144" s="154"/>
      <c r="K144" s="154"/>
      <c r="L144" s="154"/>
      <c r="M144" s="154"/>
      <c r="N144" s="154"/>
      <c r="O144" s="155"/>
      <c r="P144" s="134"/>
      <c r="Q144" s="151"/>
      <c r="R144" s="151"/>
      <c r="S144" s="152" t="str">
        <f t="shared" si="2"/>
        <v/>
      </c>
    </row>
    <row r="145" spans="1:19" s="153" customFormat="1" x14ac:dyDescent="0.2">
      <c r="A145" s="148"/>
      <c r="B145" s="154"/>
      <c r="C145" s="155"/>
      <c r="D145" s="148"/>
      <c r="E145" s="154"/>
      <c r="F145" s="149"/>
      <c r="G145" s="154"/>
      <c r="H145" s="154"/>
      <c r="I145" s="143"/>
      <c r="J145" s="154"/>
      <c r="K145" s="154"/>
      <c r="L145" s="154"/>
      <c r="M145" s="154"/>
      <c r="N145" s="154"/>
      <c r="O145" s="155"/>
      <c r="P145" s="134"/>
      <c r="Q145" s="151"/>
      <c r="R145" s="151"/>
      <c r="S145" s="152" t="str">
        <f t="shared" si="2"/>
        <v/>
      </c>
    </row>
    <row r="146" spans="1:19" s="153" customFormat="1" x14ac:dyDescent="0.2">
      <c r="A146" s="148"/>
      <c r="B146" s="154"/>
      <c r="C146" s="155"/>
      <c r="D146" s="148"/>
      <c r="E146" s="154"/>
      <c r="F146" s="149"/>
      <c r="G146" s="154"/>
      <c r="H146" s="154"/>
      <c r="I146" s="143"/>
      <c r="J146" s="154"/>
      <c r="K146" s="154"/>
      <c r="L146" s="154"/>
      <c r="M146" s="154"/>
      <c r="N146" s="154"/>
      <c r="O146" s="155"/>
      <c r="P146" s="134"/>
      <c r="Q146" s="151"/>
      <c r="R146" s="151"/>
      <c r="S146" s="152" t="str">
        <f t="shared" si="2"/>
        <v/>
      </c>
    </row>
    <row r="147" spans="1:19" s="153" customFormat="1" x14ac:dyDescent="0.2">
      <c r="A147" s="148"/>
      <c r="B147" s="154"/>
      <c r="C147" s="155"/>
      <c r="D147" s="148"/>
      <c r="E147" s="154"/>
      <c r="F147" s="149"/>
      <c r="G147" s="154"/>
      <c r="H147" s="154"/>
      <c r="I147" s="143"/>
      <c r="J147" s="154"/>
      <c r="K147" s="154"/>
      <c r="L147" s="154"/>
      <c r="M147" s="154"/>
      <c r="N147" s="154"/>
      <c r="O147" s="155"/>
      <c r="P147" s="134"/>
      <c r="Q147" s="151"/>
      <c r="R147" s="151"/>
      <c r="S147" s="152" t="str">
        <f t="shared" si="2"/>
        <v/>
      </c>
    </row>
    <row r="148" spans="1:19" s="153" customFormat="1" x14ac:dyDescent="0.2">
      <c r="A148" s="148"/>
      <c r="B148" s="154"/>
      <c r="C148" s="155"/>
      <c r="D148" s="148"/>
      <c r="E148" s="154"/>
      <c r="F148" s="149"/>
      <c r="G148" s="154"/>
      <c r="H148" s="154"/>
      <c r="I148" s="143"/>
      <c r="J148" s="154"/>
      <c r="K148" s="154"/>
      <c r="L148" s="154"/>
      <c r="M148" s="154"/>
      <c r="N148" s="154"/>
      <c r="O148" s="155"/>
      <c r="P148" s="134"/>
      <c r="Q148" s="151"/>
      <c r="R148" s="151"/>
      <c r="S148" s="152" t="str">
        <f t="shared" si="2"/>
        <v/>
      </c>
    </row>
    <row r="149" spans="1:19" s="153" customFormat="1" x14ac:dyDescent="0.2">
      <c r="A149" s="148"/>
      <c r="B149" s="154"/>
      <c r="C149" s="155"/>
      <c r="D149" s="148"/>
      <c r="E149" s="154"/>
      <c r="F149" s="149"/>
      <c r="G149" s="154"/>
      <c r="H149" s="154"/>
      <c r="I149" s="143"/>
      <c r="J149" s="154"/>
      <c r="K149" s="154"/>
      <c r="L149" s="154"/>
      <c r="M149" s="154"/>
      <c r="N149" s="154"/>
      <c r="O149" s="155"/>
      <c r="P149" s="134"/>
      <c r="Q149" s="151"/>
      <c r="R149" s="151"/>
      <c r="S149" s="152" t="str">
        <f t="shared" si="2"/>
        <v/>
      </c>
    </row>
    <row r="150" spans="1:19" s="153" customFormat="1" x14ac:dyDescent="0.2">
      <c r="A150" s="148"/>
      <c r="B150" s="154"/>
      <c r="C150" s="155"/>
      <c r="D150" s="148"/>
      <c r="E150" s="154"/>
      <c r="F150" s="149"/>
      <c r="G150" s="154"/>
      <c r="H150" s="154"/>
      <c r="I150" s="143"/>
      <c r="J150" s="154"/>
      <c r="K150" s="154"/>
      <c r="L150" s="154"/>
      <c r="M150" s="154"/>
      <c r="N150" s="154"/>
      <c r="O150" s="155"/>
      <c r="P150" s="134"/>
      <c r="Q150" s="151"/>
      <c r="R150" s="151"/>
      <c r="S150" s="152" t="str">
        <f t="shared" si="2"/>
        <v/>
      </c>
    </row>
    <row r="151" spans="1:19" s="153" customFormat="1" x14ac:dyDescent="0.2">
      <c r="A151" s="148"/>
      <c r="B151" s="154"/>
      <c r="C151" s="155"/>
      <c r="D151" s="148"/>
      <c r="E151" s="154"/>
      <c r="F151" s="149"/>
      <c r="G151" s="154"/>
      <c r="H151" s="154"/>
      <c r="I151" s="143"/>
      <c r="J151" s="154"/>
      <c r="K151" s="154"/>
      <c r="L151" s="154"/>
      <c r="M151" s="154"/>
      <c r="N151" s="154"/>
      <c r="O151" s="155"/>
      <c r="P151" s="134"/>
      <c r="Q151" s="151"/>
      <c r="R151" s="151"/>
      <c r="S151" s="152" t="str">
        <f t="shared" si="2"/>
        <v/>
      </c>
    </row>
    <row r="152" spans="1:19" s="153" customFormat="1" x14ac:dyDescent="0.2">
      <c r="A152" s="148"/>
      <c r="B152" s="154"/>
      <c r="C152" s="155"/>
      <c r="D152" s="148"/>
      <c r="E152" s="154"/>
      <c r="F152" s="149"/>
      <c r="G152" s="154"/>
      <c r="H152" s="154"/>
      <c r="I152" s="143"/>
      <c r="J152" s="154"/>
      <c r="K152" s="154"/>
      <c r="L152" s="154"/>
      <c r="M152" s="154"/>
      <c r="N152" s="154"/>
      <c r="O152" s="155"/>
      <c r="P152" s="134"/>
      <c r="Q152" s="151"/>
      <c r="R152" s="151"/>
      <c r="S152" s="152" t="str">
        <f t="shared" si="2"/>
        <v/>
      </c>
    </row>
    <row r="153" spans="1:19" s="153" customFormat="1" x14ac:dyDescent="0.2">
      <c r="A153" s="148"/>
      <c r="B153" s="154"/>
      <c r="C153" s="155"/>
      <c r="D153" s="148"/>
      <c r="E153" s="154"/>
      <c r="F153" s="149"/>
      <c r="G153" s="154"/>
      <c r="H153" s="154"/>
      <c r="I153" s="143"/>
      <c r="J153" s="154"/>
      <c r="K153" s="154"/>
      <c r="L153" s="154"/>
      <c r="M153" s="154"/>
      <c r="N153" s="154"/>
      <c r="O153" s="155"/>
      <c r="P153" s="134"/>
      <c r="Q153" s="151"/>
      <c r="R153" s="151"/>
      <c r="S153" s="152" t="str">
        <f t="shared" si="2"/>
        <v/>
      </c>
    </row>
    <row r="154" spans="1:19" s="153" customFormat="1" x14ac:dyDescent="0.2">
      <c r="A154" s="148"/>
      <c r="B154" s="154"/>
      <c r="C154" s="155"/>
      <c r="D154" s="148"/>
      <c r="E154" s="154"/>
      <c r="F154" s="149"/>
      <c r="G154" s="154"/>
      <c r="H154" s="154"/>
      <c r="I154" s="143"/>
      <c r="J154" s="154"/>
      <c r="K154" s="154"/>
      <c r="L154" s="154"/>
      <c r="M154" s="154"/>
      <c r="N154" s="154"/>
      <c r="O154" s="155"/>
      <c r="P154" s="134"/>
      <c r="Q154" s="151"/>
      <c r="R154" s="151"/>
      <c r="S154" s="152" t="str">
        <f t="shared" si="2"/>
        <v/>
      </c>
    </row>
    <row r="155" spans="1:19" s="153" customFormat="1" x14ac:dyDescent="0.2">
      <c r="A155" s="148"/>
      <c r="B155" s="154"/>
      <c r="C155" s="155"/>
      <c r="D155" s="148"/>
      <c r="E155" s="154"/>
      <c r="F155" s="149"/>
      <c r="G155" s="154"/>
      <c r="H155" s="154"/>
      <c r="I155" s="143"/>
      <c r="J155" s="154"/>
      <c r="K155" s="154"/>
      <c r="L155" s="154"/>
      <c r="M155" s="154"/>
      <c r="N155" s="154"/>
      <c r="O155" s="155"/>
      <c r="P155" s="134"/>
      <c r="Q155" s="151"/>
      <c r="R155" s="151"/>
      <c r="S155" s="152" t="str">
        <f t="shared" si="2"/>
        <v/>
      </c>
    </row>
    <row r="156" spans="1:19" s="153" customFormat="1" x14ac:dyDescent="0.2">
      <c r="A156" s="148"/>
      <c r="B156" s="154"/>
      <c r="C156" s="155"/>
      <c r="D156" s="148"/>
      <c r="E156" s="154"/>
      <c r="F156" s="149"/>
      <c r="G156" s="154"/>
      <c r="H156" s="154"/>
      <c r="I156" s="143"/>
      <c r="J156" s="154"/>
      <c r="K156" s="154"/>
      <c r="L156" s="154"/>
      <c r="M156" s="154"/>
      <c r="N156" s="154"/>
      <c r="O156" s="155"/>
      <c r="P156" s="134"/>
      <c r="Q156" s="151"/>
      <c r="R156" s="151"/>
      <c r="S156" s="152" t="str">
        <f t="shared" si="2"/>
        <v/>
      </c>
    </row>
    <row r="157" spans="1:19" s="153" customFormat="1" x14ac:dyDescent="0.2">
      <c r="A157" s="148"/>
      <c r="B157" s="154"/>
      <c r="C157" s="155"/>
      <c r="D157" s="148"/>
      <c r="E157" s="154"/>
      <c r="F157" s="149"/>
      <c r="G157" s="154"/>
      <c r="H157" s="154"/>
      <c r="I157" s="143"/>
      <c r="J157" s="154"/>
      <c r="K157" s="154"/>
      <c r="L157" s="154"/>
      <c r="M157" s="154"/>
      <c r="N157" s="154"/>
      <c r="O157" s="155"/>
      <c r="P157" s="134"/>
      <c r="Q157" s="151"/>
      <c r="R157" s="151"/>
      <c r="S157" s="152" t="str">
        <f t="shared" si="2"/>
        <v/>
      </c>
    </row>
    <row r="158" spans="1:19" s="153" customFormat="1" x14ac:dyDescent="0.2">
      <c r="A158" s="148"/>
      <c r="B158" s="154"/>
      <c r="C158" s="155"/>
      <c r="D158" s="148"/>
      <c r="E158" s="154"/>
      <c r="F158" s="149"/>
      <c r="G158" s="154"/>
      <c r="H158" s="154"/>
      <c r="I158" s="143"/>
      <c r="J158" s="154"/>
      <c r="K158" s="154"/>
      <c r="L158" s="154"/>
      <c r="M158" s="154"/>
      <c r="N158" s="154"/>
      <c r="O158" s="155"/>
      <c r="P158" s="134"/>
      <c r="Q158" s="151"/>
      <c r="R158" s="151"/>
      <c r="S158" s="152" t="str">
        <f t="shared" si="2"/>
        <v/>
      </c>
    </row>
    <row r="159" spans="1:19" s="153" customFormat="1" x14ac:dyDescent="0.2">
      <c r="A159" s="148"/>
      <c r="B159" s="154"/>
      <c r="C159" s="155"/>
      <c r="D159" s="148"/>
      <c r="E159" s="154"/>
      <c r="F159" s="149"/>
      <c r="G159" s="154"/>
      <c r="H159" s="154"/>
      <c r="I159" s="143"/>
      <c r="J159" s="154"/>
      <c r="K159" s="154"/>
      <c r="L159" s="154"/>
      <c r="M159" s="154"/>
      <c r="N159" s="154"/>
      <c r="O159" s="155"/>
      <c r="P159" s="134"/>
      <c r="Q159" s="151"/>
      <c r="R159" s="151"/>
      <c r="S159" s="152" t="str">
        <f t="shared" si="2"/>
        <v/>
      </c>
    </row>
    <row r="160" spans="1:19" s="153" customFormat="1" x14ac:dyDescent="0.2">
      <c r="A160" s="148"/>
      <c r="B160" s="154"/>
      <c r="C160" s="155"/>
      <c r="D160" s="148"/>
      <c r="E160" s="154"/>
      <c r="F160" s="149"/>
      <c r="G160" s="154"/>
      <c r="H160" s="154"/>
      <c r="I160" s="143"/>
      <c r="J160" s="154"/>
      <c r="K160" s="154"/>
      <c r="L160" s="154"/>
      <c r="M160" s="154"/>
      <c r="N160" s="154"/>
      <c r="O160" s="155"/>
      <c r="P160" s="134"/>
      <c r="Q160" s="151"/>
      <c r="R160" s="151"/>
      <c r="S160" s="152" t="str">
        <f t="shared" si="2"/>
        <v/>
      </c>
    </row>
    <row r="161" spans="1:19" s="153" customFormat="1" x14ac:dyDescent="0.2">
      <c r="A161" s="148"/>
      <c r="B161" s="154"/>
      <c r="C161" s="155"/>
      <c r="D161" s="148"/>
      <c r="E161" s="154"/>
      <c r="F161" s="149"/>
      <c r="G161" s="154"/>
      <c r="H161" s="154"/>
      <c r="I161" s="143"/>
      <c r="J161" s="154"/>
      <c r="K161" s="154"/>
      <c r="L161" s="154"/>
      <c r="M161" s="154"/>
      <c r="N161" s="154"/>
      <c r="O161" s="155"/>
      <c r="P161" s="134"/>
      <c r="Q161" s="151"/>
      <c r="R161" s="151"/>
      <c r="S161" s="152" t="str">
        <f t="shared" si="2"/>
        <v/>
      </c>
    </row>
    <row r="162" spans="1:19" s="153" customFormat="1" x14ac:dyDescent="0.2">
      <c r="A162" s="148"/>
      <c r="B162" s="154"/>
      <c r="C162" s="155"/>
      <c r="D162" s="148"/>
      <c r="E162" s="154"/>
      <c r="F162" s="149"/>
      <c r="G162" s="154"/>
      <c r="H162" s="154"/>
      <c r="I162" s="143"/>
      <c r="J162" s="154"/>
      <c r="K162" s="154"/>
      <c r="L162" s="154"/>
      <c r="M162" s="154"/>
      <c r="N162" s="154"/>
      <c r="O162" s="155"/>
      <c r="P162" s="134"/>
      <c r="Q162" s="151"/>
      <c r="R162" s="151"/>
      <c r="S162" s="152" t="str">
        <f t="shared" si="2"/>
        <v/>
      </c>
    </row>
    <row r="163" spans="1:19" s="153" customFormat="1" x14ac:dyDescent="0.2">
      <c r="A163" s="148"/>
      <c r="B163" s="154"/>
      <c r="C163" s="155"/>
      <c r="D163" s="148"/>
      <c r="E163" s="154"/>
      <c r="F163" s="149"/>
      <c r="G163" s="154"/>
      <c r="H163" s="154"/>
      <c r="I163" s="143"/>
      <c r="J163" s="154"/>
      <c r="K163" s="154"/>
      <c r="L163" s="154"/>
      <c r="M163" s="154"/>
      <c r="N163" s="154"/>
      <c r="O163" s="155"/>
      <c r="P163" s="134"/>
      <c r="Q163" s="151"/>
      <c r="R163" s="151"/>
      <c r="S163" s="152" t="str">
        <f t="shared" si="2"/>
        <v/>
      </c>
    </row>
    <row r="164" spans="1:19" s="153" customFormat="1" x14ac:dyDescent="0.2">
      <c r="A164" s="148"/>
      <c r="B164" s="154"/>
      <c r="C164" s="155"/>
      <c r="D164" s="148"/>
      <c r="E164" s="154"/>
      <c r="F164" s="149"/>
      <c r="G164" s="154"/>
      <c r="H164" s="154"/>
      <c r="I164" s="143"/>
      <c r="J164" s="154"/>
      <c r="K164" s="154"/>
      <c r="L164" s="154"/>
      <c r="M164" s="154"/>
      <c r="N164" s="154"/>
      <c r="O164" s="155"/>
      <c r="P164" s="134"/>
      <c r="Q164" s="151"/>
      <c r="R164" s="151"/>
      <c r="S164" s="152" t="str">
        <f t="shared" si="2"/>
        <v/>
      </c>
    </row>
    <row r="165" spans="1:19" s="153" customFormat="1" x14ac:dyDescent="0.2">
      <c r="A165" s="148"/>
      <c r="B165" s="154"/>
      <c r="C165" s="155"/>
      <c r="D165" s="148"/>
      <c r="E165" s="154"/>
      <c r="F165" s="149"/>
      <c r="G165" s="154"/>
      <c r="H165" s="154"/>
      <c r="I165" s="143"/>
      <c r="J165" s="154"/>
      <c r="K165" s="154"/>
      <c r="L165" s="154"/>
      <c r="M165" s="154"/>
      <c r="N165" s="154"/>
      <c r="O165" s="155"/>
      <c r="P165" s="134"/>
      <c r="Q165" s="151"/>
      <c r="R165" s="151"/>
      <c r="S165" s="152" t="str">
        <f t="shared" si="2"/>
        <v/>
      </c>
    </row>
    <row r="166" spans="1:19" s="153" customFormat="1" x14ac:dyDescent="0.2">
      <c r="A166" s="148"/>
      <c r="B166" s="154"/>
      <c r="C166" s="155"/>
      <c r="D166" s="148"/>
      <c r="E166" s="154"/>
      <c r="F166" s="149"/>
      <c r="G166" s="154"/>
      <c r="H166" s="154"/>
      <c r="I166" s="143"/>
      <c r="J166" s="154"/>
      <c r="K166" s="154"/>
      <c r="L166" s="154"/>
      <c r="M166" s="154"/>
      <c r="N166" s="154"/>
      <c r="O166" s="155"/>
      <c r="P166" s="134"/>
      <c r="Q166" s="151"/>
      <c r="R166" s="151"/>
      <c r="S166" s="152" t="str">
        <f t="shared" si="2"/>
        <v/>
      </c>
    </row>
    <row r="167" spans="1:19" s="153" customFormat="1" x14ac:dyDescent="0.2">
      <c r="A167" s="148"/>
      <c r="B167" s="154"/>
      <c r="C167" s="155"/>
      <c r="D167" s="148"/>
      <c r="E167" s="154"/>
      <c r="F167" s="149"/>
      <c r="G167" s="154"/>
      <c r="H167" s="154"/>
      <c r="I167" s="143"/>
      <c r="J167" s="154"/>
      <c r="K167" s="154"/>
      <c r="L167" s="154"/>
      <c r="M167" s="154"/>
      <c r="N167" s="154"/>
      <c r="O167" s="155"/>
      <c r="P167" s="134"/>
      <c r="Q167" s="151"/>
      <c r="R167" s="151"/>
      <c r="S167" s="152" t="str">
        <f t="shared" si="2"/>
        <v/>
      </c>
    </row>
    <row r="168" spans="1:19" s="153" customFormat="1" x14ac:dyDescent="0.2">
      <c r="A168" s="148"/>
      <c r="B168" s="154"/>
      <c r="C168" s="155"/>
      <c r="D168" s="148"/>
      <c r="E168" s="154"/>
      <c r="F168" s="149"/>
      <c r="G168" s="154"/>
      <c r="H168" s="154"/>
      <c r="I168" s="143"/>
      <c r="J168" s="154"/>
      <c r="K168" s="154"/>
      <c r="L168" s="154"/>
      <c r="M168" s="154"/>
      <c r="N168" s="154"/>
      <c r="O168" s="155"/>
      <c r="P168" s="134"/>
      <c r="Q168" s="151"/>
      <c r="R168" s="151"/>
      <c r="S168" s="152" t="str">
        <f t="shared" si="2"/>
        <v/>
      </c>
    </row>
    <row r="169" spans="1:19" s="153" customFormat="1" x14ac:dyDescent="0.2">
      <c r="A169" s="148"/>
      <c r="B169" s="154"/>
      <c r="C169" s="155"/>
      <c r="D169" s="148"/>
      <c r="E169" s="154"/>
      <c r="F169" s="149"/>
      <c r="G169" s="154"/>
      <c r="H169" s="154"/>
      <c r="I169" s="143"/>
      <c r="J169" s="154"/>
      <c r="K169" s="154"/>
      <c r="L169" s="154"/>
      <c r="M169" s="154"/>
      <c r="N169" s="154"/>
      <c r="O169" s="155"/>
      <c r="P169" s="134"/>
      <c r="Q169" s="151"/>
      <c r="R169" s="151"/>
      <c r="S169" s="152" t="str">
        <f t="shared" si="2"/>
        <v/>
      </c>
    </row>
    <row r="170" spans="1:19" s="153" customFormat="1" x14ac:dyDescent="0.2">
      <c r="A170" s="148"/>
      <c r="B170" s="154"/>
      <c r="C170" s="155"/>
      <c r="D170" s="148"/>
      <c r="E170" s="154"/>
      <c r="F170" s="149"/>
      <c r="G170" s="154"/>
      <c r="H170" s="154"/>
      <c r="I170" s="143"/>
      <c r="J170" s="154"/>
      <c r="K170" s="154"/>
      <c r="L170" s="154"/>
      <c r="M170" s="154"/>
      <c r="N170" s="154"/>
      <c r="O170" s="155"/>
      <c r="P170" s="134"/>
      <c r="Q170" s="151"/>
      <c r="R170" s="151"/>
      <c r="S170" s="152" t="str">
        <f t="shared" si="2"/>
        <v/>
      </c>
    </row>
    <row r="171" spans="1:19" s="153" customFormat="1" x14ac:dyDescent="0.2">
      <c r="A171" s="148"/>
      <c r="B171" s="154"/>
      <c r="C171" s="155"/>
      <c r="D171" s="148"/>
      <c r="E171" s="154"/>
      <c r="F171" s="149"/>
      <c r="G171" s="154"/>
      <c r="H171" s="154"/>
      <c r="I171" s="143"/>
      <c r="J171" s="154"/>
      <c r="K171" s="154"/>
      <c r="L171" s="154"/>
      <c r="M171" s="154"/>
      <c r="N171" s="154"/>
      <c r="O171" s="155"/>
      <c r="P171" s="134"/>
      <c r="Q171" s="151"/>
      <c r="R171" s="151"/>
      <c r="S171" s="152" t="str">
        <f t="shared" si="2"/>
        <v/>
      </c>
    </row>
    <row r="172" spans="1:19" s="153" customFormat="1" x14ac:dyDescent="0.2">
      <c r="A172" s="148"/>
      <c r="B172" s="154"/>
      <c r="C172" s="155"/>
      <c r="D172" s="148"/>
      <c r="E172" s="154"/>
      <c r="F172" s="149"/>
      <c r="G172" s="154"/>
      <c r="H172" s="154"/>
      <c r="I172" s="143"/>
      <c r="J172" s="154"/>
      <c r="K172" s="154"/>
      <c r="L172" s="154"/>
      <c r="M172" s="154"/>
      <c r="N172" s="154"/>
      <c r="O172" s="155"/>
      <c r="P172" s="134"/>
      <c r="Q172" s="151"/>
      <c r="R172" s="151"/>
      <c r="S172" s="152" t="str">
        <f t="shared" si="2"/>
        <v/>
      </c>
    </row>
    <row r="173" spans="1:19" s="153" customFormat="1" x14ac:dyDescent="0.2">
      <c r="A173" s="148"/>
      <c r="B173" s="154"/>
      <c r="C173" s="155"/>
      <c r="D173" s="148"/>
      <c r="E173" s="154"/>
      <c r="F173" s="149"/>
      <c r="G173" s="154"/>
      <c r="H173" s="154"/>
      <c r="I173" s="143"/>
      <c r="J173" s="154"/>
      <c r="K173" s="154"/>
      <c r="L173" s="154"/>
      <c r="M173" s="154"/>
      <c r="N173" s="154"/>
      <c r="O173" s="155"/>
      <c r="P173" s="134"/>
      <c r="Q173" s="151"/>
      <c r="R173" s="151"/>
      <c r="S173" s="152" t="str">
        <f t="shared" si="2"/>
        <v/>
      </c>
    </row>
    <row r="174" spans="1:19" s="153" customFormat="1" x14ac:dyDescent="0.2">
      <c r="A174" s="148"/>
      <c r="B174" s="154"/>
      <c r="C174" s="155"/>
      <c r="D174" s="148"/>
      <c r="E174" s="154"/>
      <c r="F174" s="149"/>
      <c r="G174" s="154"/>
      <c r="H174" s="154"/>
      <c r="I174" s="143"/>
      <c r="J174" s="154"/>
      <c r="K174" s="154"/>
      <c r="L174" s="154"/>
      <c r="M174" s="154"/>
      <c r="N174" s="154"/>
      <c r="O174" s="155"/>
      <c r="P174" s="134"/>
      <c r="Q174" s="151"/>
      <c r="R174" s="151"/>
      <c r="S174" s="152" t="str">
        <f t="shared" si="2"/>
        <v/>
      </c>
    </row>
    <row r="175" spans="1:19" s="153" customFormat="1" x14ac:dyDescent="0.2">
      <c r="A175" s="148"/>
      <c r="B175" s="154"/>
      <c r="C175" s="155"/>
      <c r="D175" s="148"/>
      <c r="E175" s="154"/>
      <c r="F175" s="149"/>
      <c r="G175" s="154"/>
      <c r="H175" s="154"/>
      <c r="I175" s="143"/>
      <c r="J175" s="154"/>
      <c r="K175" s="154"/>
      <c r="L175" s="154"/>
      <c r="M175" s="154"/>
      <c r="N175" s="154"/>
      <c r="O175" s="155"/>
      <c r="P175" s="134"/>
      <c r="Q175" s="151"/>
      <c r="R175" s="151"/>
      <c r="S175" s="152" t="str">
        <f t="shared" si="2"/>
        <v/>
      </c>
    </row>
    <row r="176" spans="1:19" s="153" customFormat="1" x14ac:dyDescent="0.2">
      <c r="A176" s="148"/>
      <c r="B176" s="154"/>
      <c r="C176" s="155"/>
      <c r="D176" s="148"/>
      <c r="E176" s="154"/>
      <c r="F176" s="149"/>
      <c r="G176" s="154"/>
      <c r="H176" s="154"/>
      <c r="I176" s="143"/>
      <c r="J176" s="154"/>
      <c r="K176" s="154"/>
      <c r="L176" s="154"/>
      <c r="M176" s="154"/>
      <c r="N176" s="154"/>
      <c r="O176" s="155"/>
      <c r="P176" s="134"/>
      <c r="Q176" s="151"/>
      <c r="R176" s="151"/>
      <c r="S176" s="152" t="str">
        <f t="shared" si="2"/>
        <v/>
      </c>
    </row>
    <row r="177" spans="1:19" s="153" customFormat="1" x14ac:dyDescent="0.2">
      <c r="A177" s="148"/>
      <c r="B177" s="154"/>
      <c r="C177" s="155"/>
      <c r="D177" s="148"/>
      <c r="E177" s="154"/>
      <c r="F177" s="149"/>
      <c r="G177" s="154"/>
      <c r="H177" s="154"/>
      <c r="I177" s="143"/>
      <c r="J177" s="154"/>
      <c r="K177" s="154"/>
      <c r="L177" s="154"/>
      <c r="M177" s="154"/>
      <c r="N177" s="154"/>
      <c r="O177" s="155"/>
      <c r="P177" s="134"/>
      <c r="Q177" s="151"/>
      <c r="R177" s="151"/>
      <c r="S177" s="152" t="str">
        <f t="shared" si="2"/>
        <v/>
      </c>
    </row>
    <row r="178" spans="1:19" s="153" customFormat="1" x14ac:dyDescent="0.2">
      <c r="A178" s="148"/>
      <c r="B178" s="154"/>
      <c r="C178" s="155"/>
      <c r="D178" s="148"/>
      <c r="E178" s="154"/>
      <c r="F178" s="149"/>
      <c r="G178" s="154"/>
      <c r="H178" s="154"/>
      <c r="I178" s="143"/>
      <c r="J178" s="154"/>
      <c r="K178" s="154"/>
      <c r="L178" s="154"/>
      <c r="M178" s="154"/>
      <c r="N178" s="154"/>
      <c r="O178" s="155"/>
      <c r="P178" s="134"/>
      <c r="Q178" s="151"/>
      <c r="R178" s="151"/>
      <c r="S178" s="152" t="str">
        <f t="shared" si="2"/>
        <v/>
      </c>
    </row>
    <row r="179" spans="1:19" s="153" customFormat="1" x14ac:dyDescent="0.2">
      <c r="A179" s="148"/>
      <c r="B179" s="154"/>
      <c r="C179" s="155"/>
      <c r="D179" s="148"/>
      <c r="E179" s="154"/>
      <c r="F179" s="149"/>
      <c r="G179" s="154"/>
      <c r="H179" s="154"/>
      <c r="I179" s="143"/>
      <c r="J179" s="154"/>
      <c r="K179" s="154"/>
      <c r="L179" s="154"/>
      <c r="M179" s="154"/>
      <c r="N179" s="154"/>
      <c r="O179" s="155"/>
      <c r="P179" s="134"/>
      <c r="Q179" s="151"/>
      <c r="R179" s="151"/>
      <c r="S179" s="152" t="str">
        <f t="shared" si="2"/>
        <v/>
      </c>
    </row>
    <row r="180" spans="1:19" s="153" customFormat="1" x14ac:dyDescent="0.2">
      <c r="A180" s="148"/>
      <c r="B180" s="154"/>
      <c r="C180" s="155"/>
      <c r="D180" s="148"/>
      <c r="E180" s="154"/>
      <c r="F180" s="149"/>
      <c r="G180" s="154"/>
      <c r="H180" s="154"/>
      <c r="I180" s="143"/>
      <c r="J180" s="154"/>
      <c r="K180" s="154"/>
      <c r="L180" s="154"/>
      <c r="M180" s="154"/>
      <c r="N180" s="154"/>
      <c r="O180" s="155"/>
      <c r="P180" s="134"/>
      <c r="Q180" s="151"/>
      <c r="R180" s="151"/>
      <c r="S180" s="152" t="str">
        <f t="shared" si="2"/>
        <v/>
      </c>
    </row>
    <row r="181" spans="1:19" s="153" customFormat="1" x14ac:dyDescent="0.2">
      <c r="A181" s="148"/>
      <c r="B181" s="154"/>
      <c r="C181" s="155"/>
      <c r="D181" s="148"/>
      <c r="E181" s="154"/>
      <c r="F181" s="149"/>
      <c r="G181" s="154"/>
      <c r="H181" s="154"/>
      <c r="I181" s="143"/>
      <c r="J181" s="154"/>
      <c r="K181" s="154"/>
      <c r="L181" s="154"/>
      <c r="M181" s="154"/>
      <c r="N181" s="154"/>
      <c r="O181" s="155"/>
      <c r="P181" s="134"/>
      <c r="Q181" s="151"/>
      <c r="R181" s="151"/>
      <c r="S181" s="152" t="str">
        <f t="shared" si="2"/>
        <v/>
      </c>
    </row>
    <row r="182" spans="1:19" s="153" customFormat="1" x14ac:dyDescent="0.2">
      <c r="A182" s="148"/>
      <c r="B182" s="154"/>
      <c r="C182" s="155"/>
      <c r="D182" s="148"/>
      <c r="E182" s="154"/>
      <c r="F182" s="149"/>
      <c r="G182" s="154"/>
      <c r="H182" s="154"/>
      <c r="I182" s="143"/>
      <c r="J182" s="154"/>
      <c r="K182" s="154"/>
      <c r="L182" s="154"/>
      <c r="M182" s="154"/>
      <c r="N182" s="154"/>
      <c r="O182" s="155"/>
      <c r="P182" s="134"/>
      <c r="Q182" s="151"/>
      <c r="R182" s="151"/>
      <c r="S182" s="152" t="str">
        <f t="shared" si="2"/>
        <v/>
      </c>
    </row>
    <row r="183" spans="1:19" s="153" customFormat="1" x14ac:dyDescent="0.2">
      <c r="A183" s="148"/>
      <c r="B183" s="154"/>
      <c r="C183" s="155"/>
      <c r="D183" s="148"/>
      <c r="E183" s="154"/>
      <c r="F183" s="149"/>
      <c r="G183" s="154"/>
      <c r="H183" s="154"/>
      <c r="I183" s="143"/>
      <c r="J183" s="154"/>
      <c r="K183" s="154"/>
      <c r="L183" s="154"/>
      <c r="M183" s="154"/>
      <c r="N183" s="154"/>
      <c r="O183" s="155"/>
      <c r="P183" s="134"/>
      <c r="Q183" s="151"/>
      <c r="R183" s="151"/>
      <c r="S183" s="152" t="str">
        <f t="shared" si="2"/>
        <v/>
      </c>
    </row>
    <row r="184" spans="1:19" s="153" customFormat="1" x14ac:dyDescent="0.2">
      <c r="A184" s="148"/>
      <c r="B184" s="154"/>
      <c r="C184" s="155"/>
      <c r="D184" s="148"/>
      <c r="E184" s="154"/>
      <c r="F184" s="149"/>
      <c r="G184" s="154"/>
      <c r="H184" s="154"/>
      <c r="I184" s="143"/>
      <c r="J184" s="154"/>
      <c r="K184" s="154"/>
      <c r="L184" s="154"/>
      <c r="M184" s="154"/>
      <c r="N184" s="154"/>
      <c r="O184" s="155"/>
      <c r="P184" s="134"/>
      <c r="Q184" s="151"/>
      <c r="R184" s="151"/>
      <c r="S184" s="152" t="str">
        <f t="shared" si="2"/>
        <v/>
      </c>
    </row>
    <row r="185" spans="1:19" s="153" customFormat="1" x14ac:dyDescent="0.2">
      <c r="A185" s="148"/>
      <c r="B185" s="154"/>
      <c r="C185" s="155"/>
      <c r="D185" s="148"/>
      <c r="E185" s="154"/>
      <c r="F185" s="149"/>
      <c r="G185" s="154"/>
      <c r="H185" s="154"/>
      <c r="I185" s="143"/>
      <c r="J185" s="154"/>
      <c r="K185" s="154"/>
      <c r="L185" s="154"/>
      <c r="M185" s="154"/>
      <c r="N185" s="154"/>
      <c r="O185" s="155"/>
      <c r="P185" s="134"/>
      <c r="Q185" s="151"/>
      <c r="R185" s="151"/>
      <c r="S185" s="152" t="str">
        <f t="shared" si="2"/>
        <v/>
      </c>
    </row>
    <row r="186" spans="1:19" s="153" customFormat="1" x14ac:dyDescent="0.2">
      <c r="A186" s="148"/>
      <c r="B186" s="154"/>
      <c r="C186" s="155"/>
      <c r="D186" s="148"/>
      <c r="E186" s="154"/>
      <c r="F186" s="149"/>
      <c r="G186" s="154"/>
      <c r="H186" s="154"/>
      <c r="I186" s="143"/>
      <c r="J186" s="154"/>
      <c r="K186" s="154"/>
      <c r="L186" s="154"/>
      <c r="M186" s="154"/>
      <c r="N186" s="154"/>
      <c r="O186" s="155"/>
      <c r="P186" s="134"/>
      <c r="Q186" s="151"/>
      <c r="R186" s="151"/>
      <c r="S186" s="152" t="str">
        <f t="shared" si="2"/>
        <v/>
      </c>
    </row>
    <row r="187" spans="1:19" s="153" customFormat="1" x14ac:dyDescent="0.2">
      <c r="A187" s="148"/>
      <c r="B187" s="154"/>
      <c r="C187" s="155"/>
      <c r="D187" s="148"/>
      <c r="E187" s="154"/>
      <c r="F187" s="149"/>
      <c r="G187" s="154"/>
      <c r="H187" s="154"/>
      <c r="I187" s="143"/>
      <c r="J187" s="154"/>
      <c r="K187" s="154"/>
      <c r="L187" s="154"/>
      <c r="M187" s="154"/>
      <c r="N187" s="154"/>
      <c r="O187" s="155"/>
      <c r="P187" s="134"/>
      <c r="Q187" s="151"/>
      <c r="R187" s="151"/>
      <c r="S187" s="152" t="str">
        <f t="shared" si="2"/>
        <v/>
      </c>
    </row>
    <row r="188" spans="1:19" s="153" customFormat="1" x14ac:dyDescent="0.2">
      <c r="A188" s="148"/>
      <c r="B188" s="154"/>
      <c r="C188" s="155"/>
      <c r="D188" s="156"/>
      <c r="E188" s="154"/>
      <c r="F188" s="149"/>
      <c r="G188" s="154"/>
      <c r="H188" s="154"/>
      <c r="I188" s="143"/>
      <c r="J188" s="154"/>
      <c r="K188" s="154"/>
      <c r="L188" s="154"/>
      <c r="M188" s="154"/>
      <c r="N188" s="154"/>
      <c r="O188" s="155"/>
      <c r="P188" s="134"/>
      <c r="Q188" s="151"/>
      <c r="R188" s="151"/>
      <c r="S188" s="152" t="str">
        <f t="shared" si="2"/>
        <v/>
      </c>
    </row>
    <row r="189" spans="1:19" s="153" customFormat="1" x14ac:dyDescent="0.2">
      <c r="A189" s="148"/>
      <c r="B189" s="154"/>
      <c r="C189" s="155"/>
      <c r="D189" s="156"/>
      <c r="E189" s="154"/>
      <c r="F189" s="149"/>
      <c r="G189" s="154"/>
      <c r="H189" s="154"/>
      <c r="I189" s="143"/>
      <c r="J189" s="154"/>
      <c r="K189" s="154"/>
      <c r="L189" s="154"/>
      <c r="M189" s="154"/>
      <c r="N189" s="154"/>
      <c r="O189" s="155"/>
      <c r="P189" s="134"/>
      <c r="Q189" s="151"/>
      <c r="R189" s="151"/>
      <c r="S189" s="152" t="str">
        <f t="shared" si="2"/>
        <v/>
      </c>
    </row>
    <row r="190" spans="1:19" s="153" customFormat="1" x14ac:dyDescent="0.2">
      <c r="A190" s="148"/>
      <c r="B190" s="154"/>
      <c r="C190" s="155"/>
      <c r="D190" s="156"/>
      <c r="E190" s="154"/>
      <c r="F190" s="149"/>
      <c r="G190" s="154"/>
      <c r="H190" s="154"/>
      <c r="I190" s="143"/>
      <c r="J190" s="154"/>
      <c r="K190" s="154"/>
      <c r="L190" s="154"/>
      <c r="M190" s="154"/>
      <c r="N190" s="154"/>
      <c r="O190" s="155"/>
      <c r="P190" s="134"/>
      <c r="Q190" s="151"/>
      <c r="R190" s="151"/>
      <c r="S190" s="152" t="str">
        <f t="shared" si="2"/>
        <v/>
      </c>
    </row>
    <row r="191" spans="1:19" s="153" customFormat="1" x14ac:dyDescent="0.2">
      <c r="A191" s="148"/>
      <c r="B191" s="154"/>
      <c r="C191" s="155"/>
      <c r="D191" s="156"/>
      <c r="E191" s="154"/>
      <c r="F191" s="149"/>
      <c r="G191" s="154"/>
      <c r="H191" s="154"/>
      <c r="I191" s="143"/>
      <c r="J191" s="154"/>
      <c r="K191" s="154"/>
      <c r="L191" s="154"/>
      <c r="M191" s="154"/>
      <c r="N191" s="154"/>
      <c r="O191" s="155"/>
      <c r="P191" s="134"/>
      <c r="Q191" s="151"/>
      <c r="R191" s="151"/>
      <c r="S191" s="152" t="str">
        <f t="shared" si="2"/>
        <v/>
      </c>
    </row>
    <row r="192" spans="1:19" s="153" customFormat="1" x14ac:dyDescent="0.2">
      <c r="A192" s="148"/>
      <c r="B192" s="154"/>
      <c r="C192" s="155"/>
      <c r="D192" s="156"/>
      <c r="E192" s="154"/>
      <c r="F192" s="149"/>
      <c r="G192" s="154"/>
      <c r="H192" s="154"/>
      <c r="I192" s="143"/>
      <c r="J192" s="154"/>
      <c r="K192" s="154"/>
      <c r="L192" s="154"/>
      <c r="M192" s="154"/>
      <c r="N192" s="154"/>
      <c r="O192" s="155"/>
      <c r="P192" s="134"/>
      <c r="Q192" s="151"/>
      <c r="R192" s="151"/>
      <c r="S192" s="152" t="str">
        <f t="shared" si="2"/>
        <v/>
      </c>
    </row>
    <row r="193" spans="1:19" s="153" customFormat="1" x14ac:dyDescent="0.2">
      <c r="A193" s="148"/>
      <c r="B193" s="154"/>
      <c r="C193" s="155"/>
      <c r="D193" s="156"/>
      <c r="E193" s="154"/>
      <c r="F193" s="149"/>
      <c r="G193" s="154"/>
      <c r="H193" s="154"/>
      <c r="I193" s="143"/>
      <c r="J193" s="154"/>
      <c r="K193" s="154"/>
      <c r="L193" s="154"/>
      <c r="M193" s="154"/>
      <c r="N193" s="154"/>
      <c r="O193" s="155"/>
      <c r="P193" s="134"/>
      <c r="Q193" s="151"/>
      <c r="R193" s="151"/>
      <c r="S193" s="152" t="str">
        <f t="shared" si="2"/>
        <v/>
      </c>
    </row>
    <row r="194" spans="1:19" s="153" customFormat="1" x14ac:dyDescent="0.2">
      <c r="A194" s="148"/>
      <c r="B194" s="154"/>
      <c r="C194" s="155"/>
      <c r="D194" s="156"/>
      <c r="E194" s="154"/>
      <c r="F194" s="149"/>
      <c r="G194" s="154"/>
      <c r="H194" s="154"/>
      <c r="I194" s="143"/>
      <c r="J194" s="154"/>
      <c r="K194" s="154"/>
      <c r="L194" s="154"/>
      <c r="M194" s="154"/>
      <c r="N194" s="154"/>
      <c r="O194" s="155"/>
      <c r="P194" s="134"/>
      <c r="Q194" s="151"/>
      <c r="R194" s="151"/>
      <c r="S194" s="152" t="str">
        <f t="shared" si="2"/>
        <v/>
      </c>
    </row>
    <row r="195" spans="1:19" s="153" customFormat="1" x14ac:dyDescent="0.2">
      <c r="A195" s="148"/>
      <c r="B195" s="154"/>
      <c r="C195" s="155"/>
      <c r="D195" s="156"/>
      <c r="E195" s="154"/>
      <c r="F195" s="149"/>
      <c r="G195" s="154"/>
      <c r="H195" s="154"/>
      <c r="I195" s="143"/>
      <c r="J195" s="154"/>
      <c r="K195" s="154"/>
      <c r="L195" s="154"/>
      <c r="M195" s="154"/>
      <c r="N195" s="154"/>
      <c r="O195" s="155"/>
      <c r="P195" s="134"/>
      <c r="Q195" s="151"/>
      <c r="R195" s="151"/>
      <c r="S195" s="152" t="str">
        <f t="shared" si="2"/>
        <v/>
      </c>
    </row>
    <row r="196" spans="1:19" s="153" customFormat="1" x14ac:dyDescent="0.2">
      <c r="A196" s="148"/>
      <c r="B196" s="154"/>
      <c r="C196" s="155"/>
      <c r="D196" s="156"/>
      <c r="E196" s="154"/>
      <c r="F196" s="149"/>
      <c r="G196" s="154"/>
      <c r="H196" s="154"/>
      <c r="I196" s="143"/>
      <c r="J196" s="154"/>
      <c r="K196" s="154"/>
      <c r="L196" s="154"/>
      <c r="M196" s="154"/>
      <c r="N196" s="154"/>
      <c r="O196" s="155"/>
      <c r="P196" s="134"/>
      <c r="Q196" s="151"/>
      <c r="R196" s="151"/>
      <c r="S196" s="152" t="str">
        <f t="shared" ref="S196:S259" si="3">IFERROR(VLOOKUP((VLOOKUP((CONCATENATE((IFERROR(VLOOKUP(P196,Confidencialidad,2,FALSE),0)),(IFERROR(VLOOKUP(Q196,Integridad,2,FALSE),0)),(IFERROR(VLOOKUP(R196,Disponibilidad,2,FALSE),0)))),CalculoCriticidad,2,FALSE)),Criticidad,2,FALSE),"")</f>
        <v/>
      </c>
    </row>
    <row r="197" spans="1:19" s="153" customFormat="1" x14ac:dyDescent="0.2">
      <c r="A197" s="148"/>
      <c r="B197" s="154"/>
      <c r="C197" s="155"/>
      <c r="D197" s="156"/>
      <c r="E197" s="154"/>
      <c r="F197" s="149"/>
      <c r="G197" s="154"/>
      <c r="H197" s="154"/>
      <c r="I197" s="143"/>
      <c r="J197" s="154"/>
      <c r="K197" s="154"/>
      <c r="L197" s="154"/>
      <c r="M197" s="154"/>
      <c r="N197" s="154"/>
      <c r="O197" s="155"/>
      <c r="P197" s="134"/>
      <c r="Q197" s="151"/>
      <c r="R197" s="151"/>
      <c r="S197" s="152" t="str">
        <f t="shared" si="3"/>
        <v/>
      </c>
    </row>
    <row r="198" spans="1:19" s="153" customFormat="1" x14ac:dyDescent="0.2">
      <c r="A198" s="148"/>
      <c r="B198" s="154"/>
      <c r="C198" s="155"/>
      <c r="D198" s="156"/>
      <c r="E198" s="154"/>
      <c r="F198" s="149"/>
      <c r="G198" s="154"/>
      <c r="H198" s="154"/>
      <c r="I198" s="143"/>
      <c r="J198" s="154"/>
      <c r="K198" s="154"/>
      <c r="L198" s="154"/>
      <c r="M198" s="154"/>
      <c r="N198" s="154"/>
      <c r="O198" s="155"/>
      <c r="P198" s="134"/>
      <c r="Q198" s="151"/>
      <c r="R198" s="151"/>
      <c r="S198" s="152" t="str">
        <f t="shared" si="3"/>
        <v/>
      </c>
    </row>
    <row r="199" spans="1:19" s="153" customFormat="1" x14ac:dyDescent="0.2">
      <c r="A199" s="148"/>
      <c r="B199" s="154"/>
      <c r="C199" s="155"/>
      <c r="D199" s="156"/>
      <c r="E199" s="154"/>
      <c r="F199" s="149"/>
      <c r="G199" s="154"/>
      <c r="H199" s="154"/>
      <c r="I199" s="143"/>
      <c r="J199" s="154"/>
      <c r="K199" s="154"/>
      <c r="L199" s="154"/>
      <c r="M199" s="154"/>
      <c r="N199" s="154"/>
      <c r="O199" s="155"/>
      <c r="P199" s="134"/>
      <c r="Q199" s="151"/>
      <c r="R199" s="151"/>
      <c r="S199" s="152" t="str">
        <f t="shared" si="3"/>
        <v/>
      </c>
    </row>
    <row r="200" spans="1:19" s="153" customFormat="1" x14ac:dyDescent="0.2">
      <c r="A200" s="148"/>
      <c r="B200" s="154"/>
      <c r="C200" s="155"/>
      <c r="D200" s="156"/>
      <c r="E200" s="154"/>
      <c r="F200" s="149"/>
      <c r="G200" s="154"/>
      <c r="H200" s="154"/>
      <c r="I200" s="143"/>
      <c r="J200" s="154"/>
      <c r="K200" s="154"/>
      <c r="L200" s="154"/>
      <c r="M200" s="154"/>
      <c r="N200" s="154"/>
      <c r="O200" s="155"/>
      <c r="P200" s="134"/>
      <c r="Q200" s="151"/>
      <c r="R200" s="151"/>
      <c r="S200" s="152" t="str">
        <f t="shared" si="3"/>
        <v/>
      </c>
    </row>
    <row r="201" spans="1:19" s="153" customFormat="1" x14ac:dyDescent="0.2">
      <c r="A201" s="148"/>
      <c r="B201" s="154"/>
      <c r="C201" s="155"/>
      <c r="D201" s="156"/>
      <c r="E201" s="154"/>
      <c r="F201" s="149"/>
      <c r="G201" s="154"/>
      <c r="H201" s="154"/>
      <c r="I201" s="143"/>
      <c r="J201" s="154"/>
      <c r="K201" s="154"/>
      <c r="L201" s="154"/>
      <c r="M201" s="154"/>
      <c r="N201" s="154"/>
      <c r="O201" s="155"/>
      <c r="P201" s="134"/>
      <c r="Q201" s="151"/>
      <c r="R201" s="151"/>
      <c r="S201" s="152" t="str">
        <f t="shared" si="3"/>
        <v/>
      </c>
    </row>
    <row r="202" spans="1:19" s="153" customFormat="1" x14ac:dyDescent="0.2">
      <c r="A202" s="148"/>
      <c r="B202" s="154"/>
      <c r="C202" s="155"/>
      <c r="D202" s="156"/>
      <c r="E202" s="154"/>
      <c r="F202" s="149"/>
      <c r="G202" s="154"/>
      <c r="H202" s="154"/>
      <c r="I202" s="143"/>
      <c r="J202" s="154"/>
      <c r="K202" s="154"/>
      <c r="L202" s="154"/>
      <c r="M202" s="154"/>
      <c r="N202" s="154"/>
      <c r="O202" s="155"/>
      <c r="P202" s="134"/>
      <c r="Q202" s="151"/>
      <c r="R202" s="151"/>
      <c r="S202" s="152" t="str">
        <f t="shared" si="3"/>
        <v/>
      </c>
    </row>
    <row r="203" spans="1:19" s="153" customFormat="1" x14ac:dyDescent="0.2">
      <c r="A203" s="148"/>
      <c r="B203" s="154"/>
      <c r="C203" s="155"/>
      <c r="D203" s="156"/>
      <c r="E203" s="154"/>
      <c r="F203" s="149"/>
      <c r="G203" s="154"/>
      <c r="H203" s="154"/>
      <c r="I203" s="143"/>
      <c r="J203" s="154"/>
      <c r="K203" s="154"/>
      <c r="L203" s="154"/>
      <c r="M203" s="154"/>
      <c r="N203" s="154"/>
      <c r="O203" s="155"/>
      <c r="P203" s="134"/>
      <c r="Q203" s="151"/>
      <c r="R203" s="151"/>
      <c r="S203" s="152" t="str">
        <f t="shared" si="3"/>
        <v/>
      </c>
    </row>
    <row r="204" spans="1:19" s="153" customFormat="1" x14ac:dyDescent="0.2">
      <c r="A204" s="148"/>
      <c r="B204" s="154"/>
      <c r="C204" s="155"/>
      <c r="D204" s="156"/>
      <c r="E204" s="154"/>
      <c r="F204" s="149"/>
      <c r="G204" s="154"/>
      <c r="H204" s="154"/>
      <c r="I204" s="143"/>
      <c r="J204" s="154"/>
      <c r="K204" s="154"/>
      <c r="L204" s="154"/>
      <c r="M204" s="154"/>
      <c r="N204" s="154"/>
      <c r="O204" s="155"/>
      <c r="P204" s="134"/>
      <c r="Q204" s="151"/>
      <c r="R204" s="151"/>
      <c r="S204" s="152" t="str">
        <f t="shared" si="3"/>
        <v/>
      </c>
    </row>
    <row r="205" spans="1:19" s="153" customFormat="1" x14ac:dyDescent="0.2">
      <c r="A205" s="148"/>
      <c r="B205" s="154"/>
      <c r="C205" s="155"/>
      <c r="D205" s="156"/>
      <c r="E205" s="154"/>
      <c r="F205" s="149"/>
      <c r="G205" s="154"/>
      <c r="H205" s="154"/>
      <c r="I205" s="143"/>
      <c r="J205" s="154"/>
      <c r="K205" s="154"/>
      <c r="L205" s="154"/>
      <c r="M205" s="154"/>
      <c r="N205" s="154"/>
      <c r="O205" s="155"/>
      <c r="P205" s="134"/>
      <c r="Q205" s="151"/>
      <c r="R205" s="151"/>
      <c r="S205" s="152" t="str">
        <f t="shared" si="3"/>
        <v/>
      </c>
    </row>
    <row r="206" spans="1:19" s="153" customFormat="1" x14ac:dyDescent="0.2">
      <c r="A206" s="148"/>
      <c r="B206" s="154"/>
      <c r="C206" s="155"/>
      <c r="D206" s="156"/>
      <c r="E206" s="154"/>
      <c r="F206" s="149"/>
      <c r="G206" s="154"/>
      <c r="H206" s="154"/>
      <c r="I206" s="143"/>
      <c r="J206" s="154"/>
      <c r="K206" s="154"/>
      <c r="L206" s="154"/>
      <c r="M206" s="154"/>
      <c r="N206" s="154"/>
      <c r="O206" s="155"/>
      <c r="P206" s="134"/>
      <c r="Q206" s="151"/>
      <c r="R206" s="151"/>
      <c r="S206" s="152" t="str">
        <f t="shared" si="3"/>
        <v/>
      </c>
    </row>
    <row r="207" spans="1:19" s="153" customFormat="1" x14ac:dyDescent="0.2">
      <c r="A207" s="148"/>
      <c r="B207" s="154"/>
      <c r="C207" s="155"/>
      <c r="D207" s="156"/>
      <c r="E207" s="154"/>
      <c r="F207" s="149"/>
      <c r="G207" s="154"/>
      <c r="H207" s="154"/>
      <c r="I207" s="143"/>
      <c r="J207" s="154"/>
      <c r="K207" s="154"/>
      <c r="L207" s="154"/>
      <c r="M207" s="154"/>
      <c r="N207" s="154"/>
      <c r="O207" s="155"/>
      <c r="P207" s="134"/>
      <c r="Q207" s="151"/>
      <c r="R207" s="151"/>
      <c r="S207" s="152" t="str">
        <f t="shared" si="3"/>
        <v/>
      </c>
    </row>
    <row r="208" spans="1:19" s="153" customFormat="1" x14ac:dyDescent="0.2">
      <c r="A208" s="148"/>
      <c r="B208" s="154"/>
      <c r="C208" s="155"/>
      <c r="D208" s="156"/>
      <c r="E208" s="154"/>
      <c r="F208" s="149"/>
      <c r="G208" s="154"/>
      <c r="H208" s="154"/>
      <c r="I208" s="143"/>
      <c r="J208" s="154"/>
      <c r="K208" s="154"/>
      <c r="L208" s="154"/>
      <c r="M208" s="154"/>
      <c r="N208" s="154"/>
      <c r="O208" s="155"/>
      <c r="P208" s="134"/>
      <c r="Q208" s="151"/>
      <c r="R208" s="151"/>
      <c r="S208" s="152" t="str">
        <f t="shared" si="3"/>
        <v/>
      </c>
    </row>
    <row r="209" spans="1:19" s="153" customFormat="1" x14ac:dyDescent="0.2">
      <c r="A209" s="148"/>
      <c r="B209" s="154"/>
      <c r="C209" s="155"/>
      <c r="D209" s="156"/>
      <c r="E209" s="154"/>
      <c r="F209" s="149"/>
      <c r="G209" s="154"/>
      <c r="H209" s="154"/>
      <c r="I209" s="143"/>
      <c r="J209" s="154"/>
      <c r="K209" s="154"/>
      <c r="L209" s="154"/>
      <c r="M209" s="154"/>
      <c r="N209" s="154"/>
      <c r="O209" s="155"/>
      <c r="P209" s="134"/>
      <c r="Q209" s="151"/>
      <c r="R209" s="151"/>
      <c r="S209" s="152" t="str">
        <f t="shared" si="3"/>
        <v/>
      </c>
    </row>
    <row r="210" spans="1:19" s="153" customFormat="1" x14ac:dyDescent="0.2">
      <c r="A210" s="148"/>
      <c r="B210" s="154"/>
      <c r="C210" s="155"/>
      <c r="D210" s="156"/>
      <c r="E210" s="154"/>
      <c r="F210" s="149"/>
      <c r="G210" s="154"/>
      <c r="H210" s="154"/>
      <c r="I210" s="143"/>
      <c r="J210" s="154"/>
      <c r="K210" s="154"/>
      <c r="L210" s="154"/>
      <c r="M210" s="154"/>
      <c r="N210" s="154"/>
      <c r="O210" s="155"/>
      <c r="P210" s="134"/>
      <c r="Q210" s="151"/>
      <c r="R210" s="151"/>
      <c r="S210" s="152" t="str">
        <f t="shared" si="3"/>
        <v/>
      </c>
    </row>
    <row r="211" spans="1:19" s="153" customFormat="1" x14ac:dyDescent="0.2">
      <c r="A211" s="148"/>
      <c r="B211" s="154"/>
      <c r="C211" s="155"/>
      <c r="D211" s="156"/>
      <c r="E211" s="154"/>
      <c r="F211" s="149"/>
      <c r="G211" s="154"/>
      <c r="H211" s="154"/>
      <c r="I211" s="143"/>
      <c r="J211" s="154"/>
      <c r="K211" s="154"/>
      <c r="L211" s="154"/>
      <c r="M211" s="154"/>
      <c r="N211" s="154"/>
      <c r="O211" s="155"/>
      <c r="P211" s="134"/>
      <c r="Q211" s="151"/>
      <c r="R211" s="151"/>
      <c r="S211" s="152" t="str">
        <f t="shared" si="3"/>
        <v/>
      </c>
    </row>
    <row r="212" spans="1:19" s="153" customFormat="1" x14ac:dyDescent="0.2">
      <c r="A212" s="148"/>
      <c r="B212" s="154"/>
      <c r="C212" s="155"/>
      <c r="D212" s="156"/>
      <c r="E212" s="154"/>
      <c r="F212" s="149"/>
      <c r="G212" s="154"/>
      <c r="H212" s="154"/>
      <c r="I212" s="143"/>
      <c r="J212" s="154"/>
      <c r="K212" s="154"/>
      <c r="L212" s="154"/>
      <c r="M212" s="154"/>
      <c r="N212" s="154"/>
      <c r="O212" s="155"/>
      <c r="P212" s="134"/>
      <c r="Q212" s="151"/>
      <c r="R212" s="151"/>
      <c r="S212" s="152" t="str">
        <f t="shared" si="3"/>
        <v/>
      </c>
    </row>
    <row r="213" spans="1:19" s="153" customFormat="1" x14ac:dyDescent="0.2">
      <c r="A213" s="148"/>
      <c r="B213" s="154"/>
      <c r="C213" s="155"/>
      <c r="D213" s="156"/>
      <c r="E213" s="154"/>
      <c r="F213" s="149"/>
      <c r="G213" s="154"/>
      <c r="H213" s="154"/>
      <c r="I213" s="143"/>
      <c r="J213" s="154"/>
      <c r="K213" s="154"/>
      <c r="L213" s="154"/>
      <c r="M213" s="154"/>
      <c r="N213" s="154"/>
      <c r="O213" s="155"/>
      <c r="P213" s="134"/>
      <c r="Q213" s="151"/>
      <c r="R213" s="151"/>
      <c r="S213" s="152" t="str">
        <f t="shared" si="3"/>
        <v/>
      </c>
    </row>
    <row r="214" spans="1:19" s="153" customFormat="1" x14ac:dyDescent="0.2">
      <c r="A214" s="148"/>
      <c r="B214" s="154"/>
      <c r="C214" s="155"/>
      <c r="D214" s="156"/>
      <c r="E214" s="154"/>
      <c r="F214" s="149"/>
      <c r="G214" s="154"/>
      <c r="H214" s="154"/>
      <c r="I214" s="143"/>
      <c r="J214" s="154"/>
      <c r="K214" s="154"/>
      <c r="L214" s="154"/>
      <c r="M214" s="154"/>
      <c r="N214" s="154"/>
      <c r="O214" s="155"/>
      <c r="P214" s="134"/>
      <c r="Q214" s="151"/>
      <c r="R214" s="151"/>
      <c r="S214" s="152" t="str">
        <f t="shared" si="3"/>
        <v/>
      </c>
    </row>
    <row r="215" spans="1:19" s="153" customFormat="1" x14ac:dyDescent="0.2">
      <c r="A215" s="148"/>
      <c r="B215" s="154"/>
      <c r="C215" s="155"/>
      <c r="D215" s="156"/>
      <c r="E215" s="154"/>
      <c r="F215" s="149"/>
      <c r="G215" s="154"/>
      <c r="H215" s="154"/>
      <c r="I215" s="143"/>
      <c r="J215" s="154"/>
      <c r="K215" s="154"/>
      <c r="L215" s="154"/>
      <c r="M215" s="154"/>
      <c r="N215" s="154"/>
      <c r="O215" s="155"/>
      <c r="P215" s="134"/>
      <c r="Q215" s="151"/>
      <c r="R215" s="151"/>
      <c r="S215" s="152" t="str">
        <f t="shared" si="3"/>
        <v/>
      </c>
    </row>
    <row r="216" spans="1:19" s="153" customFormat="1" x14ac:dyDescent="0.2">
      <c r="A216" s="148"/>
      <c r="B216" s="154"/>
      <c r="C216" s="155"/>
      <c r="D216" s="156"/>
      <c r="E216" s="154"/>
      <c r="F216" s="149"/>
      <c r="G216" s="154"/>
      <c r="H216" s="154"/>
      <c r="I216" s="143"/>
      <c r="J216" s="154"/>
      <c r="K216" s="154"/>
      <c r="L216" s="154"/>
      <c r="M216" s="154"/>
      <c r="N216" s="154"/>
      <c r="O216" s="155"/>
      <c r="P216" s="134"/>
      <c r="Q216" s="151"/>
      <c r="R216" s="151"/>
      <c r="S216" s="152" t="str">
        <f t="shared" si="3"/>
        <v/>
      </c>
    </row>
    <row r="217" spans="1:19" s="153" customFormat="1" x14ac:dyDescent="0.2">
      <c r="A217" s="148"/>
      <c r="B217" s="154"/>
      <c r="C217" s="155"/>
      <c r="D217" s="156"/>
      <c r="E217" s="154"/>
      <c r="F217" s="149"/>
      <c r="G217" s="154"/>
      <c r="H217" s="154"/>
      <c r="I217" s="143"/>
      <c r="J217" s="154"/>
      <c r="K217" s="154"/>
      <c r="L217" s="154"/>
      <c r="M217" s="154"/>
      <c r="N217" s="154"/>
      <c r="O217" s="155"/>
      <c r="P217" s="134"/>
      <c r="Q217" s="151"/>
      <c r="R217" s="151"/>
      <c r="S217" s="152" t="str">
        <f t="shared" si="3"/>
        <v/>
      </c>
    </row>
    <row r="218" spans="1:19" s="153" customFormat="1" x14ac:dyDescent="0.2">
      <c r="A218" s="148"/>
      <c r="B218" s="154"/>
      <c r="C218" s="155"/>
      <c r="D218" s="156"/>
      <c r="E218" s="154"/>
      <c r="F218" s="149"/>
      <c r="G218" s="154"/>
      <c r="H218" s="154"/>
      <c r="I218" s="143"/>
      <c r="J218" s="154"/>
      <c r="K218" s="154"/>
      <c r="L218" s="154"/>
      <c r="M218" s="154"/>
      <c r="N218" s="154"/>
      <c r="O218" s="155"/>
      <c r="P218" s="134"/>
      <c r="Q218" s="151"/>
      <c r="R218" s="151"/>
      <c r="S218" s="152" t="str">
        <f t="shared" si="3"/>
        <v/>
      </c>
    </row>
    <row r="219" spans="1:19" s="153" customFormat="1" x14ac:dyDescent="0.2">
      <c r="A219" s="148"/>
      <c r="B219" s="154"/>
      <c r="C219" s="155"/>
      <c r="D219" s="156"/>
      <c r="E219" s="154"/>
      <c r="F219" s="149"/>
      <c r="G219" s="154"/>
      <c r="H219" s="154"/>
      <c r="I219" s="143"/>
      <c r="J219" s="154"/>
      <c r="K219" s="154"/>
      <c r="L219" s="154"/>
      <c r="M219" s="154"/>
      <c r="N219" s="154"/>
      <c r="O219" s="155"/>
      <c r="P219" s="134"/>
      <c r="Q219" s="151"/>
      <c r="R219" s="151"/>
      <c r="S219" s="152" t="str">
        <f t="shared" si="3"/>
        <v/>
      </c>
    </row>
    <row r="220" spans="1:19" s="153" customFormat="1" x14ac:dyDescent="0.2">
      <c r="A220" s="148"/>
      <c r="B220" s="154"/>
      <c r="C220" s="155"/>
      <c r="D220" s="156"/>
      <c r="E220" s="154"/>
      <c r="F220" s="149"/>
      <c r="G220" s="154"/>
      <c r="H220" s="154"/>
      <c r="I220" s="143"/>
      <c r="J220" s="154"/>
      <c r="K220" s="154"/>
      <c r="L220" s="154"/>
      <c r="M220" s="154"/>
      <c r="N220" s="154"/>
      <c r="O220" s="155"/>
      <c r="P220" s="134"/>
      <c r="Q220" s="151"/>
      <c r="R220" s="151"/>
      <c r="S220" s="152" t="str">
        <f t="shared" si="3"/>
        <v/>
      </c>
    </row>
    <row r="221" spans="1:19" s="153" customFormat="1" x14ac:dyDescent="0.2">
      <c r="A221" s="148"/>
      <c r="B221" s="154"/>
      <c r="C221" s="155"/>
      <c r="D221" s="156"/>
      <c r="E221" s="154"/>
      <c r="F221" s="149"/>
      <c r="G221" s="154"/>
      <c r="H221" s="154"/>
      <c r="I221" s="143"/>
      <c r="J221" s="154"/>
      <c r="K221" s="154"/>
      <c r="L221" s="154"/>
      <c r="M221" s="154"/>
      <c r="N221" s="154"/>
      <c r="O221" s="155"/>
      <c r="P221" s="134"/>
      <c r="Q221" s="151"/>
      <c r="R221" s="151"/>
      <c r="S221" s="152" t="str">
        <f t="shared" si="3"/>
        <v/>
      </c>
    </row>
    <row r="222" spans="1:19" s="153" customFormat="1" x14ac:dyDescent="0.2">
      <c r="A222" s="148"/>
      <c r="B222" s="154"/>
      <c r="C222" s="155"/>
      <c r="D222" s="156"/>
      <c r="E222" s="154"/>
      <c r="F222" s="149"/>
      <c r="G222" s="154"/>
      <c r="H222" s="154"/>
      <c r="I222" s="143"/>
      <c r="J222" s="154"/>
      <c r="K222" s="154"/>
      <c r="L222" s="154"/>
      <c r="M222" s="154"/>
      <c r="N222" s="154"/>
      <c r="O222" s="155"/>
      <c r="P222" s="134"/>
      <c r="Q222" s="151"/>
      <c r="R222" s="151"/>
      <c r="S222" s="152" t="str">
        <f t="shared" si="3"/>
        <v/>
      </c>
    </row>
    <row r="223" spans="1:19" s="153" customFormat="1" x14ac:dyDescent="0.2">
      <c r="A223" s="148"/>
      <c r="B223" s="154"/>
      <c r="C223" s="155"/>
      <c r="D223" s="156"/>
      <c r="E223" s="154"/>
      <c r="F223" s="149"/>
      <c r="G223" s="154"/>
      <c r="H223" s="154"/>
      <c r="I223" s="143"/>
      <c r="J223" s="154"/>
      <c r="K223" s="154"/>
      <c r="L223" s="154"/>
      <c r="M223" s="154"/>
      <c r="N223" s="154"/>
      <c r="O223" s="155"/>
      <c r="P223" s="134"/>
      <c r="Q223" s="151"/>
      <c r="R223" s="151"/>
      <c r="S223" s="152" t="str">
        <f t="shared" si="3"/>
        <v/>
      </c>
    </row>
    <row r="224" spans="1:19" s="153" customFormat="1" x14ac:dyDescent="0.2">
      <c r="A224" s="148"/>
      <c r="B224" s="154"/>
      <c r="C224" s="155"/>
      <c r="D224" s="156"/>
      <c r="E224" s="154"/>
      <c r="F224" s="149"/>
      <c r="G224" s="154"/>
      <c r="H224" s="154"/>
      <c r="I224" s="143"/>
      <c r="J224" s="154"/>
      <c r="K224" s="154"/>
      <c r="L224" s="154"/>
      <c r="M224" s="154"/>
      <c r="N224" s="154"/>
      <c r="O224" s="155"/>
      <c r="P224" s="134"/>
      <c r="Q224" s="151"/>
      <c r="R224" s="151"/>
      <c r="S224" s="152" t="str">
        <f t="shared" si="3"/>
        <v/>
      </c>
    </row>
    <row r="225" spans="1:19" s="153" customFormat="1" x14ac:dyDescent="0.2">
      <c r="A225" s="148"/>
      <c r="B225" s="154"/>
      <c r="C225" s="155"/>
      <c r="D225" s="156"/>
      <c r="E225" s="154"/>
      <c r="F225" s="149"/>
      <c r="G225" s="154"/>
      <c r="H225" s="154"/>
      <c r="I225" s="143"/>
      <c r="J225" s="154"/>
      <c r="K225" s="154"/>
      <c r="L225" s="154"/>
      <c r="M225" s="154"/>
      <c r="N225" s="154"/>
      <c r="O225" s="155"/>
      <c r="P225" s="134"/>
      <c r="Q225" s="151"/>
      <c r="R225" s="151"/>
      <c r="S225" s="152" t="str">
        <f t="shared" si="3"/>
        <v/>
      </c>
    </row>
    <row r="226" spans="1:19" s="153" customFormat="1" x14ac:dyDescent="0.2">
      <c r="A226" s="148"/>
      <c r="B226" s="154"/>
      <c r="C226" s="155"/>
      <c r="D226" s="156"/>
      <c r="E226" s="154"/>
      <c r="F226" s="149"/>
      <c r="G226" s="154"/>
      <c r="H226" s="154"/>
      <c r="I226" s="143"/>
      <c r="J226" s="154"/>
      <c r="K226" s="154"/>
      <c r="L226" s="154"/>
      <c r="M226" s="154"/>
      <c r="N226" s="154"/>
      <c r="O226" s="155"/>
      <c r="P226" s="134"/>
      <c r="Q226" s="151"/>
      <c r="R226" s="151"/>
      <c r="S226" s="152" t="str">
        <f t="shared" si="3"/>
        <v/>
      </c>
    </row>
    <row r="227" spans="1:19" s="153" customFormat="1" x14ac:dyDescent="0.2">
      <c r="A227" s="148"/>
      <c r="B227" s="154"/>
      <c r="C227" s="155"/>
      <c r="D227" s="156"/>
      <c r="E227" s="154"/>
      <c r="F227" s="149"/>
      <c r="G227" s="154"/>
      <c r="H227" s="154"/>
      <c r="I227" s="143"/>
      <c r="J227" s="154"/>
      <c r="K227" s="154"/>
      <c r="L227" s="154"/>
      <c r="M227" s="154"/>
      <c r="N227" s="154"/>
      <c r="O227" s="155"/>
      <c r="P227" s="134"/>
      <c r="Q227" s="151"/>
      <c r="R227" s="151"/>
      <c r="S227" s="152" t="str">
        <f t="shared" si="3"/>
        <v/>
      </c>
    </row>
    <row r="228" spans="1:19" s="153" customFormat="1" x14ac:dyDescent="0.2">
      <c r="A228" s="148"/>
      <c r="B228" s="154"/>
      <c r="C228" s="155"/>
      <c r="D228" s="156"/>
      <c r="E228" s="154"/>
      <c r="F228" s="149"/>
      <c r="G228" s="154"/>
      <c r="H228" s="154"/>
      <c r="I228" s="143"/>
      <c r="J228" s="154"/>
      <c r="K228" s="154"/>
      <c r="L228" s="154"/>
      <c r="M228" s="154"/>
      <c r="N228" s="154"/>
      <c r="O228" s="155"/>
      <c r="P228" s="134"/>
      <c r="Q228" s="151"/>
      <c r="R228" s="151"/>
      <c r="S228" s="152" t="str">
        <f t="shared" si="3"/>
        <v/>
      </c>
    </row>
    <row r="229" spans="1:19" s="153" customFormat="1" x14ac:dyDescent="0.2">
      <c r="A229" s="148"/>
      <c r="B229" s="154"/>
      <c r="C229" s="155"/>
      <c r="D229" s="156"/>
      <c r="E229" s="154"/>
      <c r="F229" s="149"/>
      <c r="G229" s="154"/>
      <c r="H229" s="154"/>
      <c r="I229" s="143"/>
      <c r="J229" s="154"/>
      <c r="K229" s="154"/>
      <c r="L229" s="154"/>
      <c r="M229" s="154"/>
      <c r="N229" s="154"/>
      <c r="O229" s="155"/>
      <c r="P229" s="134"/>
      <c r="Q229" s="151"/>
      <c r="R229" s="151"/>
      <c r="S229" s="152" t="str">
        <f t="shared" si="3"/>
        <v/>
      </c>
    </row>
    <row r="230" spans="1:19" s="153" customFormat="1" x14ac:dyDescent="0.2">
      <c r="A230" s="148"/>
      <c r="B230" s="154"/>
      <c r="C230" s="155"/>
      <c r="D230" s="156"/>
      <c r="E230" s="154"/>
      <c r="F230" s="149"/>
      <c r="G230" s="154"/>
      <c r="H230" s="154"/>
      <c r="I230" s="143"/>
      <c r="J230" s="154"/>
      <c r="K230" s="154"/>
      <c r="L230" s="154"/>
      <c r="M230" s="154"/>
      <c r="N230" s="154"/>
      <c r="O230" s="155"/>
      <c r="P230" s="134"/>
      <c r="Q230" s="151"/>
      <c r="R230" s="151"/>
      <c r="S230" s="152" t="str">
        <f t="shared" si="3"/>
        <v/>
      </c>
    </row>
    <row r="231" spans="1:19" s="153" customFormat="1" x14ac:dyDescent="0.2">
      <c r="A231" s="148"/>
      <c r="B231" s="154"/>
      <c r="C231" s="155"/>
      <c r="D231" s="156"/>
      <c r="E231" s="154"/>
      <c r="F231" s="149"/>
      <c r="G231" s="154"/>
      <c r="H231" s="154"/>
      <c r="I231" s="143"/>
      <c r="J231" s="154"/>
      <c r="K231" s="154"/>
      <c r="L231" s="154"/>
      <c r="M231" s="154"/>
      <c r="N231" s="154"/>
      <c r="O231" s="155"/>
      <c r="P231" s="134"/>
      <c r="Q231" s="151"/>
      <c r="R231" s="151"/>
      <c r="S231" s="152" t="str">
        <f t="shared" si="3"/>
        <v/>
      </c>
    </row>
    <row r="232" spans="1:19" s="153" customFormat="1" x14ac:dyDescent="0.2">
      <c r="A232" s="148"/>
      <c r="B232" s="154"/>
      <c r="C232" s="155"/>
      <c r="D232" s="156"/>
      <c r="E232" s="154"/>
      <c r="F232" s="149"/>
      <c r="G232" s="154"/>
      <c r="H232" s="154"/>
      <c r="I232" s="143"/>
      <c r="J232" s="154"/>
      <c r="K232" s="154"/>
      <c r="L232" s="154"/>
      <c r="M232" s="154"/>
      <c r="N232" s="154"/>
      <c r="O232" s="155"/>
      <c r="P232" s="134"/>
      <c r="Q232" s="151"/>
      <c r="R232" s="151"/>
      <c r="S232" s="152" t="str">
        <f t="shared" si="3"/>
        <v/>
      </c>
    </row>
    <row r="233" spans="1:19" s="153" customFormat="1" x14ac:dyDescent="0.2">
      <c r="A233" s="148"/>
      <c r="B233" s="154"/>
      <c r="C233" s="155"/>
      <c r="D233" s="156"/>
      <c r="E233" s="154"/>
      <c r="F233" s="149"/>
      <c r="G233" s="154"/>
      <c r="H233" s="154"/>
      <c r="I233" s="143"/>
      <c r="J233" s="154"/>
      <c r="K233" s="154"/>
      <c r="L233" s="154"/>
      <c r="M233" s="154"/>
      <c r="N233" s="154"/>
      <c r="O233" s="155"/>
      <c r="P233" s="134"/>
      <c r="Q233" s="151"/>
      <c r="R233" s="151"/>
      <c r="S233" s="152" t="str">
        <f t="shared" si="3"/>
        <v/>
      </c>
    </row>
    <row r="234" spans="1:19" s="153" customFormat="1" x14ac:dyDescent="0.2">
      <c r="A234" s="148"/>
      <c r="B234" s="154"/>
      <c r="C234" s="155"/>
      <c r="D234" s="156"/>
      <c r="E234" s="154"/>
      <c r="F234" s="149"/>
      <c r="G234" s="154"/>
      <c r="H234" s="154"/>
      <c r="I234" s="143"/>
      <c r="J234" s="154"/>
      <c r="K234" s="154"/>
      <c r="L234" s="154"/>
      <c r="M234" s="154"/>
      <c r="N234" s="154"/>
      <c r="O234" s="155"/>
      <c r="P234" s="134"/>
      <c r="Q234" s="151"/>
      <c r="R234" s="151"/>
      <c r="S234" s="152" t="str">
        <f t="shared" si="3"/>
        <v/>
      </c>
    </row>
    <row r="235" spans="1:19" s="153" customFormat="1" x14ac:dyDescent="0.2">
      <c r="A235" s="148"/>
      <c r="B235" s="154"/>
      <c r="C235" s="155"/>
      <c r="D235" s="156"/>
      <c r="E235" s="154"/>
      <c r="F235" s="149"/>
      <c r="G235" s="154"/>
      <c r="H235" s="154"/>
      <c r="I235" s="143"/>
      <c r="J235" s="154"/>
      <c r="K235" s="154"/>
      <c r="L235" s="154"/>
      <c r="M235" s="154"/>
      <c r="N235" s="154"/>
      <c r="O235" s="155"/>
      <c r="P235" s="134"/>
      <c r="Q235" s="151"/>
      <c r="R235" s="151"/>
      <c r="S235" s="152" t="str">
        <f t="shared" si="3"/>
        <v/>
      </c>
    </row>
    <row r="236" spans="1:19" s="153" customFormat="1" x14ac:dyDescent="0.2">
      <c r="A236" s="148"/>
      <c r="B236" s="154"/>
      <c r="C236" s="155"/>
      <c r="D236" s="156"/>
      <c r="E236" s="154"/>
      <c r="F236" s="149"/>
      <c r="G236" s="154"/>
      <c r="H236" s="154"/>
      <c r="I236" s="143"/>
      <c r="J236" s="154"/>
      <c r="K236" s="154"/>
      <c r="L236" s="154"/>
      <c r="M236" s="154"/>
      <c r="N236" s="154"/>
      <c r="O236" s="155"/>
      <c r="P236" s="134"/>
      <c r="Q236" s="151"/>
      <c r="R236" s="151"/>
      <c r="S236" s="152" t="str">
        <f t="shared" si="3"/>
        <v/>
      </c>
    </row>
    <row r="237" spans="1:19" s="153" customFormat="1" x14ac:dyDescent="0.2">
      <c r="A237" s="148"/>
      <c r="B237" s="154"/>
      <c r="C237" s="155"/>
      <c r="D237" s="156"/>
      <c r="E237" s="154"/>
      <c r="F237" s="149"/>
      <c r="G237" s="154"/>
      <c r="H237" s="154"/>
      <c r="I237" s="143"/>
      <c r="J237" s="154"/>
      <c r="K237" s="154"/>
      <c r="L237" s="154"/>
      <c r="M237" s="154"/>
      <c r="N237" s="154"/>
      <c r="O237" s="155"/>
      <c r="P237" s="134"/>
      <c r="Q237" s="151"/>
      <c r="R237" s="151"/>
      <c r="S237" s="152" t="str">
        <f t="shared" si="3"/>
        <v/>
      </c>
    </row>
    <row r="238" spans="1:19" s="153" customFormat="1" x14ac:dyDescent="0.2">
      <c r="A238" s="148"/>
      <c r="B238" s="154"/>
      <c r="C238" s="155"/>
      <c r="D238" s="156"/>
      <c r="E238" s="154"/>
      <c r="F238" s="149"/>
      <c r="G238" s="154"/>
      <c r="H238" s="154"/>
      <c r="I238" s="143"/>
      <c r="J238" s="154"/>
      <c r="K238" s="154"/>
      <c r="L238" s="154"/>
      <c r="M238" s="154"/>
      <c r="N238" s="154"/>
      <c r="O238" s="155"/>
      <c r="P238" s="134"/>
      <c r="Q238" s="151"/>
      <c r="R238" s="151"/>
      <c r="S238" s="152" t="str">
        <f t="shared" si="3"/>
        <v/>
      </c>
    </row>
    <row r="239" spans="1:19" s="153" customFormat="1" x14ac:dyDescent="0.2">
      <c r="A239" s="148"/>
      <c r="B239" s="154"/>
      <c r="C239" s="155"/>
      <c r="D239" s="156"/>
      <c r="E239" s="154"/>
      <c r="F239" s="149"/>
      <c r="G239" s="154"/>
      <c r="H239" s="154"/>
      <c r="I239" s="143"/>
      <c r="J239" s="154"/>
      <c r="K239" s="154"/>
      <c r="L239" s="154"/>
      <c r="M239" s="154"/>
      <c r="N239" s="154"/>
      <c r="O239" s="155"/>
      <c r="P239" s="134"/>
      <c r="Q239" s="151"/>
      <c r="R239" s="151"/>
      <c r="S239" s="152" t="str">
        <f t="shared" si="3"/>
        <v/>
      </c>
    </row>
    <row r="240" spans="1:19" s="153" customFormat="1" x14ac:dyDescent="0.2">
      <c r="A240" s="148"/>
      <c r="B240" s="154"/>
      <c r="C240" s="155"/>
      <c r="D240" s="156"/>
      <c r="E240" s="154"/>
      <c r="F240" s="149"/>
      <c r="G240" s="154"/>
      <c r="H240" s="154"/>
      <c r="I240" s="143"/>
      <c r="J240" s="154"/>
      <c r="K240" s="154"/>
      <c r="L240" s="154"/>
      <c r="M240" s="154"/>
      <c r="N240" s="154"/>
      <c r="O240" s="155"/>
      <c r="P240" s="134"/>
      <c r="Q240" s="151"/>
      <c r="R240" s="151"/>
      <c r="S240" s="152" t="str">
        <f t="shared" si="3"/>
        <v/>
      </c>
    </row>
    <row r="241" spans="1:19" s="153" customFormat="1" x14ac:dyDescent="0.2">
      <c r="A241" s="148"/>
      <c r="B241" s="154"/>
      <c r="C241" s="155"/>
      <c r="D241" s="156"/>
      <c r="E241" s="154"/>
      <c r="F241" s="149"/>
      <c r="G241" s="154"/>
      <c r="H241" s="154"/>
      <c r="I241" s="143"/>
      <c r="J241" s="154"/>
      <c r="K241" s="154"/>
      <c r="L241" s="154"/>
      <c r="M241" s="154"/>
      <c r="N241" s="154"/>
      <c r="O241" s="155"/>
      <c r="P241" s="134"/>
      <c r="Q241" s="151"/>
      <c r="R241" s="151"/>
      <c r="S241" s="152" t="str">
        <f t="shared" si="3"/>
        <v/>
      </c>
    </row>
    <row r="242" spans="1:19" s="153" customFormat="1" x14ac:dyDescent="0.2">
      <c r="A242" s="148"/>
      <c r="B242" s="154"/>
      <c r="C242" s="155"/>
      <c r="D242" s="156"/>
      <c r="E242" s="154"/>
      <c r="F242" s="149"/>
      <c r="G242" s="154"/>
      <c r="H242" s="154"/>
      <c r="I242" s="143"/>
      <c r="J242" s="154"/>
      <c r="K242" s="154"/>
      <c r="L242" s="154"/>
      <c r="M242" s="154"/>
      <c r="N242" s="154"/>
      <c r="O242" s="155"/>
      <c r="P242" s="134"/>
      <c r="Q242" s="151"/>
      <c r="R242" s="151"/>
      <c r="S242" s="152" t="str">
        <f t="shared" si="3"/>
        <v/>
      </c>
    </row>
    <row r="243" spans="1:19" s="153" customFormat="1" x14ac:dyDescent="0.2">
      <c r="A243" s="148"/>
      <c r="B243" s="154"/>
      <c r="C243" s="155"/>
      <c r="D243" s="156"/>
      <c r="E243" s="154"/>
      <c r="F243" s="149"/>
      <c r="G243" s="154"/>
      <c r="H243" s="154"/>
      <c r="I243" s="143"/>
      <c r="J243" s="154"/>
      <c r="K243" s="154"/>
      <c r="L243" s="154"/>
      <c r="M243" s="154"/>
      <c r="N243" s="154"/>
      <c r="O243" s="155"/>
      <c r="P243" s="134"/>
      <c r="Q243" s="151"/>
      <c r="R243" s="151"/>
      <c r="S243" s="152" t="str">
        <f t="shared" si="3"/>
        <v/>
      </c>
    </row>
    <row r="244" spans="1:19" s="153" customFormat="1" x14ac:dyDescent="0.2">
      <c r="A244" s="148"/>
      <c r="B244" s="154"/>
      <c r="C244" s="155"/>
      <c r="D244" s="156"/>
      <c r="E244" s="154"/>
      <c r="F244" s="149"/>
      <c r="G244" s="154"/>
      <c r="H244" s="154"/>
      <c r="I244" s="143"/>
      <c r="J244" s="154"/>
      <c r="K244" s="154"/>
      <c r="L244" s="154"/>
      <c r="M244" s="154"/>
      <c r="N244" s="154"/>
      <c r="O244" s="155"/>
      <c r="P244" s="134"/>
      <c r="Q244" s="151"/>
      <c r="R244" s="151"/>
      <c r="S244" s="152" t="str">
        <f t="shared" si="3"/>
        <v/>
      </c>
    </row>
    <row r="245" spans="1:19" s="153" customFormat="1" x14ac:dyDescent="0.2">
      <c r="A245" s="148"/>
      <c r="B245" s="154"/>
      <c r="C245" s="155"/>
      <c r="D245" s="156"/>
      <c r="E245" s="154"/>
      <c r="F245" s="149"/>
      <c r="G245" s="154"/>
      <c r="H245" s="154"/>
      <c r="I245" s="143"/>
      <c r="J245" s="154"/>
      <c r="K245" s="154"/>
      <c r="L245" s="154"/>
      <c r="M245" s="154"/>
      <c r="N245" s="154"/>
      <c r="O245" s="155"/>
      <c r="P245" s="134"/>
      <c r="Q245" s="151"/>
      <c r="R245" s="151"/>
      <c r="S245" s="152" t="str">
        <f t="shared" si="3"/>
        <v/>
      </c>
    </row>
    <row r="246" spans="1:19" s="153" customFormat="1" x14ac:dyDescent="0.2">
      <c r="A246" s="148"/>
      <c r="B246" s="154"/>
      <c r="C246" s="155"/>
      <c r="D246" s="156"/>
      <c r="E246" s="154"/>
      <c r="F246" s="149"/>
      <c r="G246" s="154"/>
      <c r="H246" s="154"/>
      <c r="I246" s="143"/>
      <c r="J246" s="154"/>
      <c r="K246" s="154"/>
      <c r="L246" s="154"/>
      <c r="M246" s="154"/>
      <c r="N246" s="154"/>
      <c r="O246" s="155"/>
      <c r="P246" s="134"/>
      <c r="Q246" s="151"/>
      <c r="R246" s="151"/>
      <c r="S246" s="152" t="str">
        <f t="shared" si="3"/>
        <v/>
      </c>
    </row>
    <row r="247" spans="1:19" s="153" customFormat="1" x14ac:dyDescent="0.2">
      <c r="A247" s="148"/>
      <c r="B247" s="154"/>
      <c r="C247" s="155"/>
      <c r="D247" s="156"/>
      <c r="E247" s="154"/>
      <c r="F247" s="149"/>
      <c r="G247" s="154"/>
      <c r="H247" s="154"/>
      <c r="I247" s="143"/>
      <c r="J247" s="154"/>
      <c r="K247" s="154"/>
      <c r="L247" s="154"/>
      <c r="M247" s="154"/>
      <c r="N247" s="154"/>
      <c r="O247" s="155"/>
      <c r="P247" s="134"/>
      <c r="Q247" s="151"/>
      <c r="R247" s="151"/>
      <c r="S247" s="152" t="str">
        <f t="shared" si="3"/>
        <v/>
      </c>
    </row>
    <row r="248" spans="1:19" s="153" customFormat="1" x14ac:dyDescent="0.2">
      <c r="A248" s="148"/>
      <c r="B248" s="154"/>
      <c r="C248" s="155"/>
      <c r="D248" s="156"/>
      <c r="E248" s="154"/>
      <c r="F248" s="149"/>
      <c r="G248" s="154"/>
      <c r="H248" s="154"/>
      <c r="I248" s="143"/>
      <c r="J248" s="154"/>
      <c r="K248" s="154"/>
      <c r="L248" s="154"/>
      <c r="M248" s="154"/>
      <c r="N248" s="154"/>
      <c r="O248" s="155"/>
      <c r="P248" s="134"/>
      <c r="Q248" s="151"/>
      <c r="R248" s="151"/>
      <c r="S248" s="152" t="str">
        <f t="shared" si="3"/>
        <v/>
      </c>
    </row>
    <row r="249" spans="1:19" s="153" customFormat="1" x14ac:dyDescent="0.2">
      <c r="A249" s="148"/>
      <c r="B249" s="154"/>
      <c r="C249" s="155"/>
      <c r="D249" s="156"/>
      <c r="E249" s="154"/>
      <c r="F249" s="149"/>
      <c r="G249" s="154"/>
      <c r="H249" s="154"/>
      <c r="I249" s="143"/>
      <c r="J249" s="154"/>
      <c r="K249" s="154"/>
      <c r="L249" s="154"/>
      <c r="M249" s="154"/>
      <c r="N249" s="154"/>
      <c r="O249" s="155"/>
      <c r="P249" s="134"/>
      <c r="Q249" s="151"/>
      <c r="R249" s="151"/>
      <c r="S249" s="152" t="str">
        <f t="shared" si="3"/>
        <v/>
      </c>
    </row>
    <row r="250" spans="1:19" s="153" customFormat="1" x14ac:dyDescent="0.2">
      <c r="A250" s="148"/>
      <c r="B250" s="154"/>
      <c r="C250" s="155"/>
      <c r="D250" s="156"/>
      <c r="E250" s="154"/>
      <c r="F250" s="149"/>
      <c r="G250" s="154"/>
      <c r="H250" s="154"/>
      <c r="I250" s="143"/>
      <c r="J250" s="154"/>
      <c r="K250" s="154"/>
      <c r="L250" s="154"/>
      <c r="M250" s="154"/>
      <c r="N250" s="154"/>
      <c r="O250" s="155"/>
      <c r="P250" s="134"/>
      <c r="Q250" s="151"/>
      <c r="R250" s="151"/>
      <c r="S250" s="152" t="str">
        <f t="shared" si="3"/>
        <v/>
      </c>
    </row>
    <row r="251" spans="1:19" s="153" customFormat="1" x14ac:dyDescent="0.2">
      <c r="A251" s="148"/>
      <c r="B251" s="154"/>
      <c r="C251" s="155"/>
      <c r="D251" s="156"/>
      <c r="E251" s="154"/>
      <c r="F251" s="149"/>
      <c r="G251" s="154"/>
      <c r="H251" s="154"/>
      <c r="I251" s="143"/>
      <c r="J251" s="154"/>
      <c r="K251" s="154"/>
      <c r="L251" s="154"/>
      <c r="M251" s="154"/>
      <c r="N251" s="154"/>
      <c r="O251" s="155"/>
      <c r="P251" s="134"/>
      <c r="Q251" s="151"/>
      <c r="R251" s="151"/>
      <c r="S251" s="152" t="str">
        <f t="shared" si="3"/>
        <v/>
      </c>
    </row>
    <row r="252" spans="1:19" s="153" customFormat="1" x14ac:dyDescent="0.2">
      <c r="A252" s="148"/>
      <c r="B252" s="154"/>
      <c r="C252" s="155"/>
      <c r="D252" s="156"/>
      <c r="E252" s="154"/>
      <c r="F252" s="149"/>
      <c r="G252" s="154"/>
      <c r="H252" s="154"/>
      <c r="I252" s="143"/>
      <c r="J252" s="154"/>
      <c r="K252" s="154"/>
      <c r="L252" s="154"/>
      <c r="M252" s="154"/>
      <c r="N252" s="154"/>
      <c r="O252" s="155"/>
      <c r="P252" s="134"/>
      <c r="Q252" s="151"/>
      <c r="R252" s="151"/>
      <c r="S252" s="152" t="str">
        <f t="shared" si="3"/>
        <v/>
      </c>
    </row>
    <row r="253" spans="1:19" s="153" customFormat="1" x14ac:dyDescent="0.2">
      <c r="A253" s="148"/>
      <c r="B253" s="154"/>
      <c r="C253" s="155"/>
      <c r="D253" s="156"/>
      <c r="E253" s="154"/>
      <c r="F253" s="149"/>
      <c r="G253" s="154"/>
      <c r="H253" s="154"/>
      <c r="I253" s="143"/>
      <c r="J253" s="154"/>
      <c r="K253" s="154"/>
      <c r="L253" s="154"/>
      <c r="M253" s="154"/>
      <c r="N253" s="154"/>
      <c r="O253" s="155"/>
      <c r="P253" s="134"/>
      <c r="Q253" s="151"/>
      <c r="R253" s="151"/>
      <c r="S253" s="152" t="str">
        <f t="shared" si="3"/>
        <v/>
      </c>
    </row>
    <row r="254" spans="1:19" s="153" customFormat="1" x14ac:dyDescent="0.2">
      <c r="A254" s="148"/>
      <c r="B254" s="154"/>
      <c r="C254" s="155"/>
      <c r="D254" s="156"/>
      <c r="E254" s="154"/>
      <c r="F254" s="149"/>
      <c r="G254" s="154"/>
      <c r="H254" s="154"/>
      <c r="I254" s="143"/>
      <c r="J254" s="154"/>
      <c r="K254" s="154"/>
      <c r="L254" s="154"/>
      <c r="M254" s="154"/>
      <c r="N254" s="154"/>
      <c r="O254" s="155"/>
      <c r="P254" s="134"/>
      <c r="Q254" s="151"/>
      <c r="R254" s="151"/>
      <c r="S254" s="152" t="str">
        <f t="shared" si="3"/>
        <v/>
      </c>
    </row>
    <row r="255" spans="1:19" s="153" customFormat="1" x14ac:dyDescent="0.2">
      <c r="A255" s="148"/>
      <c r="B255" s="154"/>
      <c r="C255" s="155"/>
      <c r="D255" s="156"/>
      <c r="E255" s="154"/>
      <c r="F255" s="149"/>
      <c r="G255" s="154"/>
      <c r="H255" s="154"/>
      <c r="I255" s="143"/>
      <c r="J255" s="154"/>
      <c r="K255" s="154"/>
      <c r="L255" s="154"/>
      <c r="M255" s="154"/>
      <c r="N255" s="154"/>
      <c r="O255" s="155"/>
      <c r="P255" s="134"/>
      <c r="Q255" s="151"/>
      <c r="R255" s="151"/>
      <c r="S255" s="152" t="str">
        <f t="shared" si="3"/>
        <v/>
      </c>
    </row>
    <row r="256" spans="1:19" s="153" customFormat="1" x14ac:dyDescent="0.2">
      <c r="A256" s="148"/>
      <c r="B256" s="154"/>
      <c r="C256" s="155"/>
      <c r="D256" s="156"/>
      <c r="E256" s="154"/>
      <c r="F256" s="149"/>
      <c r="G256" s="154"/>
      <c r="H256" s="154"/>
      <c r="I256" s="143"/>
      <c r="J256" s="154"/>
      <c r="K256" s="154"/>
      <c r="L256" s="154"/>
      <c r="M256" s="154"/>
      <c r="N256" s="154"/>
      <c r="O256" s="155"/>
      <c r="P256" s="134"/>
      <c r="Q256" s="151"/>
      <c r="R256" s="151"/>
      <c r="S256" s="152" t="str">
        <f t="shared" si="3"/>
        <v/>
      </c>
    </row>
    <row r="257" spans="1:19" s="153" customFormat="1" x14ac:dyDescent="0.2">
      <c r="A257" s="148"/>
      <c r="B257" s="154"/>
      <c r="C257" s="155"/>
      <c r="D257" s="156"/>
      <c r="E257" s="154"/>
      <c r="F257" s="149"/>
      <c r="G257" s="154"/>
      <c r="H257" s="154"/>
      <c r="I257" s="143"/>
      <c r="J257" s="154"/>
      <c r="K257" s="154"/>
      <c r="L257" s="154"/>
      <c r="M257" s="154"/>
      <c r="N257" s="154"/>
      <c r="O257" s="155"/>
      <c r="P257" s="134"/>
      <c r="Q257" s="151"/>
      <c r="R257" s="151"/>
      <c r="S257" s="152" t="str">
        <f t="shared" si="3"/>
        <v/>
      </c>
    </row>
    <row r="258" spans="1:19" s="153" customFormat="1" x14ac:dyDescent="0.2">
      <c r="A258" s="148"/>
      <c r="B258" s="154"/>
      <c r="C258" s="155"/>
      <c r="D258" s="156"/>
      <c r="E258" s="154"/>
      <c r="F258" s="149"/>
      <c r="G258" s="154"/>
      <c r="H258" s="154"/>
      <c r="I258" s="143"/>
      <c r="J258" s="154"/>
      <c r="K258" s="154"/>
      <c r="L258" s="154"/>
      <c r="M258" s="154"/>
      <c r="N258" s="154"/>
      <c r="O258" s="155"/>
      <c r="P258" s="134"/>
      <c r="Q258" s="151"/>
      <c r="R258" s="151"/>
      <c r="S258" s="152" t="str">
        <f t="shared" si="3"/>
        <v/>
      </c>
    </row>
    <row r="259" spans="1:19" s="153" customFormat="1" x14ac:dyDescent="0.2">
      <c r="A259" s="148"/>
      <c r="B259" s="154"/>
      <c r="C259" s="155"/>
      <c r="D259" s="156"/>
      <c r="E259" s="154"/>
      <c r="F259" s="149"/>
      <c r="G259" s="154"/>
      <c r="H259" s="154"/>
      <c r="I259" s="143"/>
      <c r="J259" s="154"/>
      <c r="K259" s="154"/>
      <c r="L259" s="154"/>
      <c r="M259" s="154"/>
      <c r="N259" s="154"/>
      <c r="O259" s="155"/>
      <c r="P259" s="134"/>
      <c r="Q259" s="151"/>
      <c r="R259" s="151"/>
      <c r="S259" s="152" t="str">
        <f t="shared" si="3"/>
        <v/>
      </c>
    </row>
    <row r="260" spans="1:19" s="153" customFormat="1" x14ac:dyDescent="0.2">
      <c r="A260" s="148"/>
      <c r="B260" s="154"/>
      <c r="C260" s="155"/>
      <c r="D260" s="156"/>
      <c r="E260" s="154"/>
      <c r="F260" s="149"/>
      <c r="G260" s="154"/>
      <c r="H260" s="154"/>
      <c r="I260" s="143"/>
      <c r="J260" s="154"/>
      <c r="K260" s="154"/>
      <c r="L260" s="154"/>
      <c r="M260" s="154"/>
      <c r="N260" s="154"/>
      <c r="O260" s="155"/>
      <c r="P260" s="134"/>
      <c r="Q260" s="151"/>
      <c r="R260" s="151"/>
      <c r="S260" s="152" t="str">
        <f t="shared" ref="S260:S323" si="4">IFERROR(VLOOKUP((VLOOKUP((CONCATENATE((IFERROR(VLOOKUP(P260,Confidencialidad,2,FALSE),0)),(IFERROR(VLOOKUP(Q260,Integridad,2,FALSE),0)),(IFERROR(VLOOKUP(R260,Disponibilidad,2,FALSE),0)))),CalculoCriticidad,2,FALSE)),Criticidad,2,FALSE),"")</f>
        <v/>
      </c>
    </row>
    <row r="261" spans="1:19" s="153" customFormat="1" x14ac:dyDescent="0.2">
      <c r="A261" s="148"/>
      <c r="B261" s="154"/>
      <c r="C261" s="155"/>
      <c r="D261" s="156"/>
      <c r="E261" s="154"/>
      <c r="F261" s="149"/>
      <c r="G261" s="154"/>
      <c r="H261" s="154"/>
      <c r="I261" s="143"/>
      <c r="J261" s="154"/>
      <c r="K261" s="154"/>
      <c r="L261" s="154"/>
      <c r="M261" s="154"/>
      <c r="N261" s="154"/>
      <c r="O261" s="155"/>
      <c r="P261" s="134"/>
      <c r="Q261" s="151"/>
      <c r="R261" s="151"/>
      <c r="S261" s="152" t="str">
        <f t="shared" si="4"/>
        <v/>
      </c>
    </row>
    <row r="262" spans="1:19" s="153" customFormat="1" x14ac:dyDescent="0.2">
      <c r="A262" s="148"/>
      <c r="B262" s="154"/>
      <c r="C262" s="155"/>
      <c r="D262" s="156"/>
      <c r="E262" s="154"/>
      <c r="F262" s="149"/>
      <c r="G262" s="154"/>
      <c r="H262" s="154"/>
      <c r="I262" s="143"/>
      <c r="J262" s="154"/>
      <c r="K262" s="154"/>
      <c r="L262" s="154"/>
      <c r="M262" s="154"/>
      <c r="N262" s="154"/>
      <c r="O262" s="155"/>
      <c r="P262" s="134"/>
      <c r="Q262" s="151"/>
      <c r="R262" s="151"/>
      <c r="S262" s="152" t="str">
        <f t="shared" si="4"/>
        <v/>
      </c>
    </row>
    <row r="263" spans="1:19" s="153" customFormat="1" x14ac:dyDescent="0.2">
      <c r="A263" s="148"/>
      <c r="B263" s="154"/>
      <c r="C263" s="155"/>
      <c r="D263" s="156"/>
      <c r="E263" s="154"/>
      <c r="F263" s="149"/>
      <c r="G263" s="154"/>
      <c r="H263" s="154"/>
      <c r="I263" s="143"/>
      <c r="J263" s="154"/>
      <c r="K263" s="154"/>
      <c r="L263" s="154"/>
      <c r="M263" s="154"/>
      <c r="N263" s="154"/>
      <c r="O263" s="155"/>
      <c r="P263" s="134"/>
      <c r="Q263" s="151"/>
      <c r="R263" s="151"/>
      <c r="S263" s="152" t="str">
        <f t="shared" si="4"/>
        <v/>
      </c>
    </row>
    <row r="264" spans="1:19" s="153" customFormat="1" x14ac:dyDescent="0.2">
      <c r="A264" s="148"/>
      <c r="B264" s="154"/>
      <c r="C264" s="155"/>
      <c r="D264" s="156"/>
      <c r="E264" s="154"/>
      <c r="F264" s="149"/>
      <c r="G264" s="154"/>
      <c r="H264" s="154"/>
      <c r="I264" s="143"/>
      <c r="J264" s="154"/>
      <c r="K264" s="154"/>
      <c r="L264" s="154"/>
      <c r="M264" s="154"/>
      <c r="N264" s="154"/>
      <c r="O264" s="155"/>
      <c r="P264" s="134"/>
      <c r="Q264" s="151"/>
      <c r="R264" s="151"/>
      <c r="S264" s="152" t="str">
        <f t="shared" si="4"/>
        <v/>
      </c>
    </row>
    <row r="265" spans="1:19" s="153" customFormat="1" x14ac:dyDescent="0.2">
      <c r="A265" s="148"/>
      <c r="B265" s="154"/>
      <c r="C265" s="155"/>
      <c r="D265" s="156"/>
      <c r="E265" s="154"/>
      <c r="F265" s="149"/>
      <c r="G265" s="154"/>
      <c r="H265" s="154"/>
      <c r="I265" s="143"/>
      <c r="J265" s="154"/>
      <c r="K265" s="154"/>
      <c r="L265" s="154"/>
      <c r="M265" s="154"/>
      <c r="N265" s="154"/>
      <c r="O265" s="155"/>
      <c r="P265" s="134"/>
      <c r="Q265" s="151"/>
      <c r="R265" s="151"/>
      <c r="S265" s="152" t="str">
        <f t="shared" si="4"/>
        <v/>
      </c>
    </row>
    <row r="266" spans="1:19" s="153" customFormat="1" x14ac:dyDescent="0.2">
      <c r="A266" s="148"/>
      <c r="B266" s="154"/>
      <c r="C266" s="155"/>
      <c r="D266" s="156"/>
      <c r="E266" s="154"/>
      <c r="F266" s="149"/>
      <c r="G266" s="154"/>
      <c r="H266" s="154"/>
      <c r="I266" s="143"/>
      <c r="J266" s="154"/>
      <c r="K266" s="154"/>
      <c r="L266" s="154"/>
      <c r="M266" s="154"/>
      <c r="N266" s="154"/>
      <c r="O266" s="155"/>
      <c r="P266" s="134"/>
      <c r="Q266" s="151"/>
      <c r="R266" s="151"/>
      <c r="S266" s="152" t="str">
        <f t="shared" si="4"/>
        <v/>
      </c>
    </row>
    <row r="267" spans="1:19" s="153" customFormat="1" x14ac:dyDescent="0.2">
      <c r="A267" s="148"/>
      <c r="B267" s="154"/>
      <c r="C267" s="155"/>
      <c r="D267" s="156"/>
      <c r="E267" s="154"/>
      <c r="F267" s="149"/>
      <c r="G267" s="154"/>
      <c r="H267" s="154"/>
      <c r="I267" s="143"/>
      <c r="J267" s="154"/>
      <c r="K267" s="154"/>
      <c r="L267" s="154"/>
      <c r="M267" s="154"/>
      <c r="N267" s="154"/>
      <c r="O267" s="155"/>
      <c r="P267" s="134"/>
      <c r="Q267" s="151"/>
      <c r="R267" s="151"/>
      <c r="S267" s="152" t="str">
        <f t="shared" si="4"/>
        <v/>
      </c>
    </row>
    <row r="268" spans="1:19" s="153" customFormat="1" x14ac:dyDescent="0.2">
      <c r="A268" s="148"/>
      <c r="B268" s="154"/>
      <c r="C268" s="155"/>
      <c r="D268" s="156"/>
      <c r="E268" s="154"/>
      <c r="F268" s="149"/>
      <c r="G268" s="154"/>
      <c r="H268" s="154"/>
      <c r="I268" s="143"/>
      <c r="J268" s="154"/>
      <c r="K268" s="154"/>
      <c r="L268" s="154"/>
      <c r="M268" s="154"/>
      <c r="N268" s="154"/>
      <c r="O268" s="155"/>
      <c r="P268" s="134"/>
      <c r="Q268" s="151"/>
      <c r="R268" s="151"/>
      <c r="S268" s="152" t="str">
        <f t="shared" si="4"/>
        <v/>
      </c>
    </row>
    <row r="269" spans="1:19" s="153" customFormat="1" x14ac:dyDescent="0.2">
      <c r="A269" s="148"/>
      <c r="B269" s="154"/>
      <c r="C269" s="155"/>
      <c r="D269" s="156"/>
      <c r="E269" s="154"/>
      <c r="F269" s="149"/>
      <c r="G269" s="154"/>
      <c r="H269" s="154"/>
      <c r="I269" s="143"/>
      <c r="J269" s="154"/>
      <c r="K269" s="154"/>
      <c r="L269" s="154"/>
      <c r="M269" s="154"/>
      <c r="N269" s="154"/>
      <c r="O269" s="155"/>
      <c r="P269" s="134"/>
      <c r="Q269" s="151"/>
      <c r="R269" s="151"/>
      <c r="S269" s="152" t="str">
        <f t="shared" si="4"/>
        <v/>
      </c>
    </row>
    <row r="270" spans="1:19" s="153" customFormat="1" x14ac:dyDescent="0.2">
      <c r="A270" s="148"/>
      <c r="B270" s="154"/>
      <c r="C270" s="155"/>
      <c r="D270" s="156"/>
      <c r="E270" s="154"/>
      <c r="F270" s="149"/>
      <c r="G270" s="154"/>
      <c r="H270" s="154"/>
      <c r="I270" s="143"/>
      <c r="J270" s="154"/>
      <c r="K270" s="154"/>
      <c r="L270" s="154"/>
      <c r="M270" s="154"/>
      <c r="N270" s="154"/>
      <c r="O270" s="155"/>
      <c r="P270" s="134"/>
      <c r="Q270" s="151"/>
      <c r="R270" s="151"/>
      <c r="S270" s="152" t="str">
        <f t="shared" si="4"/>
        <v/>
      </c>
    </row>
    <row r="271" spans="1:19" s="153" customFormat="1" x14ac:dyDescent="0.2">
      <c r="A271" s="148"/>
      <c r="B271" s="154"/>
      <c r="C271" s="155"/>
      <c r="D271" s="156"/>
      <c r="E271" s="154"/>
      <c r="F271" s="149"/>
      <c r="G271" s="154"/>
      <c r="H271" s="154"/>
      <c r="I271" s="143"/>
      <c r="J271" s="154"/>
      <c r="K271" s="154"/>
      <c r="L271" s="154"/>
      <c r="M271" s="154"/>
      <c r="N271" s="154"/>
      <c r="O271" s="155"/>
      <c r="P271" s="134"/>
      <c r="Q271" s="151"/>
      <c r="R271" s="151"/>
      <c r="S271" s="152" t="str">
        <f t="shared" si="4"/>
        <v/>
      </c>
    </row>
    <row r="272" spans="1:19" s="153" customFormat="1" x14ac:dyDescent="0.2">
      <c r="A272" s="148"/>
      <c r="B272" s="154"/>
      <c r="C272" s="155"/>
      <c r="D272" s="156"/>
      <c r="E272" s="154"/>
      <c r="F272" s="149"/>
      <c r="G272" s="154"/>
      <c r="H272" s="154"/>
      <c r="I272" s="143"/>
      <c r="J272" s="154"/>
      <c r="K272" s="154"/>
      <c r="L272" s="154"/>
      <c r="M272" s="154"/>
      <c r="N272" s="154"/>
      <c r="O272" s="155"/>
      <c r="P272" s="134"/>
      <c r="Q272" s="151"/>
      <c r="R272" s="151"/>
      <c r="S272" s="152" t="str">
        <f t="shared" si="4"/>
        <v/>
      </c>
    </row>
    <row r="273" spans="1:19" s="153" customFormat="1" x14ac:dyDescent="0.2">
      <c r="A273" s="148"/>
      <c r="B273" s="154"/>
      <c r="C273" s="155"/>
      <c r="D273" s="156"/>
      <c r="E273" s="154"/>
      <c r="F273" s="149"/>
      <c r="G273" s="154"/>
      <c r="H273" s="154"/>
      <c r="I273" s="143"/>
      <c r="J273" s="154"/>
      <c r="K273" s="154"/>
      <c r="L273" s="154"/>
      <c r="M273" s="154"/>
      <c r="N273" s="154"/>
      <c r="O273" s="155"/>
      <c r="P273" s="134"/>
      <c r="Q273" s="151"/>
      <c r="R273" s="151"/>
      <c r="S273" s="152" t="str">
        <f t="shared" si="4"/>
        <v/>
      </c>
    </row>
    <row r="274" spans="1:19" s="153" customFormat="1" x14ac:dyDescent="0.2">
      <c r="A274" s="148"/>
      <c r="B274" s="154"/>
      <c r="C274" s="155"/>
      <c r="D274" s="156"/>
      <c r="E274" s="154"/>
      <c r="F274" s="149"/>
      <c r="G274" s="154"/>
      <c r="H274" s="154"/>
      <c r="I274" s="143"/>
      <c r="J274" s="154"/>
      <c r="K274" s="154"/>
      <c r="L274" s="154"/>
      <c r="M274" s="154"/>
      <c r="N274" s="154"/>
      <c r="O274" s="155"/>
      <c r="P274" s="134"/>
      <c r="Q274" s="151"/>
      <c r="R274" s="151"/>
      <c r="S274" s="152" t="str">
        <f t="shared" si="4"/>
        <v/>
      </c>
    </row>
    <row r="275" spans="1:19" s="153" customFormat="1" x14ac:dyDescent="0.2">
      <c r="A275" s="148"/>
      <c r="B275" s="154"/>
      <c r="C275" s="155"/>
      <c r="D275" s="156"/>
      <c r="E275" s="154"/>
      <c r="F275" s="149"/>
      <c r="G275" s="154"/>
      <c r="H275" s="154"/>
      <c r="I275" s="143"/>
      <c r="J275" s="154"/>
      <c r="K275" s="154"/>
      <c r="L275" s="154"/>
      <c r="M275" s="154"/>
      <c r="N275" s="154"/>
      <c r="O275" s="155"/>
      <c r="P275" s="134"/>
      <c r="Q275" s="151"/>
      <c r="R275" s="151"/>
      <c r="S275" s="152" t="str">
        <f t="shared" si="4"/>
        <v/>
      </c>
    </row>
    <row r="276" spans="1:19" s="153" customFormat="1" x14ac:dyDescent="0.2">
      <c r="A276" s="148"/>
      <c r="B276" s="154"/>
      <c r="C276" s="155"/>
      <c r="D276" s="156"/>
      <c r="E276" s="154"/>
      <c r="F276" s="149"/>
      <c r="G276" s="154"/>
      <c r="H276" s="154"/>
      <c r="I276" s="143"/>
      <c r="J276" s="154"/>
      <c r="K276" s="154"/>
      <c r="L276" s="154"/>
      <c r="M276" s="154"/>
      <c r="N276" s="154"/>
      <c r="O276" s="155"/>
      <c r="P276" s="134"/>
      <c r="Q276" s="151"/>
      <c r="R276" s="151"/>
      <c r="S276" s="152" t="str">
        <f t="shared" si="4"/>
        <v/>
      </c>
    </row>
    <row r="277" spans="1:19" s="153" customFormat="1" x14ac:dyDescent="0.2">
      <c r="A277" s="148"/>
      <c r="B277" s="154"/>
      <c r="C277" s="155"/>
      <c r="D277" s="156"/>
      <c r="E277" s="154"/>
      <c r="F277" s="149"/>
      <c r="G277" s="154"/>
      <c r="H277" s="154"/>
      <c r="I277" s="143"/>
      <c r="J277" s="154"/>
      <c r="K277" s="154"/>
      <c r="L277" s="154"/>
      <c r="M277" s="154"/>
      <c r="N277" s="154"/>
      <c r="O277" s="155"/>
      <c r="P277" s="134"/>
      <c r="Q277" s="151"/>
      <c r="R277" s="151"/>
      <c r="S277" s="152" t="str">
        <f t="shared" si="4"/>
        <v/>
      </c>
    </row>
    <row r="278" spans="1:19" s="153" customFormat="1" x14ac:dyDescent="0.2">
      <c r="A278" s="148"/>
      <c r="B278" s="154"/>
      <c r="C278" s="155"/>
      <c r="D278" s="156"/>
      <c r="E278" s="154"/>
      <c r="F278" s="149"/>
      <c r="G278" s="154"/>
      <c r="H278" s="154"/>
      <c r="I278" s="143"/>
      <c r="J278" s="154"/>
      <c r="K278" s="154"/>
      <c r="L278" s="154"/>
      <c r="M278" s="154"/>
      <c r="N278" s="154"/>
      <c r="O278" s="155"/>
      <c r="P278" s="134"/>
      <c r="Q278" s="151"/>
      <c r="R278" s="151"/>
      <c r="S278" s="152" t="str">
        <f t="shared" si="4"/>
        <v/>
      </c>
    </row>
    <row r="279" spans="1:19" s="153" customFormat="1" x14ac:dyDescent="0.2">
      <c r="A279" s="148"/>
      <c r="B279" s="154"/>
      <c r="C279" s="155"/>
      <c r="D279" s="156"/>
      <c r="E279" s="154"/>
      <c r="F279" s="149"/>
      <c r="G279" s="154"/>
      <c r="H279" s="154"/>
      <c r="I279" s="143"/>
      <c r="J279" s="154"/>
      <c r="K279" s="154"/>
      <c r="L279" s="154"/>
      <c r="M279" s="154"/>
      <c r="N279" s="154"/>
      <c r="O279" s="155"/>
      <c r="P279" s="134"/>
      <c r="Q279" s="151"/>
      <c r="R279" s="151"/>
      <c r="S279" s="152" t="str">
        <f t="shared" si="4"/>
        <v/>
      </c>
    </row>
    <row r="280" spans="1:19" s="153" customFormat="1" x14ac:dyDescent="0.2">
      <c r="A280" s="148"/>
      <c r="B280" s="154"/>
      <c r="C280" s="155"/>
      <c r="D280" s="156"/>
      <c r="E280" s="154"/>
      <c r="F280" s="149"/>
      <c r="G280" s="154"/>
      <c r="H280" s="154"/>
      <c r="I280" s="143"/>
      <c r="J280" s="154"/>
      <c r="K280" s="154"/>
      <c r="L280" s="154"/>
      <c r="M280" s="154"/>
      <c r="N280" s="154"/>
      <c r="O280" s="155"/>
      <c r="P280" s="134"/>
      <c r="Q280" s="151"/>
      <c r="R280" s="151"/>
      <c r="S280" s="152" t="str">
        <f t="shared" si="4"/>
        <v/>
      </c>
    </row>
    <row r="281" spans="1:19" s="153" customFormat="1" x14ac:dyDescent="0.2">
      <c r="A281" s="148"/>
      <c r="B281" s="154"/>
      <c r="C281" s="155"/>
      <c r="D281" s="156"/>
      <c r="E281" s="154"/>
      <c r="F281" s="149"/>
      <c r="G281" s="154"/>
      <c r="H281" s="154"/>
      <c r="I281" s="143"/>
      <c r="J281" s="154"/>
      <c r="K281" s="154"/>
      <c r="L281" s="154"/>
      <c r="M281" s="154"/>
      <c r="N281" s="154"/>
      <c r="O281" s="155"/>
      <c r="P281" s="134"/>
      <c r="Q281" s="151"/>
      <c r="R281" s="151"/>
      <c r="S281" s="152" t="str">
        <f t="shared" si="4"/>
        <v/>
      </c>
    </row>
    <row r="282" spans="1:19" s="153" customFormat="1" x14ac:dyDescent="0.2">
      <c r="A282" s="148"/>
      <c r="B282" s="154"/>
      <c r="C282" s="155"/>
      <c r="D282" s="156"/>
      <c r="E282" s="154"/>
      <c r="F282" s="149"/>
      <c r="G282" s="154"/>
      <c r="H282" s="154"/>
      <c r="I282" s="143"/>
      <c r="J282" s="154"/>
      <c r="K282" s="154"/>
      <c r="L282" s="154"/>
      <c r="M282" s="154"/>
      <c r="N282" s="154"/>
      <c r="O282" s="155"/>
      <c r="P282" s="134"/>
      <c r="Q282" s="151"/>
      <c r="R282" s="151"/>
      <c r="S282" s="152" t="str">
        <f t="shared" si="4"/>
        <v/>
      </c>
    </row>
    <row r="283" spans="1:19" s="153" customFormat="1" x14ac:dyDescent="0.2">
      <c r="A283" s="148"/>
      <c r="B283" s="154"/>
      <c r="C283" s="155"/>
      <c r="D283" s="156"/>
      <c r="E283" s="154"/>
      <c r="F283" s="149"/>
      <c r="G283" s="154"/>
      <c r="H283" s="154"/>
      <c r="I283" s="143"/>
      <c r="J283" s="154"/>
      <c r="K283" s="154"/>
      <c r="L283" s="154"/>
      <c r="M283" s="154"/>
      <c r="N283" s="154"/>
      <c r="O283" s="155"/>
      <c r="P283" s="134"/>
      <c r="Q283" s="151"/>
      <c r="R283" s="151"/>
      <c r="S283" s="152" t="str">
        <f t="shared" si="4"/>
        <v/>
      </c>
    </row>
    <row r="284" spans="1:19" s="153" customFormat="1" x14ac:dyDescent="0.2">
      <c r="A284" s="148"/>
      <c r="B284" s="154"/>
      <c r="C284" s="155"/>
      <c r="D284" s="156"/>
      <c r="E284" s="154"/>
      <c r="F284" s="149"/>
      <c r="G284" s="154"/>
      <c r="H284" s="154"/>
      <c r="I284" s="143"/>
      <c r="J284" s="154"/>
      <c r="K284" s="154"/>
      <c r="L284" s="154"/>
      <c r="M284" s="154"/>
      <c r="N284" s="154"/>
      <c r="O284" s="155"/>
      <c r="P284" s="134"/>
      <c r="Q284" s="151"/>
      <c r="R284" s="151"/>
      <c r="S284" s="152" t="str">
        <f t="shared" si="4"/>
        <v/>
      </c>
    </row>
    <row r="285" spans="1:19" s="153" customFormat="1" x14ac:dyDescent="0.2">
      <c r="A285" s="148"/>
      <c r="B285" s="154"/>
      <c r="C285" s="155"/>
      <c r="D285" s="156"/>
      <c r="E285" s="154"/>
      <c r="F285" s="149"/>
      <c r="G285" s="154"/>
      <c r="H285" s="154"/>
      <c r="I285" s="143"/>
      <c r="J285" s="154"/>
      <c r="K285" s="154"/>
      <c r="L285" s="154"/>
      <c r="M285" s="154"/>
      <c r="N285" s="154"/>
      <c r="O285" s="155"/>
      <c r="P285" s="134"/>
      <c r="Q285" s="151"/>
      <c r="R285" s="151"/>
      <c r="S285" s="152" t="str">
        <f t="shared" si="4"/>
        <v/>
      </c>
    </row>
    <row r="286" spans="1:19" s="153" customFormat="1" x14ac:dyDescent="0.2">
      <c r="A286" s="148"/>
      <c r="B286" s="154"/>
      <c r="C286" s="155"/>
      <c r="D286" s="156"/>
      <c r="E286" s="154"/>
      <c r="F286" s="149"/>
      <c r="G286" s="154"/>
      <c r="H286" s="154"/>
      <c r="I286" s="143"/>
      <c r="J286" s="154"/>
      <c r="K286" s="154"/>
      <c r="L286" s="154"/>
      <c r="M286" s="154"/>
      <c r="N286" s="154"/>
      <c r="O286" s="155"/>
      <c r="P286" s="134"/>
      <c r="Q286" s="151"/>
      <c r="R286" s="151"/>
      <c r="S286" s="152" t="str">
        <f t="shared" si="4"/>
        <v/>
      </c>
    </row>
    <row r="287" spans="1:19" s="153" customFormat="1" x14ac:dyDescent="0.2">
      <c r="A287" s="148"/>
      <c r="B287" s="154"/>
      <c r="C287" s="155"/>
      <c r="D287" s="156"/>
      <c r="E287" s="154"/>
      <c r="F287" s="149"/>
      <c r="G287" s="154"/>
      <c r="H287" s="154"/>
      <c r="I287" s="143"/>
      <c r="J287" s="154"/>
      <c r="K287" s="154"/>
      <c r="L287" s="154"/>
      <c r="M287" s="154"/>
      <c r="N287" s="154"/>
      <c r="O287" s="155"/>
      <c r="P287" s="134"/>
      <c r="Q287" s="151"/>
      <c r="R287" s="151"/>
      <c r="S287" s="152" t="str">
        <f t="shared" si="4"/>
        <v/>
      </c>
    </row>
    <row r="288" spans="1:19" s="153" customFormat="1" x14ac:dyDescent="0.2">
      <c r="A288" s="148"/>
      <c r="B288" s="154"/>
      <c r="C288" s="155"/>
      <c r="D288" s="156"/>
      <c r="E288" s="154"/>
      <c r="F288" s="149"/>
      <c r="G288" s="154"/>
      <c r="H288" s="154"/>
      <c r="I288" s="143"/>
      <c r="J288" s="154"/>
      <c r="K288" s="154"/>
      <c r="L288" s="154"/>
      <c r="M288" s="154"/>
      <c r="N288" s="154"/>
      <c r="O288" s="155"/>
      <c r="P288" s="134"/>
      <c r="Q288" s="151"/>
      <c r="R288" s="151"/>
      <c r="S288" s="152" t="str">
        <f t="shared" si="4"/>
        <v/>
      </c>
    </row>
    <row r="289" spans="1:19" s="153" customFormat="1" x14ac:dyDescent="0.2">
      <c r="A289" s="148"/>
      <c r="B289" s="154"/>
      <c r="C289" s="155"/>
      <c r="D289" s="156"/>
      <c r="E289" s="154"/>
      <c r="F289" s="149"/>
      <c r="G289" s="154"/>
      <c r="H289" s="154"/>
      <c r="I289" s="143"/>
      <c r="J289" s="154"/>
      <c r="K289" s="154"/>
      <c r="L289" s="154"/>
      <c r="M289" s="154"/>
      <c r="N289" s="154"/>
      <c r="O289" s="155"/>
      <c r="P289" s="134"/>
      <c r="Q289" s="151"/>
      <c r="R289" s="151"/>
      <c r="S289" s="152" t="str">
        <f t="shared" si="4"/>
        <v/>
      </c>
    </row>
    <row r="290" spans="1:19" s="153" customFormat="1" x14ac:dyDescent="0.2">
      <c r="A290" s="148"/>
      <c r="B290" s="154"/>
      <c r="C290" s="155"/>
      <c r="D290" s="156"/>
      <c r="E290" s="154"/>
      <c r="F290" s="149"/>
      <c r="G290" s="154"/>
      <c r="H290" s="154"/>
      <c r="I290" s="143"/>
      <c r="J290" s="154"/>
      <c r="K290" s="154"/>
      <c r="L290" s="154"/>
      <c r="M290" s="154"/>
      <c r="N290" s="154"/>
      <c r="O290" s="155"/>
      <c r="P290" s="134"/>
      <c r="Q290" s="151"/>
      <c r="R290" s="151"/>
      <c r="S290" s="152" t="str">
        <f t="shared" si="4"/>
        <v/>
      </c>
    </row>
    <row r="291" spans="1:19" s="153" customFormat="1" x14ac:dyDescent="0.2">
      <c r="A291" s="148"/>
      <c r="B291" s="154"/>
      <c r="C291" s="155"/>
      <c r="D291" s="156"/>
      <c r="E291" s="154"/>
      <c r="F291" s="149"/>
      <c r="G291" s="154"/>
      <c r="H291" s="154"/>
      <c r="I291" s="143"/>
      <c r="J291" s="154"/>
      <c r="K291" s="154"/>
      <c r="L291" s="154"/>
      <c r="M291" s="154"/>
      <c r="N291" s="154"/>
      <c r="O291" s="155"/>
      <c r="P291" s="134"/>
      <c r="Q291" s="151"/>
      <c r="R291" s="151"/>
      <c r="S291" s="152" t="str">
        <f t="shared" si="4"/>
        <v/>
      </c>
    </row>
    <row r="292" spans="1:19" s="153" customFormat="1" x14ac:dyDescent="0.2">
      <c r="A292" s="148"/>
      <c r="B292" s="154"/>
      <c r="C292" s="155"/>
      <c r="D292" s="156"/>
      <c r="E292" s="154"/>
      <c r="F292" s="149"/>
      <c r="G292" s="154"/>
      <c r="H292" s="154"/>
      <c r="I292" s="143"/>
      <c r="J292" s="154"/>
      <c r="K292" s="154"/>
      <c r="L292" s="154"/>
      <c r="M292" s="154"/>
      <c r="N292" s="154"/>
      <c r="O292" s="155"/>
      <c r="P292" s="134"/>
      <c r="Q292" s="151"/>
      <c r="R292" s="151"/>
      <c r="S292" s="152" t="str">
        <f t="shared" si="4"/>
        <v/>
      </c>
    </row>
    <row r="293" spans="1:19" s="153" customFormat="1" x14ac:dyDescent="0.2">
      <c r="A293" s="148"/>
      <c r="B293" s="154"/>
      <c r="C293" s="155"/>
      <c r="D293" s="156"/>
      <c r="E293" s="154"/>
      <c r="F293" s="149"/>
      <c r="G293" s="154"/>
      <c r="H293" s="154"/>
      <c r="I293" s="143"/>
      <c r="J293" s="154"/>
      <c r="K293" s="154"/>
      <c r="L293" s="154"/>
      <c r="M293" s="154"/>
      <c r="N293" s="154"/>
      <c r="O293" s="155"/>
      <c r="P293" s="134"/>
      <c r="Q293" s="151"/>
      <c r="R293" s="151"/>
      <c r="S293" s="152" t="str">
        <f t="shared" si="4"/>
        <v/>
      </c>
    </row>
    <row r="294" spans="1:19" s="153" customFormat="1" x14ac:dyDescent="0.2">
      <c r="A294" s="148"/>
      <c r="B294" s="154"/>
      <c r="C294" s="155"/>
      <c r="D294" s="156"/>
      <c r="E294" s="154"/>
      <c r="F294" s="149"/>
      <c r="G294" s="154"/>
      <c r="H294" s="154"/>
      <c r="I294" s="143"/>
      <c r="J294" s="154"/>
      <c r="K294" s="154"/>
      <c r="L294" s="154"/>
      <c r="M294" s="154"/>
      <c r="N294" s="154"/>
      <c r="O294" s="155"/>
      <c r="P294" s="134"/>
      <c r="Q294" s="151"/>
      <c r="R294" s="151"/>
      <c r="S294" s="152" t="str">
        <f t="shared" si="4"/>
        <v/>
      </c>
    </row>
    <row r="295" spans="1:19" s="153" customFormat="1" x14ac:dyDescent="0.2">
      <c r="A295" s="148"/>
      <c r="B295" s="154"/>
      <c r="C295" s="155"/>
      <c r="D295" s="156"/>
      <c r="E295" s="154"/>
      <c r="F295" s="149"/>
      <c r="G295" s="154"/>
      <c r="H295" s="154"/>
      <c r="I295" s="143"/>
      <c r="J295" s="154"/>
      <c r="K295" s="154"/>
      <c r="L295" s="154"/>
      <c r="M295" s="154"/>
      <c r="N295" s="154"/>
      <c r="O295" s="155"/>
      <c r="P295" s="134"/>
      <c r="Q295" s="151"/>
      <c r="R295" s="151"/>
      <c r="S295" s="152" t="str">
        <f t="shared" si="4"/>
        <v/>
      </c>
    </row>
    <row r="296" spans="1:19" s="153" customFormat="1" x14ac:dyDescent="0.2">
      <c r="A296" s="148"/>
      <c r="B296" s="154"/>
      <c r="C296" s="155"/>
      <c r="D296" s="156"/>
      <c r="E296" s="154"/>
      <c r="F296" s="149"/>
      <c r="G296" s="154"/>
      <c r="H296" s="154"/>
      <c r="I296" s="143"/>
      <c r="J296" s="154"/>
      <c r="K296" s="154"/>
      <c r="L296" s="154"/>
      <c r="M296" s="154"/>
      <c r="N296" s="154"/>
      <c r="O296" s="155"/>
      <c r="P296" s="134"/>
      <c r="Q296" s="151"/>
      <c r="R296" s="151"/>
      <c r="S296" s="152" t="str">
        <f t="shared" si="4"/>
        <v/>
      </c>
    </row>
    <row r="297" spans="1:19" s="153" customFormat="1" x14ac:dyDescent="0.2">
      <c r="A297" s="148"/>
      <c r="B297" s="154"/>
      <c r="C297" s="155"/>
      <c r="D297" s="156"/>
      <c r="E297" s="154"/>
      <c r="F297" s="149"/>
      <c r="G297" s="154"/>
      <c r="H297" s="154"/>
      <c r="I297" s="143"/>
      <c r="J297" s="154"/>
      <c r="K297" s="154"/>
      <c r="L297" s="154"/>
      <c r="M297" s="154"/>
      <c r="N297" s="154"/>
      <c r="O297" s="155"/>
      <c r="P297" s="134"/>
      <c r="Q297" s="151"/>
      <c r="R297" s="151"/>
      <c r="S297" s="152" t="str">
        <f t="shared" si="4"/>
        <v/>
      </c>
    </row>
    <row r="298" spans="1:19" s="153" customFormat="1" x14ac:dyDescent="0.2">
      <c r="A298" s="148"/>
      <c r="B298" s="154"/>
      <c r="C298" s="155"/>
      <c r="D298" s="156"/>
      <c r="E298" s="154"/>
      <c r="F298" s="149"/>
      <c r="G298" s="154"/>
      <c r="H298" s="154"/>
      <c r="I298" s="143"/>
      <c r="J298" s="154"/>
      <c r="K298" s="154"/>
      <c r="L298" s="154"/>
      <c r="M298" s="154"/>
      <c r="N298" s="154"/>
      <c r="O298" s="155"/>
      <c r="P298" s="134"/>
      <c r="Q298" s="151"/>
      <c r="R298" s="151"/>
      <c r="S298" s="152" t="str">
        <f t="shared" si="4"/>
        <v/>
      </c>
    </row>
    <row r="299" spans="1:19" s="153" customFormat="1" x14ac:dyDescent="0.2">
      <c r="A299" s="148"/>
      <c r="B299" s="154"/>
      <c r="C299" s="155"/>
      <c r="D299" s="156"/>
      <c r="E299" s="154"/>
      <c r="F299" s="149"/>
      <c r="G299" s="154"/>
      <c r="H299" s="154"/>
      <c r="I299" s="143"/>
      <c r="J299" s="154"/>
      <c r="K299" s="154"/>
      <c r="L299" s="154"/>
      <c r="M299" s="154"/>
      <c r="N299" s="154"/>
      <c r="O299" s="155"/>
      <c r="P299" s="134"/>
      <c r="Q299" s="151"/>
      <c r="R299" s="151"/>
      <c r="S299" s="152" t="str">
        <f t="shared" si="4"/>
        <v/>
      </c>
    </row>
    <row r="300" spans="1:19" s="153" customFormat="1" x14ac:dyDescent="0.2">
      <c r="A300" s="148"/>
      <c r="B300" s="154"/>
      <c r="C300" s="155"/>
      <c r="D300" s="156"/>
      <c r="E300" s="154"/>
      <c r="F300" s="149"/>
      <c r="G300" s="154"/>
      <c r="H300" s="154"/>
      <c r="I300" s="143"/>
      <c r="J300" s="154"/>
      <c r="K300" s="154"/>
      <c r="L300" s="154"/>
      <c r="M300" s="154"/>
      <c r="N300" s="154"/>
      <c r="O300" s="155"/>
      <c r="P300" s="134"/>
      <c r="Q300" s="151"/>
      <c r="R300" s="151"/>
      <c r="S300" s="152" t="str">
        <f t="shared" si="4"/>
        <v/>
      </c>
    </row>
    <row r="301" spans="1:19" s="153" customFormat="1" x14ac:dyDescent="0.2">
      <c r="A301" s="148"/>
      <c r="B301" s="154"/>
      <c r="C301" s="155"/>
      <c r="D301" s="156"/>
      <c r="E301" s="154"/>
      <c r="F301" s="149"/>
      <c r="G301" s="154"/>
      <c r="H301" s="154"/>
      <c r="I301" s="143"/>
      <c r="J301" s="154"/>
      <c r="K301" s="154"/>
      <c r="L301" s="154"/>
      <c r="M301" s="154"/>
      <c r="N301" s="154"/>
      <c r="O301" s="155"/>
      <c r="P301" s="134"/>
      <c r="Q301" s="151"/>
      <c r="R301" s="151"/>
      <c r="S301" s="152" t="str">
        <f t="shared" si="4"/>
        <v/>
      </c>
    </row>
    <row r="302" spans="1:19" s="153" customFormat="1" x14ac:dyDescent="0.2">
      <c r="A302" s="148"/>
      <c r="B302" s="154"/>
      <c r="C302" s="155"/>
      <c r="D302" s="156"/>
      <c r="E302" s="154"/>
      <c r="F302" s="149"/>
      <c r="G302" s="154"/>
      <c r="H302" s="154"/>
      <c r="I302" s="143"/>
      <c r="J302" s="154"/>
      <c r="K302" s="154"/>
      <c r="L302" s="154"/>
      <c r="M302" s="154"/>
      <c r="N302" s="154"/>
      <c r="O302" s="155"/>
      <c r="P302" s="134"/>
      <c r="Q302" s="151"/>
      <c r="R302" s="151"/>
      <c r="S302" s="152" t="str">
        <f t="shared" si="4"/>
        <v/>
      </c>
    </row>
    <row r="303" spans="1:19" s="153" customFormat="1" x14ac:dyDescent="0.2">
      <c r="A303" s="148"/>
      <c r="B303" s="154"/>
      <c r="C303" s="155"/>
      <c r="D303" s="156"/>
      <c r="E303" s="154"/>
      <c r="F303" s="149"/>
      <c r="G303" s="154"/>
      <c r="H303" s="154"/>
      <c r="I303" s="143"/>
      <c r="J303" s="154"/>
      <c r="K303" s="154"/>
      <c r="L303" s="154"/>
      <c r="M303" s="154"/>
      <c r="N303" s="154"/>
      <c r="O303" s="155"/>
      <c r="P303" s="134"/>
      <c r="Q303" s="151"/>
      <c r="R303" s="151"/>
      <c r="S303" s="152" t="str">
        <f t="shared" si="4"/>
        <v/>
      </c>
    </row>
    <row r="304" spans="1:19" s="153" customFormat="1" x14ac:dyDescent="0.2">
      <c r="A304" s="148"/>
      <c r="B304" s="154"/>
      <c r="C304" s="155"/>
      <c r="D304" s="156"/>
      <c r="E304" s="154"/>
      <c r="F304" s="149"/>
      <c r="G304" s="154"/>
      <c r="H304" s="154"/>
      <c r="I304" s="143"/>
      <c r="J304" s="154"/>
      <c r="K304" s="154"/>
      <c r="L304" s="154"/>
      <c r="M304" s="154"/>
      <c r="N304" s="154"/>
      <c r="O304" s="155"/>
      <c r="P304" s="134"/>
      <c r="Q304" s="151"/>
      <c r="R304" s="151"/>
      <c r="S304" s="152" t="str">
        <f t="shared" si="4"/>
        <v/>
      </c>
    </row>
    <row r="305" spans="1:19" s="153" customFormat="1" x14ac:dyDescent="0.2">
      <c r="A305" s="148"/>
      <c r="B305" s="154"/>
      <c r="C305" s="155"/>
      <c r="D305" s="156"/>
      <c r="E305" s="154"/>
      <c r="F305" s="149"/>
      <c r="G305" s="154"/>
      <c r="H305" s="154"/>
      <c r="I305" s="143"/>
      <c r="J305" s="154"/>
      <c r="K305" s="154"/>
      <c r="L305" s="154"/>
      <c r="M305" s="154"/>
      <c r="N305" s="154"/>
      <c r="O305" s="155"/>
      <c r="P305" s="134"/>
      <c r="Q305" s="151"/>
      <c r="R305" s="151"/>
      <c r="S305" s="152" t="str">
        <f t="shared" si="4"/>
        <v/>
      </c>
    </row>
    <row r="306" spans="1:19" s="153" customFormat="1" x14ac:dyDescent="0.2">
      <c r="A306" s="148"/>
      <c r="B306" s="154"/>
      <c r="C306" s="155"/>
      <c r="D306" s="156"/>
      <c r="E306" s="154"/>
      <c r="F306" s="149"/>
      <c r="G306" s="154"/>
      <c r="H306" s="154"/>
      <c r="I306" s="143"/>
      <c r="J306" s="154"/>
      <c r="K306" s="154"/>
      <c r="L306" s="154"/>
      <c r="M306" s="154"/>
      <c r="N306" s="154"/>
      <c r="O306" s="155"/>
      <c r="P306" s="134"/>
      <c r="Q306" s="151"/>
      <c r="R306" s="151"/>
      <c r="S306" s="152" t="str">
        <f t="shared" si="4"/>
        <v/>
      </c>
    </row>
    <row r="307" spans="1:19" s="153" customFormat="1" x14ac:dyDescent="0.2">
      <c r="A307" s="148"/>
      <c r="B307" s="154"/>
      <c r="C307" s="155"/>
      <c r="D307" s="156"/>
      <c r="E307" s="154"/>
      <c r="F307" s="149"/>
      <c r="G307" s="154"/>
      <c r="H307" s="154"/>
      <c r="I307" s="143"/>
      <c r="J307" s="154"/>
      <c r="K307" s="154"/>
      <c r="L307" s="154"/>
      <c r="M307" s="154"/>
      <c r="N307" s="154"/>
      <c r="O307" s="155"/>
      <c r="P307" s="134"/>
      <c r="Q307" s="151"/>
      <c r="R307" s="151"/>
      <c r="S307" s="152" t="str">
        <f t="shared" si="4"/>
        <v/>
      </c>
    </row>
    <row r="308" spans="1:19" s="153" customFormat="1" x14ac:dyDescent="0.2">
      <c r="A308" s="148"/>
      <c r="B308" s="154"/>
      <c r="C308" s="155"/>
      <c r="D308" s="156"/>
      <c r="E308" s="154"/>
      <c r="F308" s="149"/>
      <c r="G308" s="154"/>
      <c r="H308" s="154"/>
      <c r="I308" s="143"/>
      <c r="J308" s="154"/>
      <c r="K308" s="154"/>
      <c r="L308" s="154"/>
      <c r="M308" s="154"/>
      <c r="N308" s="154"/>
      <c r="O308" s="155"/>
      <c r="P308" s="134"/>
      <c r="Q308" s="151"/>
      <c r="R308" s="151"/>
      <c r="S308" s="152" t="str">
        <f t="shared" si="4"/>
        <v/>
      </c>
    </row>
    <row r="309" spans="1:19" s="153" customFormat="1" x14ac:dyDescent="0.2">
      <c r="A309" s="148"/>
      <c r="B309" s="154"/>
      <c r="C309" s="155"/>
      <c r="D309" s="156"/>
      <c r="E309" s="154"/>
      <c r="F309" s="149"/>
      <c r="G309" s="154"/>
      <c r="H309" s="154"/>
      <c r="I309" s="143"/>
      <c r="J309" s="154"/>
      <c r="K309" s="154"/>
      <c r="L309" s="154"/>
      <c r="M309" s="154"/>
      <c r="N309" s="154"/>
      <c r="O309" s="155"/>
      <c r="P309" s="134"/>
      <c r="Q309" s="151"/>
      <c r="R309" s="151"/>
      <c r="S309" s="152" t="str">
        <f t="shared" si="4"/>
        <v/>
      </c>
    </row>
    <row r="310" spans="1:19" s="153" customFormat="1" x14ac:dyDescent="0.2">
      <c r="A310" s="148"/>
      <c r="B310" s="154"/>
      <c r="C310" s="155"/>
      <c r="D310" s="156"/>
      <c r="E310" s="154"/>
      <c r="F310" s="149"/>
      <c r="G310" s="154"/>
      <c r="H310" s="154"/>
      <c r="I310" s="143"/>
      <c r="J310" s="154"/>
      <c r="K310" s="154"/>
      <c r="L310" s="154"/>
      <c r="M310" s="154"/>
      <c r="N310" s="154"/>
      <c r="O310" s="155"/>
      <c r="P310" s="134"/>
      <c r="Q310" s="151"/>
      <c r="R310" s="151"/>
      <c r="S310" s="152" t="str">
        <f t="shared" si="4"/>
        <v/>
      </c>
    </row>
    <row r="311" spans="1:19" s="153" customFormat="1" x14ac:dyDescent="0.2">
      <c r="A311" s="148"/>
      <c r="B311" s="154"/>
      <c r="C311" s="155"/>
      <c r="D311" s="156"/>
      <c r="E311" s="154"/>
      <c r="F311" s="149"/>
      <c r="G311" s="154"/>
      <c r="H311" s="154"/>
      <c r="I311" s="143"/>
      <c r="J311" s="154"/>
      <c r="K311" s="154"/>
      <c r="L311" s="154"/>
      <c r="M311" s="154"/>
      <c r="N311" s="154"/>
      <c r="O311" s="155"/>
      <c r="P311" s="134"/>
      <c r="Q311" s="151"/>
      <c r="R311" s="151"/>
      <c r="S311" s="152" t="str">
        <f t="shared" si="4"/>
        <v/>
      </c>
    </row>
    <row r="312" spans="1:19" s="153" customFormat="1" x14ac:dyDescent="0.2">
      <c r="A312" s="148"/>
      <c r="B312" s="154"/>
      <c r="C312" s="155"/>
      <c r="D312" s="156"/>
      <c r="E312" s="154"/>
      <c r="F312" s="149"/>
      <c r="G312" s="154"/>
      <c r="H312" s="154"/>
      <c r="I312" s="143"/>
      <c r="J312" s="154"/>
      <c r="K312" s="154"/>
      <c r="L312" s="154"/>
      <c r="M312" s="154"/>
      <c r="N312" s="154"/>
      <c r="O312" s="155"/>
      <c r="P312" s="134"/>
      <c r="Q312" s="151"/>
      <c r="R312" s="151"/>
      <c r="S312" s="152" t="str">
        <f t="shared" si="4"/>
        <v/>
      </c>
    </row>
    <row r="313" spans="1:19" s="153" customFormat="1" x14ac:dyDescent="0.2">
      <c r="A313" s="148"/>
      <c r="B313" s="154"/>
      <c r="C313" s="155"/>
      <c r="D313" s="156"/>
      <c r="E313" s="154"/>
      <c r="F313" s="149"/>
      <c r="G313" s="154"/>
      <c r="H313" s="154"/>
      <c r="I313" s="143"/>
      <c r="J313" s="154"/>
      <c r="K313" s="154"/>
      <c r="L313" s="154"/>
      <c r="M313" s="154"/>
      <c r="N313" s="154"/>
      <c r="O313" s="155"/>
      <c r="P313" s="134"/>
      <c r="Q313" s="151"/>
      <c r="R313" s="151"/>
      <c r="S313" s="152" t="str">
        <f t="shared" si="4"/>
        <v/>
      </c>
    </row>
    <row r="314" spans="1:19" s="153" customFormat="1" x14ac:dyDescent="0.2">
      <c r="A314" s="148"/>
      <c r="B314" s="154"/>
      <c r="C314" s="155"/>
      <c r="D314" s="156"/>
      <c r="E314" s="154"/>
      <c r="F314" s="149"/>
      <c r="G314" s="154"/>
      <c r="H314" s="154"/>
      <c r="I314" s="143"/>
      <c r="J314" s="154"/>
      <c r="K314" s="154"/>
      <c r="L314" s="154"/>
      <c r="M314" s="154"/>
      <c r="N314" s="154"/>
      <c r="O314" s="155"/>
      <c r="P314" s="134"/>
      <c r="Q314" s="151"/>
      <c r="R314" s="151"/>
      <c r="S314" s="152" t="str">
        <f t="shared" si="4"/>
        <v/>
      </c>
    </row>
    <row r="315" spans="1:19" s="153" customFormat="1" x14ac:dyDescent="0.2">
      <c r="A315" s="148"/>
      <c r="B315" s="154"/>
      <c r="C315" s="155"/>
      <c r="D315" s="156"/>
      <c r="E315" s="154"/>
      <c r="F315" s="149"/>
      <c r="G315" s="154"/>
      <c r="H315" s="154"/>
      <c r="I315" s="143"/>
      <c r="J315" s="154"/>
      <c r="K315" s="154"/>
      <c r="L315" s="154"/>
      <c r="M315" s="154"/>
      <c r="N315" s="154"/>
      <c r="O315" s="155"/>
      <c r="P315" s="134"/>
      <c r="Q315" s="151"/>
      <c r="R315" s="151"/>
      <c r="S315" s="152" t="str">
        <f t="shared" si="4"/>
        <v/>
      </c>
    </row>
    <row r="316" spans="1:19" s="153" customFormat="1" x14ac:dyDescent="0.2">
      <c r="A316" s="148"/>
      <c r="B316" s="154"/>
      <c r="C316" s="155"/>
      <c r="D316" s="156"/>
      <c r="E316" s="154"/>
      <c r="F316" s="149"/>
      <c r="G316" s="154"/>
      <c r="H316" s="154"/>
      <c r="I316" s="143"/>
      <c r="J316" s="154"/>
      <c r="K316" s="154"/>
      <c r="L316" s="154"/>
      <c r="M316" s="154"/>
      <c r="N316" s="154"/>
      <c r="O316" s="155"/>
      <c r="P316" s="134"/>
      <c r="Q316" s="151"/>
      <c r="R316" s="151"/>
      <c r="S316" s="152" t="str">
        <f t="shared" si="4"/>
        <v/>
      </c>
    </row>
    <row r="317" spans="1:19" s="153" customFormat="1" x14ac:dyDescent="0.2">
      <c r="A317" s="148"/>
      <c r="B317" s="154"/>
      <c r="C317" s="155"/>
      <c r="D317" s="156"/>
      <c r="E317" s="154"/>
      <c r="F317" s="149"/>
      <c r="G317" s="154"/>
      <c r="H317" s="154"/>
      <c r="I317" s="143"/>
      <c r="J317" s="154"/>
      <c r="K317" s="154"/>
      <c r="L317" s="154"/>
      <c r="M317" s="154"/>
      <c r="N317" s="154"/>
      <c r="O317" s="155"/>
      <c r="P317" s="134"/>
      <c r="Q317" s="151"/>
      <c r="R317" s="151"/>
      <c r="S317" s="152" t="str">
        <f t="shared" si="4"/>
        <v/>
      </c>
    </row>
    <row r="318" spans="1:19" s="153" customFormat="1" x14ac:dyDescent="0.2">
      <c r="A318" s="148"/>
      <c r="B318" s="154"/>
      <c r="C318" s="155"/>
      <c r="D318" s="156"/>
      <c r="E318" s="154"/>
      <c r="F318" s="149"/>
      <c r="G318" s="154"/>
      <c r="H318" s="154"/>
      <c r="I318" s="143"/>
      <c r="J318" s="154"/>
      <c r="K318" s="154"/>
      <c r="L318" s="154"/>
      <c r="M318" s="154"/>
      <c r="N318" s="154"/>
      <c r="O318" s="155"/>
      <c r="P318" s="134"/>
      <c r="Q318" s="151"/>
      <c r="R318" s="151"/>
      <c r="S318" s="152" t="str">
        <f t="shared" si="4"/>
        <v/>
      </c>
    </row>
    <row r="319" spans="1:19" s="153" customFormat="1" x14ac:dyDescent="0.2">
      <c r="A319" s="148"/>
      <c r="B319" s="154"/>
      <c r="C319" s="155"/>
      <c r="D319" s="156"/>
      <c r="E319" s="154"/>
      <c r="F319" s="149"/>
      <c r="G319" s="154"/>
      <c r="H319" s="154"/>
      <c r="I319" s="143"/>
      <c r="J319" s="154"/>
      <c r="K319" s="154"/>
      <c r="L319" s="154"/>
      <c r="M319" s="154"/>
      <c r="N319" s="154"/>
      <c r="O319" s="155"/>
      <c r="P319" s="134"/>
      <c r="Q319" s="151"/>
      <c r="R319" s="151"/>
      <c r="S319" s="152" t="str">
        <f t="shared" si="4"/>
        <v/>
      </c>
    </row>
    <row r="320" spans="1:19" s="153" customFormat="1" x14ac:dyDescent="0.2">
      <c r="A320" s="148"/>
      <c r="B320" s="154"/>
      <c r="C320" s="155"/>
      <c r="D320" s="156"/>
      <c r="E320" s="154"/>
      <c r="F320" s="149"/>
      <c r="G320" s="154"/>
      <c r="H320" s="154"/>
      <c r="I320" s="143"/>
      <c r="J320" s="154"/>
      <c r="K320" s="154"/>
      <c r="L320" s="154"/>
      <c r="M320" s="154"/>
      <c r="N320" s="154"/>
      <c r="O320" s="155"/>
      <c r="P320" s="134"/>
      <c r="Q320" s="151"/>
      <c r="R320" s="151"/>
      <c r="S320" s="152" t="str">
        <f t="shared" si="4"/>
        <v/>
      </c>
    </row>
    <row r="321" spans="1:19" s="153" customFormat="1" x14ac:dyDescent="0.2">
      <c r="A321" s="148"/>
      <c r="B321" s="154"/>
      <c r="C321" s="155"/>
      <c r="D321" s="156"/>
      <c r="E321" s="154"/>
      <c r="F321" s="149"/>
      <c r="G321" s="154"/>
      <c r="H321" s="154"/>
      <c r="I321" s="143"/>
      <c r="J321" s="154"/>
      <c r="K321" s="154"/>
      <c r="L321" s="154"/>
      <c r="M321" s="154"/>
      <c r="N321" s="154"/>
      <c r="O321" s="155"/>
      <c r="P321" s="134"/>
      <c r="Q321" s="151"/>
      <c r="R321" s="151"/>
      <c r="S321" s="152" t="str">
        <f t="shared" si="4"/>
        <v/>
      </c>
    </row>
    <row r="322" spans="1:19" s="153" customFormat="1" x14ac:dyDescent="0.2">
      <c r="A322" s="148"/>
      <c r="B322" s="154"/>
      <c r="C322" s="155"/>
      <c r="D322" s="156"/>
      <c r="E322" s="154"/>
      <c r="F322" s="149"/>
      <c r="G322" s="154"/>
      <c r="H322" s="154"/>
      <c r="I322" s="143"/>
      <c r="J322" s="154"/>
      <c r="K322" s="154"/>
      <c r="L322" s="154"/>
      <c r="M322" s="154"/>
      <c r="N322" s="154"/>
      <c r="O322" s="155"/>
      <c r="P322" s="134"/>
      <c r="Q322" s="151"/>
      <c r="R322" s="151"/>
      <c r="S322" s="152" t="str">
        <f t="shared" si="4"/>
        <v/>
      </c>
    </row>
    <row r="323" spans="1:19" s="153" customFormat="1" x14ac:dyDescent="0.2">
      <c r="A323" s="148"/>
      <c r="B323" s="154"/>
      <c r="C323" s="155"/>
      <c r="D323" s="156"/>
      <c r="E323" s="154"/>
      <c r="F323" s="149"/>
      <c r="G323" s="154"/>
      <c r="H323" s="154"/>
      <c r="I323" s="143"/>
      <c r="J323" s="154"/>
      <c r="K323" s="154"/>
      <c r="L323" s="154"/>
      <c r="M323" s="154"/>
      <c r="N323" s="154"/>
      <c r="O323" s="155"/>
      <c r="P323" s="134"/>
      <c r="Q323" s="151"/>
      <c r="R323" s="151"/>
      <c r="S323" s="152" t="str">
        <f t="shared" si="4"/>
        <v/>
      </c>
    </row>
    <row r="324" spans="1:19" s="153" customFormat="1" x14ac:dyDescent="0.2">
      <c r="A324" s="148"/>
      <c r="B324" s="154"/>
      <c r="C324" s="155"/>
      <c r="D324" s="156"/>
      <c r="E324" s="154"/>
      <c r="F324" s="149"/>
      <c r="G324" s="154"/>
      <c r="H324" s="154"/>
      <c r="I324" s="143"/>
      <c r="J324" s="154"/>
      <c r="K324" s="154"/>
      <c r="L324" s="154"/>
      <c r="M324" s="154"/>
      <c r="N324" s="154"/>
      <c r="O324" s="155"/>
      <c r="P324" s="134"/>
      <c r="Q324" s="151"/>
      <c r="R324" s="151"/>
      <c r="S324" s="152" t="str">
        <f t="shared" ref="S324:S387" si="5">IFERROR(VLOOKUP((VLOOKUP((CONCATENATE((IFERROR(VLOOKUP(P324,Confidencialidad,2,FALSE),0)),(IFERROR(VLOOKUP(Q324,Integridad,2,FALSE),0)),(IFERROR(VLOOKUP(R324,Disponibilidad,2,FALSE),0)))),CalculoCriticidad,2,FALSE)),Criticidad,2,FALSE),"")</f>
        <v/>
      </c>
    </row>
    <row r="325" spans="1:19" s="153" customFormat="1" x14ac:dyDescent="0.2">
      <c r="A325" s="148"/>
      <c r="B325" s="154"/>
      <c r="C325" s="155"/>
      <c r="D325" s="156"/>
      <c r="E325" s="154"/>
      <c r="F325" s="149"/>
      <c r="G325" s="154"/>
      <c r="H325" s="154"/>
      <c r="I325" s="143"/>
      <c r="J325" s="154"/>
      <c r="K325" s="154"/>
      <c r="L325" s="154"/>
      <c r="M325" s="154"/>
      <c r="N325" s="154"/>
      <c r="O325" s="155"/>
      <c r="P325" s="134"/>
      <c r="Q325" s="151"/>
      <c r="R325" s="151"/>
      <c r="S325" s="152" t="str">
        <f t="shared" si="5"/>
        <v/>
      </c>
    </row>
    <row r="326" spans="1:19" s="153" customFormat="1" x14ac:dyDescent="0.2">
      <c r="A326" s="148"/>
      <c r="B326" s="154"/>
      <c r="C326" s="155"/>
      <c r="D326" s="156"/>
      <c r="E326" s="154"/>
      <c r="F326" s="149"/>
      <c r="G326" s="154"/>
      <c r="H326" s="154"/>
      <c r="I326" s="143"/>
      <c r="J326" s="154"/>
      <c r="K326" s="154"/>
      <c r="L326" s="154"/>
      <c r="M326" s="154"/>
      <c r="N326" s="154"/>
      <c r="O326" s="155"/>
      <c r="P326" s="134"/>
      <c r="Q326" s="151"/>
      <c r="R326" s="151"/>
      <c r="S326" s="152" t="str">
        <f t="shared" si="5"/>
        <v/>
      </c>
    </row>
    <row r="327" spans="1:19" s="153" customFormat="1" x14ac:dyDescent="0.2">
      <c r="A327" s="148"/>
      <c r="B327" s="154"/>
      <c r="C327" s="155"/>
      <c r="D327" s="156"/>
      <c r="E327" s="154"/>
      <c r="F327" s="149"/>
      <c r="G327" s="154"/>
      <c r="H327" s="154"/>
      <c r="I327" s="143"/>
      <c r="J327" s="154"/>
      <c r="K327" s="154"/>
      <c r="L327" s="154"/>
      <c r="M327" s="154"/>
      <c r="N327" s="154"/>
      <c r="O327" s="155"/>
      <c r="P327" s="134"/>
      <c r="Q327" s="151"/>
      <c r="R327" s="151"/>
      <c r="S327" s="152" t="str">
        <f t="shared" si="5"/>
        <v/>
      </c>
    </row>
    <row r="328" spans="1:19" s="153" customFormat="1" x14ac:dyDescent="0.2">
      <c r="A328" s="148"/>
      <c r="B328" s="154"/>
      <c r="C328" s="155"/>
      <c r="D328" s="156"/>
      <c r="E328" s="154"/>
      <c r="F328" s="149"/>
      <c r="G328" s="154"/>
      <c r="H328" s="154"/>
      <c r="I328" s="143"/>
      <c r="J328" s="154"/>
      <c r="K328" s="154"/>
      <c r="L328" s="154"/>
      <c r="M328" s="154"/>
      <c r="N328" s="154"/>
      <c r="O328" s="155"/>
      <c r="P328" s="134"/>
      <c r="Q328" s="151"/>
      <c r="R328" s="151"/>
      <c r="S328" s="152" t="str">
        <f t="shared" si="5"/>
        <v/>
      </c>
    </row>
    <row r="329" spans="1:19" s="153" customFormat="1" x14ac:dyDescent="0.2">
      <c r="A329" s="148"/>
      <c r="B329" s="154"/>
      <c r="C329" s="155"/>
      <c r="D329" s="156"/>
      <c r="E329" s="154"/>
      <c r="F329" s="149"/>
      <c r="G329" s="154"/>
      <c r="H329" s="154"/>
      <c r="I329" s="143"/>
      <c r="J329" s="154"/>
      <c r="K329" s="154"/>
      <c r="L329" s="154"/>
      <c r="M329" s="154"/>
      <c r="N329" s="154"/>
      <c r="O329" s="155"/>
      <c r="P329" s="134"/>
      <c r="Q329" s="151"/>
      <c r="R329" s="151"/>
      <c r="S329" s="152" t="str">
        <f t="shared" si="5"/>
        <v/>
      </c>
    </row>
    <row r="330" spans="1:19" s="153" customFormat="1" x14ac:dyDescent="0.2">
      <c r="A330" s="148"/>
      <c r="B330" s="154"/>
      <c r="C330" s="155"/>
      <c r="D330" s="156"/>
      <c r="E330" s="154"/>
      <c r="F330" s="149"/>
      <c r="G330" s="154"/>
      <c r="H330" s="154"/>
      <c r="I330" s="143"/>
      <c r="J330" s="154"/>
      <c r="K330" s="154"/>
      <c r="L330" s="154"/>
      <c r="M330" s="154"/>
      <c r="N330" s="154"/>
      <c r="O330" s="155"/>
      <c r="P330" s="134"/>
      <c r="Q330" s="151"/>
      <c r="R330" s="151"/>
      <c r="S330" s="152" t="str">
        <f t="shared" si="5"/>
        <v/>
      </c>
    </row>
    <row r="331" spans="1:19" s="153" customFormat="1" x14ac:dyDescent="0.2">
      <c r="A331" s="148"/>
      <c r="B331" s="154"/>
      <c r="C331" s="155"/>
      <c r="D331" s="156"/>
      <c r="E331" s="154"/>
      <c r="F331" s="149"/>
      <c r="G331" s="154"/>
      <c r="H331" s="154"/>
      <c r="I331" s="143"/>
      <c r="J331" s="154"/>
      <c r="K331" s="154"/>
      <c r="L331" s="154"/>
      <c r="M331" s="154"/>
      <c r="N331" s="154"/>
      <c r="O331" s="155"/>
      <c r="P331" s="134"/>
      <c r="Q331" s="151"/>
      <c r="R331" s="151"/>
      <c r="S331" s="152" t="str">
        <f t="shared" si="5"/>
        <v/>
      </c>
    </row>
    <row r="332" spans="1:19" s="153" customFormat="1" x14ac:dyDescent="0.2">
      <c r="A332" s="148"/>
      <c r="B332" s="154"/>
      <c r="C332" s="155"/>
      <c r="D332" s="156"/>
      <c r="E332" s="154"/>
      <c r="F332" s="149"/>
      <c r="G332" s="154"/>
      <c r="H332" s="154"/>
      <c r="I332" s="143"/>
      <c r="J332" s="154"/>
      <c r="K332" s="154"/>
      <c r="L332" s="154"/>
      <c r="M332" s="154"/>
      <c r="N332" s="154"/>
      <c r="O332" s="155"/>
      <c r="P332" s="134"/>
      <c r="Q332" s="151"/>
      <c r="R332" s="151"/>
      <c r="S332" s="152" t="str">
        <f t="shared" si="5"/>
        <v/>
      </c>
    </row>
    <row r="333" spans="1:19" s="153" customFormat="1" x14ac:dyDescent="0.2">
      <c r="A333" s="148"/>
      <c r="B333" s="154"/>
      <c r="C333" s="155"/>
      <c r="D333" s="156"/>
      <c r="E333" s="154"/>
      <c r="F333" s="149"/>
      <c r="G333" s="154"/>
      <c r="H333" s="154"/>
      <c r="I333" s="143"/>
      <c r="J333" s="154"/>
      <c r="K333" s="154"/>
      <c r="L333" s="154"/>
      <c r="M333" s="154"/>
      <c r="N333" s="154"/>
      <c r="O333" s="155"/>
      <c r="P333" s="134"/>
      <c r="Q333" s="151"/>
      <c r="R333" s="151"/>
      <c r="S333" s="152" t="str">
        <f t="shared" si="5"/>
        <v/>
      </c>
    </row>
    <row r="334" spans="1:19" s="153" customFormat="1" x14ac:dyDescent="0.2">
      <c r="A334" s="148"/>
      <c r="B334" s="154"/>
      <c r="C334" s="155"/>
      <c r="D334" s="156"/>
      <c r="E334" s="154"/>
      <c r="F334" s="149"/>
      <c r="G334" s="154"/>
      <c r="H334" s="154"/>
      <c r="I334" s="143"/>
      <c r="J334" s="154"/>
      <c r="K334" s="154"/>
      <c r="L334" s="154"/>
      <c r="M334" s="154"/>
      <c r="N334" s="154"/>
      <c r="O334" s="155"/>
      <c r="P334" s="134"/>
      <c r="Q334" s="151"/>
      <c r="R334" s="151"/>
      <c r="S334" s="152" t="str">
        <f t="shared" si="5"/>
        <v/>
      </c>
    </row>
    <row r="335" spans="1:19" s="153" customFormat="1" x14ac:dyDescent="0.2">
      <c r="A335" s="148"/>
      <c r="B335" s="154"/>
      <c r="C335" s="155"/>
      <c r="D335" s="156"/>
      <c r="E335" s="154"/>
      <c r="F335" s="149"/>
      <c r="G335" s="154"/>
      <c r="H335" s="154"/>
      <c r="I335" s="143"/>
      <c r="J335" s="154"/>
      <c r="K335" s="154"/>
      <c r="L335" s="154"/>
      <c r="M335" s="154"/>
      <c r="N335" s="154"/>
      <c r="O335" s="155"/>
      <c r="P335" s="134"/>
      <c r="Q335" s="151"/>
      <c r="R335" s="151"/>
      <c r="S335" s="152" t="str">
        <f t="shared" si="5"/>
        <v/>
      </c>
    </row>
    <row r="336" spans="1:19" s="153" customFormat="1" x14ac:dyDescent="0.2">
      <c r="A336" s="148"/>
      <c r="B336" s="154"/>
      <c r="C336" s="155"/>
      <c r="D336" s="156"/>
      <c r="E336" s="154"/>
      <c r="F336" s="149"/>
      <c r="G336" s="154"/>
      <c r="H336" s="154"/>
      <c r="I336" s="143"/>
      <c r="J336" s="154"/>
      <c r="K336" s="154"/>
      <c r="L336" s="154"/>
      <c r="M336" s="154"/>
      <c r="N336" s="154"/>
      <c r="O336" s="155"/>
      <c r="P336" s="134"/>
      <c r="Q336" s="151"/>
      <c r="R336" s="151"/>
      <c r="S336" s="152" t="str">
        <f t="shared" si="5"/>
        <v/>
      </c>
    </row>
    <row r="337" spans="1:19" s="153" customFormat="1" x14ac:dyDescent="0.2">
      <c r="A337" s="148"/>
      <c r="B337" s="154"/>
      <c r="C337" s="155"/>
      <c r="D337" s="156"/>
      <c r="E337" s="154"/>
      <c r="F337" s="149"/>
      <c r="G337" s="154"/>
      <c r="H337" s="154"/>
      <c r="I337" s="143"/>
      <c r="J337" s="154"/>
      <c r="K337" s="154"/>
      <c r="L337" s="154"/>
      <c r="M337" s="154"/>
      <c r="N337" s="154"/>
      <c r="O337" s="155"/>
      <c r="P337" s="134"/>
      <c r="Q337" s="151"/>
      <c r="R337" s="151"/>
      <c r="S337" s="152" t="str">
        <f t="shared" si="5"/>
        <v/>
      </c>
    </row>
    <row r="338" spans="1:19" s="153" customFormat="1" x14ac:dyDescent="0.2">
      <c r="A338" s="148"/>
      <c r="B338" s="154"/>
      <c r="C338" s="155"/>
      <c r="D338" s="156"/>
      <c r="E338" s="154"/>
      <c r="F338" s="149"/>
      <c r="G338" s="154"/>
      <c r="H338" s="154"/>
      <c r="I338" s="143"/>
      <c r="J338" s="154"/>
      <c r="K338" s="154"/>
      <c r="L338" s="154"/>
      <c r="M338" s="154"/>
      <c r="N338" s="154"/>
      <c r="O338" s="155"/>
      <c r="P338" s="134"/>
      <c r="Q338" s="151"/>
      <c r="R338" s="151"/>
      <c r="S338" s="152" t="str">
        <f t="shared" si="5"/>
        <v/>
      </c>
    </row>
    <row r="339" spans="1:19" s="153" customFormat="1" x14ac:dyDescent="0.2">
      <c r="A339" s="148"/>
      <c r="B339" s="154"/>
      <c r="C339" s="155"/>
      <c r="D339" s="156"/>
      <c r="E339" s="154"/>
      <c r="F339" s="149"/>
      <c r="G339" s="154"/>
      <c r="H339" s="154"/>
      <c r="I339" s="143"/>
      <c r="J339" s="154"/>
      <c r="K339" s="154"/>
      <c r="L339" s="154"/>
      <c r="M339" s="154"/>
      <c r="N339" s="154"/>
      <c r="O339" s="155"/>
      <c r="P339" s="134"/>
      <c r="Q339" s="151"/>
      <c r="R339" s="151"/>
      <c r="S339" s="152" t="str">
        <f t="shared" si="5"/>
        <v/>
      </c>
    </row>
    <row r="340" spans="1:19" s="153" customFormat="1" x14ac:dyDescent="0.2">
      <c r="A340" s="148"/>
      <c r="B340" s="154"/>
      <c r="C340" s="155"/>
      <c r="D340" s="156"/>
      <c r="E340" s="154"/>
      <c r="F340" s="149"/>
      <c r="G340" s="154"/>
      <c r="H340" s="154"/>
      <c r="I340" s="143"/>
      <c r="J340" s="154"/>
      <c r="K340" s="154"/>
      <c r="L340" s="154"/>
      <c r="M340" s="154"/>
      <c r="N340" s="154"/>
      <c r="O340" s="155"/>
      <c r="P340" s="134"/>
      <c r="Q340" s="151"/>
      <c r="R340" s="151"/>
      <c r="S340" s="152" t="str">
        <f t="shared" si="5"/>
        <v/>
      </c>
    </row>
    <row r="341" spans="1:19" s="153" customFormat="1" x14ac:dyDescent="0.2">
      <c r="A341" s="148"/>
      <c r="B341" s="154"/>
      <c r="C341" s="155"/>
      <c r="D341" s="156"/>
      <c r="E341" s="154"/>
      <c r="F341" s="149"/>
      <c r="G341" s="154"/>
      <c r="H341" s="154"/>
      <c r="I341" s="143"/>
      <c r="J341" s="154"/>
      <c r="K341" s="154"/>
      <c r="L341" s="154"/>
      <c r="M341" s="154"/>
      <c r="N341" s="154"/>
      <c r="O341" s="155"/>
      <c r="P341" s="134"/>
      <c r="Q341" s="151"/>
      <c r="R341" s="151"/>
      <c r="S341" s="152" t="str">
        <f t="shared" si="5"/>
        <v/>
      </c>
    </row>
    <row r="342" spans="1:19" s="153" customFormat="1" x14ac:dyDescent="0.2">
      <c r="A342" s="148"/>
      <c r="B342" s="154"/>
      <c r="C342" s="155"/>
      <c r="D342" s="156"/>
      <c r="E342" s="154"/>
      <c r="F342" s="149"/>
      <c r="G342" s="154"/>
      <c r="H342" s="154"/>
      <c r="I342" s="143"/>
      <c r="J342" s="154"/>
      <c r="K342" s="154"/>
      <c r="L342" s="154"/>
      <c r="M342" s="154"/>
      <c r="N342" s="154"/>
      <c r="O342" s="155"/>
      <c r="P342" s="134"/>
      <c r="Q342" s="151"/>
      <c r="R342" s="151"/>
      <c r="S342" s="152" t="str">
        <f t="shared" si="5"/>
        <v/>
      </c>
    </row>
    <row r="343" spans="1:19" s="153" customFormat="1" x14ac:dyDescent="0.2">
      <c r="A343" s="148"/>
      <c r="B343" s="154"/>
      <c r="C343" s="155"/>
      <c r="D343" s="156"/>
      <c r="E343" s="154"/>
      <c r="F343" s="149"/>
      <c r="G343" s="154"/>
      <c r="H343" s="154"/>
      <c r="I343" s="143"/>
      <c r="J343" s="154"/>
      <c r="K343" s="154"/>
      <c r="L343" s="154"/>
      <c r="M343" s="154"/>
      <c r="N343" s="154"/>
      <c r="O343" s="155"/>
      <c r="P343" s="134"/>
      <c r="Q343" s="151"/>
      <c r="R343" s="151"/>
      <c r="S343" s="152" t="str">
        <f t="shared" si="5"/>
        <v/>
      </c>
    </row>
    <row r="344" spans="1:19" s="153" customFormat="1" x14ac:dyDescent="0.2">
      <c r="A344" s="148"/>
      <c r="B344" s="154"/>
      <c r="C344" s="155"/>
      <c r="D344" s="156"/>
      <c r="E344" s="154"/>
      <c r="F344" s="149"/>
      <c r="G344" s="154"/>
      <c r="H344" s="154"/>
      <c r="I344" s="143"/>
      <c r="J344" s="154"/>
      <c r="K344" s="154"/>
      <c r="L344" s="154"/>
      <c r="M344" s="154"/>
      <c r="N344" s="154"/>
      <c r="O344" s="155"/>
      <c r="P344" s="134"/>
      <c r="Q344" s="151"/>
      <c r="R344" s="151"/>
      <c r="S344" s="152" t="str">
        <f t="shared" si="5"/>
        <v/>
      </c>
    </row>
    <row r="345" spans="1:19" s="153" customFormat="1" x14ac:dyDescent="0.2">
      <c r="A345" s="148"/>
      <c r="B345" s="154"/>
      <c r="C345" s="155"/>
      <c r="D345" s="156"/>
      <c r="E345" s="154"/>
      <c r="F345" s="149"/>
      <c r="G345" s="154"/>
      <c r="H345" s="154"/>
      <c r="I345" s="143"/>
      <c r="J345" s="154"/>
      <c r="K345" s="154"/>
      <c r="L345" s="154"/>
      <c r="M345" s="154"/>
      <c r="N345" s="154"/>
      <c r="O345" s="155"/>
      <c r="P345" s="134"/>
      <c r="Q345" s="151"/>
      <c r="R345" s="151"/>
      <c r="S345" s="152" t="str">
        <f t="shared" si="5"/>
        <v/>
      </c>
    </row>
    <row r="346" spans="1:19" s="153" customFormat="1" x14ac:dyDescent="0.2">
      <c r="A346" s="148"/>
      <c r="B346" s="154"/>
      <c r="C346" s="155"/>
      <c r="D346" s="156"/>
      <c r="E346" s="154"/>
      <c r="F346" s="149"/>
      <c r="G346" s="154"/>
      <c r="H346" s="154"/>
      <c r="I346" s="143"/>
      <c r="J346" s="154"/>
      <c r="K346" s="154"/>
      <c r="L346" s="154"/>
      <c r="M346" s="154"/>
      <c r="N346" s="154"/>
      <c r="O346" s="155"/>
      <c r="P346" s="134"/>
      <c r="Q346" s="151"/>
      <c r="R346" s="151"/>
      <c r="S346" s="152" t="str">
        <f t="shared" si="5"/>
        <v/>
      </c>
    </row>
    <row r="347" spans="1:19" s="153" customFormat="1" x14ac:dyDescent="0.2">
      <c r="A347" s="148"/>
      <c r="B347" s="154"/>
      <c r="C347" s="155"/>
      <c r="D347" s="156"/>
      <c r="E347" s="154"/>
      <c r="F347" s="149"/>
      <c r="G347" s="154"/>
      <c r="H347" s="154"/>
      <c r="I347" s="143"/>
      <c r="J347" s="154"/>
      <c r="K347" s="154"/>
      <c r="L347" s="154"/>
      <c r="M347" s="154"/>
      <c r="N347" s="154"/>
      <c r="O347" s="155"/>
      <c r="P347" s="134"/>
      <c r="Q347" s="151"/>
      <c r="R347" s="151"/>
      <c r="S347" s="152" t="str">
        <f t="shared" si="5"/>
        <v/>
      </c>
    </row>
    <row r="348" spans="1:19" s="153" customFormat="1" x14ac:dyDescent="0.2">
      <c r="A348" s="148"/>
      <c r="B348" s="154"/>
      <c r="C348" s="155"/>
      <c r="D348" s="156"/>
      <c r="E348" s="154"/>
      <c r="F348" s="149"/>
      <c r="G348" s="154"/>
      <c r="H348" s="154"/>
      <c r="I348" s="143"/>
      <c r="J348" s="154"/>
      <c r="K348" s="154"/>
      <c r="L348" s="154"/>
      <c r="M348" s="154"/>
      <c r="N348" s="154"/>
      <c r="O348" s="155"/>
      <c r="P348" s="134"/>
      <c r="Q348" s="151"/>
      <c r="R348" s="151"/>
      <c r="S348" s="152" t="str">
        <f t="shared" si="5"/>
        <v/>
      </c>
    </row>
    <row r="349" spans="1:19" s="153" customFormat="1" x14ac:dyDescent="0.2">
      <c r="A349" s="148"/>
      <c r="B349" s="154"/>
      <c r="C349" s="155"/>
      <c r="D349" s="156"/>
      <c r="E349" s="154"/>
      <c r="F349" s="149"/>
      <c r="G349" s="154"/>
      <c r="H349" s="154"/>
      <c r="I349" s="143"/>
      <c r="J349" s="154"/>
      <c r="K349" s="154"/>
      <c r="L349" s="154"/>
      <c r="M349" s="154"/>
      <c r="N349" s="154"/>
      <c r="O349" s="155"/>
      <c r="P349" s="134"/>
      <c r="Q349" s="151"/>
      <c r="R349" s="151"/>
      <c r="S349" s="152" t="str">
        <f t="shared" si="5"/>
        <v/>
      </c>
    </row>
    <row r="350" spans="1:19" s="153" customFormat="1" x14ac:dyDescent="0.2">
      <c r="A350" s="148"/>
      <c r="B350" s="154"/>
      <c r="C350" s="155"/>
      <c r="D350" s="156"/>
      <c r="E350" s="154"/>
      <c r="F350" s="149"/>
      <c r="G350" s="154"/>
      <c r="H350" s="154"/>
      <c r="I350" s="143"/>
      <c r="J350" s="154"/>
      <c r="K350" s="154"/>
      <c r="L350" s="154"/>
      <c r="M350" s="154"/>
      <c r="N350" s="154"/>
      <c r="O350" s="155"/>
      <c r="P350" s="134"/>
      <c r="Q350" s="151"/>
      <c r="R350" s="151"/>
      <c r="S350" s="152" t="str">
        <f t="shared" si="5"/>
        <v/>
      </c>
    </row>
    <row r="351" spans="1:19" s="153" customFormat="1" x14ac:dyDescent="0.2">
      <c r="A351" s="148"/>
      <c r="B351" s="154"/>
      <c r="C351" s="155"/>
      <c r="D351" s="156"/>
      <c r="E351" s="154"/>
      <c r="F351" s="149"/>
      <c r="G351" s="154"/>
      <c r="H351" s="154"/>
      <c r="I351" s="143"/>
      <c r="J351" s="154"/>
      <c r="K351" s="154"/>
      <c r="L351" s="154"/>
      <c r="M351" s="154"/>
      <c r="N351" s="154"/>
      <c r="O351" s="155"/>
      <c r="P351" s="134"/>
      <c r="Q351" s="151"/>
      <c r="R351" s="151"/>
      <c r="S351" s="152" t="str">
        <f t="shared" si="5"/>
        <v/>
      </c>
    </row>
    <row r="352" spans="1:19" s="153" customFormat="1" x14ac:dyDescent="0.2">
      <c r="A352" s="148"/>
      <c r="B352" s="154"/>
      <c r="C352" s="155"/>
      <c r="D352" s="156"/>
      <c r="E352" s="154"/>
      <c r="F352" s="149"/>
      <c r="G352" s="154"/>
      <c r="H352" s="154"/>
      <c r="I352" s="143"/>
      <c r="J352" s="154"/>
      <c r="K352" s="154"/>
      <c r="L352" s="154"/>
      <c r="M352" s="154"/>
      <c r="N352" s="154"/>
      <c r="O352" s="155"/>
      <c r="P352" s="134"/>
      <c r="Q352" s="151"/>
      <c r="R352" s="151"/>
      <c r="S352" s="152" t="str">
        <f t="shared" si="5"/>
        <v/>
      </c>
    </row>
    <row r="353" spans="1:19" s="153" customFormat="1" x14ac:dyDescent="0.2">
      <c r="A353" s="148"/>
      <c r="B353" s="154"/>
      <c r="C353" s="155"/>
      <c r="D353" s="156"/>
      <c r="E353" s="154"/>
      <c r="F353" s="149"/>
      <c r="G353" s="154"/>
      <c r="H353" s="154"/>
      <c r="I353" s="143"/>
      <c r="J353" s="154"/>
      <c r="K353" s="154"/>
      <c r="L353" s="154"/>
      <c r="M353" s="154"/>
      <c r="N353" s="154"/>
      <c r="O353" s="155"/>
      <c r="P353" s="134"/>
      <c r="Q353" s="151"/>
      <c r="R353" s="151"/>
      <c r="S353" s="152" t="str">
        <f t="shared" si="5"/>
        <v/>
      </c>
    </row>
    <row r="354" spans="1:19" s="153" customFormat="1" x14ac:dyDescent="0.2">
      <c r="A354" s="148"/>
      <c r="B354" s="154"/>
      <c r="C354" s="155"/>
      <c r="D354" s="156"/>
      <c r="E354" s="154"/>
      <c r="F354" s="149"/>
      <c r="G354" s="154"/>
      <c r="H354" s="154"/>
      <c r="I354" s="143"/>
      <c r="J354" s="154"/>
      <c r="K354" s="154"/>
      <c r="L354" s="154"/>
      <c r="M354" s="154"/>
      <c r="N354" s="154"/>
      <c r="O354" s="155"/>
      <c r="P354" s="134"/>
      <c r="Q354" s="151"/>
      <c r="R354" s="151"/>
      <c r="S354" s="152" t="str">
        <f t="shared" si="5"/>
        <v/>
      </c>
    </row>
    <row r="355" spans="1:19" s="153" customFormat="1" x14ac:dyDescent="0.2">
      <c r="A355" s="148"/>
      <c r="B355" s="154"/>
      <c r="C355" s="155"/>
      <c r="D355" s="156"/>
      <c r="E355" s="154"/>
      <c r="F355" s="149"/>
      <c r="G355" s="154"/>
      <c r="H355" s="154"/>
      <c r="I355" s="143"/>
      <c r="J355" s="154"/>
      <c r="K355" s="154"/>
      <c r="L355" s="154"/>
      <c r="M355" s="154"/>
      <c r="N355" s="154"/>
      <c r="O355" s="155"/>
      <c r="P355" s="134"/>
      <c r="Q355" s="151"/>
      <c r="R355" s="151"/>
      <c r="S355" s="152" t="str">
        <f t="shared" si="5"/>
        <v/>
      </c>
    </row>
    <row r="356" spans="1:19" s="153" customFormat="1" x14ac:dyDescent="0.2">
      <c r="A356" s="148"/>
      <c r="B356" s="154"/>
      <c r="C356" s="155"/>
      <c r="D356" s="156"/>
      <c r="E356" s="154"/>
      <c r="F356" s="149"/>
      <c r="G356" s="154"/>
      <c r="H356" s="154"/>
      <c r="I356" s="143"/>
      <c r="J356" s="154"/>
      <c r="K356" s="154"/>
      <c r="L356" s="154"/>
      <c r="M356" s="154"/>
      <c r="N356" s="154"/>
      <c r="O356" s="155"/>
      <c r="P356" s="134"/>
      <c r="Q356" s="151"/>
      <c r="R356" s="151"/>
      <c r="S356" s="152" t="str">
        <f t="shared" si="5"/>
        <v/>
      </c>
    </row>
    <row r="357" spans="1:19" s="153" customFormat="1" x14ac:dyDescent="0.2">
      <c r="A357" s="148"/>
      <c r="B357" s="154"/>
      <c r="C357" s="155"/>
      <c r="D357" s="156"/>
      <c r="E357" s="154"/>
      <c r="F357" s="149"/>
      <c r="G357" s="154"/>
      <c r="H357" s="154"/>
      <c r="I357" s="143"/>
      <c r="J357" s="154"/>
      <c r="K357" s="154"/>
      <c r="L357" s="154"/>
      <c r="M357" s="154"/>
      <c r="N357" s="154"/>
      <c r="O357" s="155"/>
      <c r="P357" s="134"/>
      <c r="Q357" s="151"/>
      <c r="R357" s="151"/>
      <c r="S357" s="152" t="str">
        <f t="shared" si="5"/>
        <v/>
      </c>
    </row>
    <row r="358" spans="1:19" s="153" customFormat="1" x14ac:dyDescent="0.2">
      <c r="A358" s="148"/>
      <c r="B358" s="154"/>
      <c r="C358" s="155"/>
      <c r="D358" s="156"/>
      <c r="E358" s="154"/>
      <c r="F358" s="149"/>
      <c r="G358" s="154"/>
      <c r="H358" s="154"/>
      <c r="I358" s="143"/>
      <c r="J358" s="154"/>
      <c r="K358" s="154"/>
      <c r="L358" s="154"/>
      <c r="M358" s="154"/>
      <c r="N358" s="154"/>
      <c r="O358" s="155"/>
      <c r="P358" s="134"/>
      <c r="Q358" s="151"/>
      <c r="R358" s="151"/>
      <c r="S358" s="152" t="str">
        <f t="shared" si="5"/>
        <v/>
      </c>
    </row>
    <row r="359" spans="1:19" s="153" customFormat="1" x14ac:dyDescent="0.2">
      <c r="A359" s="148"/>
      <c r="B359" s="154"/>
      <c r="C359" s="155"/>
      <c r="D359" s="156"/>
      <c r="E359" s="154"/>
      <c r="F359" s="149"/>
      <c r="G359" s="154"/>
      <c r="H359" s="154"/>
      <c r="I359" s="143"/>
      <c r="J359" s="154"/>
      <c r="K359" s="154"/>
      <c r="L359" s="154"/>
      <c r="M359" s="154"/>
      <c r="N359" s="154"/>
      <c r="O359" s="155"/>
      <c r="P359" s="134"/>
      <c r="Q359" s="151"/>
      <c r="R359" s="151"/>
      <c r="S359" s="152" t="str">
        <f t="shared" si="5"/>
        <v/>
      </c>
    </row>
    <row r="360" spans="1:19" s="153" customFormat="1" x14ac:dyDescent="0.2">
      <c r="A360" s="148"/>
      <c r="B360" s="154"/>
      <c r="C360" s="155"/>
      <c r="D360" s="156"/>
      <c r="E360" s="154"/>
      <c r="F360" s="149"/>
      <c r="G360" s="154"/>
      <c r="H360" s="154"/>
      <c r="I360" s="143"/>
      <c r="J360" s="154"/>
      <c r="K360" s="154"/>
      <c r="L360" s="154"/>
      <c r="M360" s="154"/>
      <c r="N360" s="154"/>
      <c r="O360" s="155"/>
      <c r="P360" s="134"/>
      <c r="Q360" s="151"/>
      <c r="R360" s="151"/>
      <c r="S360" s="152" t="str">
        <f t="shared" si="5"/>
        <v/>
      </c>
    </row>
    <row r="361" spans="1:19" s="153" customFormat="1" x14ac:dyDescent="0.2">
      <c r="A361" s="148"/>
      <c r="B361" s="154"/>
      <c r="C361" s="155"/>
      <c r="D361" s="156"/>
      <c r="E361" s="154"/>
      <c r="F361" s="149"/>
      <c r="G361" s="154"/>
      <c r="H361" s="154"/>
      <c r="I361" s="143"/>
      <c r="J361" s="154"/>
      <c r="K361" s="154"/>
      <c r="L361" s="154"/>
      <c r="M361" s="154"/>
      <c r="N361" s="154"/>
      <c r="O361" s="155"/>
      <c r="P361" s="134"/>
      <c r="Q361" s="151"/>
      <c r="R361" s="151"/>
      <c r="S361" s="152" t="str">
        <f t="shared" si="5"/>
        <v/>
      </c>
    </row>
    <row r="362" spans="1:19" s="153" customFormat="1" x14ac:dyDescent="0.2">
      <c r="A362" s="148"/>
      <c r="B362" s="154"/>
      <c r="C362" s="155"/>
      <c r="D362" s="156"/>
      <c r="E362" s="154"/>
      <c r="F362" s="149"/>
      <c r="G362" s="154"/>
      <c r="H362" s="154"/>
      <c r="I362" s="143"/>
      <c r="J362" s="154"/>
      <c r="K362" s="154"/>
      <c r="L362" s="154"/>
      <c r="M362" s="154"/>
      <c r="N362" s="154"/>
      <c r="O362" s="155"/>
      <c r="P362" s="134"/>
      <c r="Q362" s="151"/>
      <c r="R362" s="151"/>
      <c r="S362" s="152" t="str">
        <f t="shared" si="5"/>
        <v/>
      </c>
    </row>
    <row r="363" spans="1:19" s="153" customFormat="1" x14ac:dyDescent="0.2">
      <c r="A363" s="148"/>
      <c r="B363" s="154"/>
      <c r="C363" s="155"/>
      <c r="D363" s="156"/>
      <c r="E363" s="154"/>
      <c r="F363" s="149"/>
      <c r="G363" s="154"/>
      <c r="H363" s="154"/>
      <c r="I363" s="143"/>
      <c r="J363" s="154"/>
      <c r="K363" s="154"/>
      <c r="L363" s="154"/>
      <c r="M363" s="154"/>
      <c r="N363" s="154"/>
      <c r="O363" s="155"/>
      <c r="P363" s="134"/>
      <c r="Q363" s="151"/>
      <c r="R363" s="151"/>
      <c r="S363" s="152" t="str">
        <f t="shared" si="5"/>
        <v/>
      </c>
    </row>
    <row r="364" spans="1:19" s="153" customFormat="1" x14ac:dyDescent="0.2">
      <c r="A364" s="148"/>
      <c r="B364" s="154"/>
      <c r="C364" s="155"/>
      <c r="D364" s="156"/>
      <c r="E364" s="154"/>
      <c r="F364" s="149"/>
      <c r="G364" s="154"/>
      <c r="H364" s="154"/>
      <c r="I364" s="143"/>
      <c r="J364" s="154"/>
      <c r="K364" s="154"/>
      <c r="L364" s="154"/>
      <c r="M364" s="154"/>
      <c r="N364" s="154"/>
      <c r="O364" s="155"/>
      <c r="P364" s="134"/>
      <c r="Q364" s="151"/>
      <c r="R364" s="151"/>
      <c r="S364" s="152" t="str">
        <f t="shared" si="5"/>
        <v/>
      </c>
    </row>
    <row r="365" spans="1:19" s="153" customFormat="1" x14ac:dyDescent="0.2">
      <c r="A365" s="148"/>
      <c r="B365" s="154"/>
      <c r="C365" s="155"/>
      <c r="D365" s="156"/>
      <c r="E365" s="154"/>
      <c r="F365" s="149"/>
      <c r="G365" s="154"/>
      <c r="H365" s="154"/>
      <c r="I365" s="143"/>
      <c r="J365" s="154"/>
      <c r="K365" s="154"/>
      <c r="L365" s="154"/>
      <c r="M365" s="154"/>
      <c r="N365" s="154"/>
      <c r="O365" s="155"/>
      <c r="P365" s="134"/>
      <c r="Q365" s="151"/>
      <c r="R365" s="151"/>
      <c r="S365" s="152" t="str">
        <f t="shared" si="5"/>
        <v/>
      </c>
    </row>
    <row r="366" spans="1:19" s="153" customFormat="1" x14ac:dyDescent="0.2">
      <c r="A366" s="148"/>
      <c r="B366" s="154"/>
      <c r="C366" s="155"/>
      <c r="D366" s="156"/>
      <c r="E366" s="154"/>
      <c r="F366" s="149"/>
      <c r="G366" s="154"/>
      <c r="H366" s="154"/>
      <c r="I366" s="143"/>
      <c r="J366" s="154"/>
      <c r="K366" s="154"/>
      <c r="L366" s="154"/>
      <c r="M366" s="154"/>
      <c r="N366" s="154"/>
      <c r="O366" s="155"/>
      <c r="P366" s="134"/>
      <c r="Q366" s="151"/>
      <c r="R366" s="151"/>
      <c r="S366" s="152" t="str">
        <f t="shared" si="5"/>
        <v/>
      </c>
    </row>
    <row r="367" spans="1:19" s="153" customFormat="1" x14ac:dyDescent="0.2">
      <c r="A367" s="148"/>
      <c r="B367" s="154"/>
      <c r="C367" s="155"/>
      <c r="D367" s="156"/>
      <c r="E367" s="154"/>
      <c r="F367" s="149"/>
      <c r="G367" s="154"/>
      <c r="H367" s="154"/>
      <c r="I367" s="143"/>
      <c r="J367" s="154"/>
      <c r="K367" s="154"/>
      <c r="L367" s="154"/>
      <c r="M367" s="154"/>
      <c r="N367" s="154"/>
      <c r="O367" s="155"/>
      <c r="P367" s="134"/>
      <c r="Q367" s="151"/>
      <c r="R367" s="151"/>
      <c r="S367" s="152" t="str">
        <f t="shared" si="5"/>
        <v/>
      </c>
    </row>
    <row r="368" spans="1:19" s="153" customFormat="1" x14ac:dyDescent="0.2">
      <c r="A368" s="148"/>
      <c r="B368" s="154"/>
      <c r="C368" s="155"/>
      <c r="D368" s="156"/>
      <c r="E368" s="154"/>
      <c r="F368" s="149"/>
      <c r="G368" s="154"/>
      <c r="H368" s="154"/>
      <c r="I368" s="143"/>
      <c r="J368" s="154"/>
      <c r="K368" s="154"/>
      <c r="L368" s="154"/>
      <c r="M368" s="154"/>
      <c r="N368" s="154"/>
      <c r="O368" s="155"/>
      <c r="P368" s="134"/>
      <c r="Q368" s="151"/>
      <c r="R368" s="151"/>
      <c r="S368" s="152" t="str">
        <f t="shared" si="5"/>
        <v/>
      </c>
    </row>
    <row r="369" spans="1:19" s="153" customFormat="1" x14ac:dyDescent="0.2">
      <c r="A369" s="148"/>
      <c r="B369" s="154"/>
      <c r="C369" s="155"/>
      <c r="D369" s="156"/>
      <c r="E369" s="154"/>
      <c r="F369" s="149"/>
      <c r="G369" s="154"/>
      <c r="H369" s="154"/>
      <c r="I369" s="143"/>
      <c r="J369" s="154"/>
      <c r="K369" s="154"/>
      <c r="L369" s="154"/>
      <c r="M369" s="154"/>
      <c r="N369" s="154"/>
      <c r="O369" s="155"/>
      <c r="P369" s="134"/>
      <c r="Q369" s="151"/>
      <c r="R369" s="151"/>
      <c r="S369" s="152" t="str">
        <f t="shared" si="5"/>
        <v/>
      </c>
    </row>
    <row r="370" spans="1:19" s="153" customFormat="1" x14ac:dyDescent="0.2">
      <c r="A370" s="148"/>
      <c r="B370" s="154"/>
      <c r="C370" s="155"/>
      <c r="D370" s="156"/>
      <c r="E370" s="154"/>
      <c r="F370" s="149"/>
      <c r="G370" s="154"/>
      <c r="H370" s="154"/>
      <c r="I370" s="143"/>
      <c r="J370" s="154"/>
      <c r="K370" s="154"/>
      <c r="L370" s="154"/>
      <c r="M370" s="154"/>
      <c r="N370" s="154"/>
      <c r="O370" s="155"/>
      <c r="P370" s="134"/>
      <c r="Q370" s="151"/>
      <c r="R370" s="151"/>
      <c r="S370" s="152" t="str">
        <f t="shared" si="5"/>
        <v/>
      </c>
    </row>
    <row r="371" spans="1:19" s="153" customFormat="1" x14ac:dyDescent="0.2">
      <c r="A371" s="148"/>
      <c r="B371" s="154"/>
      <c r="C371" s="155"/>
      <c r="D371" s="156"/>
      <c r="E371" s="154"/>
      <c r="F371" s="149"/>
      <c r="G371" s="154"/>
      <c r="H371" s="154"/>
      <c r="I371" s="143"/>
      <c r="J371" s="154"/>
      <c r="K371" s="154"/>
      <c r="L371" s="154"/>
      <c r="M371" s="154"/>
      <c r="N371" s="154"/>
      <c r="O371" s="155"/>
      <c r="P371" s="134"/>
      <c r="Q371" s="151"/>
      <c r="R371" s="151"/>
      <c r="S371" s="152" t="str">
        <f t="shared" si="5"/>
        <v/>
      </c>
    </row>
    <row r="372" spans="1:19" s="153" customFormat="1" x14ac:dyDescent="0.2">
      <c r="A372" s="148"/>
      <c r="B372" s="154"/>
      <c r="C372" s="155"/>
      <c r="D372" s="156"/>
      <c r="E372" s="154"/>
      <c r="F372" s="149"/>
      <c r="G372" s="154"/>
      <c r="H372" s="154"/>
      <c r="I372" s="143"/>
      <c r="J372" s="154"/>
      <c r="K372" s="154"/>
      <c r="L372" s="154"/>
      <c r="M372" s="154"/>
      <c r="N372" s="154"/>
      <c r="O372" s="155"/>
      <c r="P372" s="134"/>
      <c r="Q372" s="151"/>
      <c r="R372" s="151"/>
      <c r="S372" s="152" t="str">
        <f t="shared" si="5"/>
        <v/>
      </c>
    </row>
    <row r="373" spans="1:19" s="153" customFormat="1" x14ac:dyDescent="0.2">
      <c r="A373" s="148"/>
      <c r="B373" s="154"/>
      <c r="C373" s="155"/>
      <c r="D373" s="156"/>
      <c r="E373" s="154"/>
      <c r="F373" s="149"/>
      <c r="G373" s="154"/>
      <c r="H373" s="154"/>
      <c r="I373" s="143"/>
      <c r="J373" s="154"/>
      <c r="K373" s="154"/>
      <c r="L373" s="154"/>
      <c r="M373" s="154"/>
      <c r="N373" s="154"/>
      <c r="O373" s="155"/>
      <c r="P373" s="134"/>
      <c r="Q373" s="151"/>
      <c r="R373" s="151"/>
      <c r="S373" s="152" t="str">
        <f t="shared" si="5"/>
        <v/>
      </c>
    </row>
    <row r="374" spans="1:19" s="153" customFormat="1" x14ac:dyDescent="0.2">
      <c r="A374" s="148"/>
      <c r="B374" s="154"/>
      <c r="C374" s="155"/>
      <c r="D374" s="156"/>
      <c r="E374" s="154"/>
      <c r="F374" s="149"/>
      <c r="G374" s="154"/>
      <c r="H374" s="154"/>
      <c r="I374" s="143"/>
      <c r="J374" s="154"/>
      <c r="K374" s="154"/>
      <c r="L374" s="154"/>
      <c r="M374" s="154"/>
      <c r="N374" s="154"/>
      <c r="O374" s="155"/>
      <c r="P374" s="134"/>
      <c r="Q374" s="151"/>
      <c r="R374" s="151"/>
      <c r="S374" s="152" t="str">
        <f t="shared" si="5"/>
        <v/>
      </c>
    </row>
    <row r="375" spans="1:19" s="153" customFormat="1" x14ac:dyDescent="0.2">
      <c r="A375" s="148"/>
      <c r="B375" s="154"/>
      <c r="C375" s="155"/>
      <c r="D375" s="156"/>
      <c r="E375" s="154"/>
      <c r="F375" s="149"/>
      <c r="G375" s="154"/>
      <c r="H375" s="154"/>
      <c r="I375" s="143"/>
      <c r="J375" s="154"/>
      <c r="K375" s="154"/>
      <c r="L375" s="154"/>
      <c r="M375" s="154"/>
      <c r="N375" s="154"/>
      <c r="O375" s="155"/>
      <c r="P375" s="134"/>
      <c r="Q375" s="151"/>
      <c r="R375" s="151"/>
      <c r="S375" s="152" t="str">
        <f t="shared" si="5"/>
        <v/>
      </c>
    </row>
    <row r="376" spans="1:19" s="153" customFormat="1" x14ac:dyDescent="0.2">
      <c r="A376" s="148"/>
      <c r="B376" s="154"/>
      <c r="C376" s="155"/>
      <c r="D376" s="156"/>
      <c r="E376" s="154"/>
      <c r="F376" s="149"/>
      <c r="G376" s="154"/>
      <c r="H376" s="154"/>
      <c r="I376" s="143"/>
      <c r="J376" s="154"/>
      <c r="K376" s="154"/>
      <c r="L376" s="154"/>
      <c r="M376" s="154"/>
      <c r="N376" s="154"/>
      <c r="O376" s="155"/>
      <c r="P376" s="134"/>
      <c r="Q376" s="151"/>
      <c r="R376" s="151"/>
      <c r="S376" s="152" t="str">
        <f t="shared" si="5"/>
        <v/>
      </c>
    </row>
    <row r="377" spans="1:19" s="153" customFormat="1" x14ac:dyDescent="0.2">
      <c r="A377" s="148"/>
      <c r="B377" s="154"/>
      <c r="C377" s="155"/>
      <c r="D377" s="156"/>
      <c r="E377" s="154"/>
      <c r="F377" s="149"/>
      <c r="G377" s="154"/>
      <c r="H377" s="154"/>
      <c r="I377" s="143"/>
      <c r="J377" s="154"/>
      <c r="K377" s="154"/>
      <c r="L377" s="154"/>
      <c r="M377" s="154"/>
      <c r="N377" s="154"/>
      <c r="O377" s="155"/>
      <c r="P377" s="134"/>
      <c r="Q377" s="151"/>
      <c r="R377" s="151"/>
      <c r="S377" s="152" t="str">
        <f t="shared" si="5"/>
        <v/>
      </c>
    </row>
    <row r="378" spans="1:19" s="153" customFormat="1" x14ac:dyDescent="0.2">
      <c r="A378" s="148"/>
      <c r="B378" s="154"/>
      <c r="C378" s="155"/>
      <c r="D378" s="156"/>
      <c r="E378" s="154"/>
      <c r="F378" s="149"/>
      <c r="G378" s="154"/>
      <c r="H378" s="154"/>
      <c r="I378" s="143"/>
      <c r="J378" s="154"/>
      <c r="K378" s="154"/>
      <c r="L378" s="154"/>
      <c r="M378" s="154"/>
      <c r="N378" s="154"/>
      <c r="O378" s="155"/>
      <c r="P378" s="134"/>
      <c r="Q378" s="151"/>
      <c r="R378" s="151"/>
      <c r="S378" s="152" t="str">
        <f t="shared" si="5"/>
        <v/>
      </c>
    </row>
    <row r="379" spans="1:19" s="153" customFormat="1" x14ac:dyDescent="0.2">
      <c r="A379" s="148"/>
      <c r="B379" s="154"/>
      <c r="C379" s="155"/>
      <c r="D379" s="156"/>
      <c r="E379" s="154"/>
      <c r="F379" s="149"/>
      <c r="G379" s="154"/>
      <c r="H379" s="154"/>
      <c r="I379" s="143"/>
      <c r="J379" s="154"/>
      <c r="K379" s="154"/>
      <c r="L379" s="154"/>
      <c r="M379" s="154"/>
      <c r="N379" s="154"/>
      <c r="O379" s="155"/>
      <c r="P379" s="134"/>
      <c r="Q379" s="151"/>
      <c r="R379" s="151"/>
      <c r="S379" s="152" t="str">
        <f t="shared" si="5"/>
        <v/>
      </c>
    </row>
    <row r="380" spans="1:19" s="153" customFormat="1" x14ac:dyDescent="0.2">
      <c r="A380" s="148"/>
      <c r="B380" s="154"/>
      <c r="C380" s="155"/>
      <c r="D380" s="156"/>
      <c r="E380" s="154"/>
      <c r="F380" s="149"/>
      <c r="G380" s="154"/>
      <c r="H380" s="154"/>
      <c r="I380" s="143"/>
      <c r="J380" s="154"/>
      <c r="K380" s="154"/>
      <c r="L380" s="154"/>
      <c r="M380" s="154"/>
      <c r="N380" s="154"/>
      <c r="O380" s="155"/>
      <c r="P380" s="134"/>
      <c r="Q380" s="151"/>
      <c r="R380" s="151"/>
      <c r="S380" s="152" t="str">
        <f t="shared" si="5"/>
        <v/>
      </c>
    </row>
    <row r="381" spans="1:19" s="153" customFormat="1" x14ac:dyDescent="0.2">
      <c r="A381" s="148"/>
      <c r="B381" s="154"/>
      <c r="C381" s="155"/>
      <c r="D381" s="156"/>
      <c r="E381" s="154"/>
      <c r="F381" s="149"/>
      <c r="G381" s="154"/>
      <c r="H381" s="154"/>
      <c r="I381" s="143"/>
      <c r="J381" s="154"/>
      <c r="K381" s="154"/>
      <c r="L381" s="154"/>
      <c r="M381" s="154"/>
      <c r="N381" s="154"/>
      <c r="O381" s="155"/>
      <c r="P381" s="134"/>
      <c r="Q381" s="151"/>
      <c r="R381" s="151"/>
      <c r="S381" s="152" t="str">
        <f t="shared" si="5"/>
        <v/>
      </c>
    </row>
    <row r="382" spans="1:19" s="153" customFormat="1" x14ac:dyDescent="0.2">
      <c r="A382" s="148"/>
      <c r="B382" s="154"/>
      <c r="C382" s="155"/>
      <c r="D382" s="156"/>
      <c r="E382" s="154"/>
      <c r="F382" s="149"/>
      <c r="G382" s="154"/>
      <c r="H382" s="154"/>
      <c r="I382" s="143"/>
      <c r="J382" s="154"/>
      <c r="K382" s="154"/>
      <c r="L382" s="154"/>
      <c r="M382" s="154"/>
      <c r="N382" s="154"/>
      <c r="O382" s="155"/>
      <c r="P382" s="134"/>
      <c r="Q382" s="151"/>
      <c r="R382" s="151"/>
      <c r="S382" s="152" t="str">
        <f t="shared" si="5"/>
        <v/>
      </c>
    </row>
    <row r="383" spans="1:19" s="153" customFormat="1" x14ac:dyDescent="0.2">
      <c r="A383" s="148"/>
      <c r="B383" s="154"/>
      <c r="C383" s="155"/>
      <c r="D383" s="156"/>
      <c r="E383" s="154"/>
      <c r="F383" s="149"/>
      <c r="G383" s="154"/>
      <c r="H383" s="154"/>
      <c r="I383" s="143"/>
      <c r="J383" s="154"/>
      <c r="K383" s="154"/>
      <c r="L383" s="154"/>
      <c r="M383" s="154"/>
      <c r="N383" s="154"/>
      <c r="O383" s="155"/>
      <c r="P383" s="134"/>
      <c r="Q383" s="151"/>
      <c r="R383" s="151"/>
      <c r="S383" s="152" t="str">
        <f t="shared" si="5"/>
        <v/>
      </c>
    </row>
    <row r="384" spans="1:19" s="153" customFormat="1" x14ac:dyDescent="0.2">
      <c r="A384" s="148"/>
      <c r="B384" s="154"/>
      <c r="C384" s="155"/>
      <c r="D384" s="156"/>
      <c r="E384" s="154"/>
      <c r="F384" s="149"/>
      <c r="G384" s="154"/>
      <c r="H384" s="154"/>
      <c r="I384" s="143"/>
      <c r="J384" s="154"/>
      <c r="K384" s="154"/>
      <c r="L384" s="154"/>
      <c r="M384" s="154"/>
      <c r="N384" s="154"/>
      <c r="O384" s="155"/>
      <c r="P384" s="134"/>
      <c r="Q384" s="151"/>
      <c r="R384" s="151"/>
      <c r="S384" s="152" t="str">
        <f t="shared" si="5"/>
        <v/>
      </c>
    </row>
    <row r="385" spans="1:19" s="153" customFormat="1" x14ac:dyDescent="0.2">
      <c r="A385" s="148"/>
      <c r="B385" s="154"/>
      <c r="C385" s="155"/>
      <c r="D385" s="156"/>
      <c r="E385" s="154"/>
      <c r="F385" s="149"/>
      <c r="G385" s="154"/>
      <c r="H385" s="154"/>
      <c r="I385" s="143"/>
      <c r="J385" s="154"/>
      <c r="K385" s="154"/>
      <c r="L385" s="154"/>
      <c r="M385" s="154"/>
      <c r="N385" s="154"/>
      <c r="O385" s="155"/>
      <c r="P385" s="134"/>
      <c r="Q385" s="151"/>
      <c r="R385" s="151"/>
      <c r="S385" s="152" t="str">
        <f t="shared" si="5"/>
        <v/>
      </c>
    </row>
    <row r="386" spans="1:19" s="153" customFormat="1" x14ac:dyDescent="0.2">
      <c r="A386" s="148"/>
      <c r="B386" s="154"/>
      <c r="C386" s="155"/>
      <c r="D386" s="156"/>
      <c r="E386" s="154"/>
      <c r="F386" s="149"/>
      <c r="G386" s="154"/>
      <c r="H386" s="154"/>
      <c r="I386" s="143"/>
      <c r="J386" s="154"/>
      <c r="K386" s="154"/>
      <c r="L386" s="154"/>
      <c r="M386" s="154"/>
      <c r="N386" s="154"/>
      <c r="O386" s="155"/>
      <c r="P386" s="134"/>
      <c r="Q386" s="151"/>
      <c r="R386" s="151"/>
      <c r="S386" s="152" t="str">
        <f t="shared" si="5"/>
        <v/>
      </c>
    </row>
    <row r="387" spans="1:19" s="153" customFormat="1" x14ac:dyDescent="0.2">
      <c r="A387" s="148"/>
      <c r="B387" s="154"/>
      <c r="C387" s="155"/>
      <c r="D387" s="156"/>
      <c r="E387" s="154"/>
      <c r="F387" s="149"/>
      <c r="G387" s="154"/>
      <c r="H387" s="154"/>
      <c r="I387" s="143"/>
      <c r="J387" s="154"/>
      <c r="K387" s="154"/>
      <c r="L387" s="154"/>
      <c r="M387" s="154"/>
      <c r="N387" s="154"/>
      <c r="O387" s="155"/>
      <c r="P387" s="134"/>
      <c r="Q387" s="151"/>
      <c r="R387" s="151"/>
      <c r="S387" s="152" t="str">
        <f t="shared" si="5"/>
        <v/>
      </c>
    </row>
    <row r="388" spans="1:19" s="153" customFormat="1" x14ac:dyDescent="0.2">
      <c r="A388" s="148"/>
      <c r="B388" s="154"/>
      <c r="C388" s="155"/>
      <c r="D388" s="156"/>
      <c r="E388" s="154"/>
      <c r="F388" s="149"/>
      <c r="G388" s="154"/>
      <c r="H388" s="154"/>
      <c r="I388" s="143"/>
      <c r="J388" s="154"/>
      <c r="K388" s="154"/>
      <c r="L388" s="154"/>
      <c r="M388" s="154"/>
      <c r="N388" s="154"/>
      <c r="O388" s="155"/>
      <c r="P388" s="134"/>
      <c r="Q388" s="151"/>
      <c r="R388" s="151"/>
      <c r="S388" s="152" t="str">
        <f t="shared" ref="S388:S451" si="6">IFERROR(VLOOKUP((VLOOKUP((CONCATENATE((IFERROR(VLOOKUP(P388,Confidencialidad,2,FALSE),0)),(IFERROR(VLOOKUP(Q388,Integridad,2,FALSE),0)),(IFERROR(VLOOKUP(R388,Disponibilidad,2,FALSE),0)))),CalculoCriticidad,2,FALSE)),Criticidad,2,FALSE),"")</f>
        <v/>
      </c>
    </row>
    <row r="389" spans="1:19" s="153" customFormat="1" x14ac:dyDescent="0.2">
      <c r="A389" s="148"/>
      <c r="B389" s="154"/>
      <c r="C389" s="155"/>
      <c r="D389" s="156"/>
      <c r="E389" s="154"/>
      <c r="F389" s="149"/>
      <c r="G389" s="154"/>
      <c r="H389" s="154"/>
      <c r="I389" s="143"/>
      <c r="J389" s="154"/>
      <c r="K389" s="154"/>
      <c r="L389" s="154"/>
      <c r="M389" s="154"/>
      <c r="N389" s="154"/>
      <c r="O389" s="155"/>
      <c r="P389" s="134"/>
      <c r="Q389" s="151"/>
      <c r="R389" s="151"/>
      <c r="S389" s="152" t="str">
        <f t="shared" si="6"/>
        <v/>
      </c>
    </row>
    <row r="390" spans="1:19" s="153" customFormat="1" x14ac:dyDescent="0.2">
      <c r="A390" s="148"/>
      <c r="B390" s="154"/>
      <c r="C390" s="155"/>
      <c r="D390" s="156"/>
      <c r="E390" s="154"/>
      <c r="F390" s="149"/>
      <c r="G390" s="154"/>
      <c r="H390" s="154"/>
      <c r="I390" s="143"/>
      <c r="J390" s="154"/>
      <c r="K390" s="154"/>
      <c r="L390" s="154"/>
      <c r="M390" s="154"/>
      <c r="N390" s="154"/>
      <c r="O390" s="155"/>
      <c r="P390" s="134"/>
      <c r="Q390" s="151"/>
      <c r="R390" s="151"/>
      <c r="S390" s="152" t="str">
        <f t="shared" si="6"/>
        <v/>
      </c>
    </row>
    <row r="391" spans="1:19" s="153" customFormat="1" x14ac:dyDescent="0.2">
      <c r="A391" s="148"/>
      <c r="B391" s="154"/>
      <c r="C391" s="155"/>
      <c r="D391" s="156"/>
      <c r="E391" s="154"/>
      <c r="F391" s="149"/>
      <c r="G391" s="154"/>
      <c r="H391" s="154"/>
      <c r="I391" s="143"/>
      <c r="J391" s="154"/>
      <c r="K391" s="154"/>
      <c r="L391" s="154"/>
      <c r="M391" s="154"/>
      <c r="N391" s="154"/>
      <c r="O391" s="155"/>
      <c r="P391" s="134"/>
      <c r="Q391" s="151"/>
      <c r="R391" s="151"/>
      <c r="S391" s="152" t="str">
        <f t="shared" si="6"/>
        <v/>
      </c>
    </row>
    <row r="392" spans="1:19" s="153" customFormat="1" x14ac:dyDescent="0.2">
      <c r="A392" s="148"/>
      <c r="B392" s="154"/>
      <c r="C392" s="155"/>
      <c r="D392" s="156"/>
      <c r="E392" s="154"/>
      <c r="F392" s="149"/>
      <c r="G392" s="154"/>
      <c r="H392" s="154"/>
      <c r="I392" s="143"/>
      <c r="J392" s="154"/>
      <c r="K392" s="154"/>
      <c r="L392" s="154"/>
      <c r="M392" s="154"/>
      <c r="N392" s="154"/>
      <c r="O392" s="155"/>
      <c r="P392" s="134"/>
      <c r="Q392" s="151"/>
      <c r="R392" s="151"/>
      <c r="S392" s="152" t="str">
        <f t="shared" si="6"/>
        <v/>
      </c>
    </row>
    <row r="393" spans="1:19" s="153" customFormat="1" x14ac:dyDescent="0.2">
      <c r="A393" s="148"/>
      <c r="B393" s="154"/>
      <c r="C393" s="155"/>
      <c r="D393" s="156"/>
      <c r="E393" s="154"/>
      <c r="F393" s="149"/>
      <c r="G393" s="154"/>
      <c r="H393" s="154"/>
      <c r="I393" s="143"/>
      <c r="J393" s="154"/>
      <c r="K393" s="154"/>
      <c r="L393" s="154"/>
      <c r="M393" s="154"/>
      <c r="N393" s="154"/>
      <c r="O393" s="155"/>
      <c r="P393" s="134"/>
      <c r="Q393" s="151"/>
      <c r="R393" s="151"/>
      <c r="S393" s="152" t="str">
        <f t="shared" si="6"/>
        <v/>
      </c>
    </row>
    <row r="394" spans="1:19" s="153" customFormat="1" x14ac:dyDescent="0.2">
      <c r="A394" s="148"/>
      <c r="B394" s="154"/>
      <c r="C394" s="155"/>
      <c r="D394" s="156"/>
      <c r="E394" s="154"/>
      <c r="F394" s="149"/>
      <c r="G394" s="154"/>
      <c r="H394" s="154"/>
      <c r="I394" s="143"/>
      <c r="J394" s="154"/>
      <c r="K394" s="154"/>
      <c r="L394" s="154"/>
      <c r="M394" s="154"/>
      <c r="N394" s="154"/>
      <c r="O394" s="155"/>
      <c r="P394" s="134"/>
      <c r="Q394" s="151"/>
      <c r="R394" s="151"/>
      <c r="S394" s="152" t="str">
        <f t="shared" si="6"/>
        <v/>
      </c>
    </row>
    <row r="395" spans="1:19" s="153" customFormat="1" x14ac:dyDescent="0.2">
      <c r="A395" s="148"/>
      <c r="B395" s="154"/>
      <c r="C395" s="155"/>
      <c r="D395" s="156"/>
      <c r="E395" s="154"/>
      <c r="F395" s="149"/>
      <c r="G395" s="154"/>
      <c r="H395" s="154"/>
      <c r="I395" s="143"/>
      <c r="J395" s="154"/>
      <c r="K395" s="154"/>
      <c r="L395" s="154"/>
      <c r="M395" s="154"/>
      <c r="N395" s="154"/>
      <c r="O395" s="155"/>
      <c r="P395" s="134"/>
      <c r="Q395" s="151"/>
      <c r="R395" s="151"/>
      <c r="S395" s="152" t="str">
        <f t="shared" si="6"/>
        <v/>
      </c>
    </row>
    <row r="396" spans="1:19" s="153" customFormat="1" x14ac:dyDescent="0.2">
      <c r="A396" s="148"/>
      <c r="B396" s="154"/>
      <c r="C396" s="155"/>
      <c r="D396" s="156"/>
      <c r="E396" s="154"/>
      <c r="F396" s="149"/>
      <c r="G396" s="154"/>
      <c r="H396" s="154"/>
      <c r="I396" s="143"/>
      <c r="J396" s="154"/>
      <c r="K396" s="154"/>
      <c r="L396" s="154"/>
      <c r="M396" s="154"/>
      <c r="N396" s="154"/>
      <c r="O396" s="155"/>
      <c r="P396" s="134"/>
      <c r="Q396" s="151"/>
      <c r="R396" s="151"/>
      <c r="S396" s="152" t="str">
        <f t="shared" si="6"/>
        <v/>
      </c>
    </row>
    <row r="397" spans="1:19" s="153" customFormat="1" x14ac:dyDescent="0.2">
      <c r="A397" s="148"/>
      <c r="B397" s="154"/>
      <c r="C397" s="155"/>
      <c r="D397" s="156"/>
      <c r="E397" s="154"/>
      <c r="F397" s="149"/>
      <c r="G397" s="154"/>
      <c r="H397" s="154"/>
      <c r="I397" s="143"/>
      <c r="J397" s="154"/>
      <c r="K397" s="154"/>
      <c r="L397" s="154"/>
      <c r="M397" s="154"/>
      <c r="N397" s="154"/>
      <c r="O397" s="155"/>
      <c r="P397" s="134"/>
      <c r="Q397" s="151"/>
      <c r="R397" s="151"/>
      <c r="S397" s="152" t="str">
        <f t="shared" si="6"/>
        <v/>
      </c>
    </row>
    <row r="398" spans="1:19" s="153" customFormat="1" x14ac:dyDescent="0.2">
      <c r="A398" s="148"/>
      <c r="B398" s="154"/>
      <c r="C398" s="155"/>
      <c r="D398" s="156"/>
      <c r="E398" s="154"/>
      <c r="F398" s="149"/>
      <c r="G398" s="154"/>
      <c r="H398" s="154"/>
      <c r="I398" s="143"/>
      <c r="J398" s="154"/>
      <c r="K398" s="154"/>
      <c r="L398" s="154"/>
      <c r="M398" s="154"/>
      <c r="N398" s="154"/>
      <c r="O398" s="155"/>
      <c r="P398" s="134"/>
      <c r="Q398" s="151"/>
      <c r="R398" s="151"/>
      <c r="S398" s="152" t="str">
        <f t="shared" si="6"/>
        <v/>
      </c>
    </row>
    <row r="399" spans="1:19" s="153" customFormat="1" x14ac:dyDescent="0.2">
      <c r="A399" s="148"/>
      <c r="B399" s="154"/>
      <c r="C399" s="155"/>
      <c r="D399" s="156"/>
      <c r="E399" s="154"/>
      <c r="F399" s="149"/>
      <c r="G399" s="154"/>
      <c r="H399" s="154"/>
      <c r="I399" s="143"/>
      <c r="J399" s="154"/>
      <c r="K399" s="154"/>
      <c r="L399" s="154"/>
      <c r="M399" s="154"/>
      <c r="N399" s="154"/>
      <c r="O399" s="155"/>
      <c r="P399" s="134"/>
      <c r="Q399" s="151"/>
      <c r="R399" s="151"/>
      <c r="S399" s="152" t="str">
        <f t="shared" si="6"/>
        <v/>
      </c>
    </row>
    <row r="400" spans="1:19" s="153" customFormat="1" x14ac:dyDescent="0.2">
      <c r="A400" s="148"/>
      <c r="B400" s="154"/>
      <c r="C400" s="155"/>
      <c r="D400" s="156"/>
      <c r="E400" s="154"/>
      <c r="F400" s="149"/>
      <c r="G400" s="154"/>
      <c r="H400" s="154"/>
      <c r="I400" s="143"/>
      <c r="J400" s="154"/>
      <c r="K400" s="154"/>
      <c r="L400" s="154"/>
      <c r="M400" s="154"/>
      <c r="N400" s="154"/>
      <c r="O400" s="155"/>
      <c r="P400" s="134"/>
      <c r="Q400" s="151"/>
      <c r="R400" s="151"/>
      <c r="S400" s="152" t="str">
        <f t="shared" si="6"/>
        <v/>
      </c>
    </row>
    <row r="401" spans="1:19" s="153" customFormat="1" x14ac:dyDescent="0.2">
      <c r="A401" s="148"/>
      <c r="B401" s="154"/>
      <c r="C401" s="155"/>
      <c r="D401" s="156"/>
      <c r="E401" s="154"/>
      <c r="F401" s="149"/>
      <c r="G401" s="154"/>
      <c r="H401" s="154"/>
      <c r="I401" s="143"/>
      <c r="J401" s="154"/>
      <c r="K401" s="154"/>
      <c r="L401" s="154"/>
      <c r="M401" s="154"/>
      <c r="N401" s="154"/>
      <c r="O401" s="155"/>
      <c r="P401" s="134"/>
      <c r="Q401" s="151"/>
      <c r="R401" s="151"/>
      <c r="S401" s="152" t="str">
        <f t="shared" si="6"/>
        <v/>
      </c>
    </row>
    <row r="402" spans="1:19" s="153" customFormat="1" x14ac:dyDescent="0.2">
      <c r="A402" s="148"/>
      <c r="B402" s="154"/>
      <c r="C402" s="155"/>
      <c r="D402" s="156"/>
      <c r="E402" s="154"/>
      <c r="F402" s="149"/>
      <c r="G402" s="154"/>
      <c r="H402" s="154"/>
      <c r="I402" s="143"/>
      <c r="J402" s="154"/>
      <c r="K402" s="154"/>
      <c r="L402" s="154"/>
      <c r="M402" s="154"/>
      <c r="N402" s="154"/>
      <c r="O402" s="155"/>
      <c r="P402" s="134"/>
      <c r="Q402" s="151"/>
      <c r="R402" s="151"/>
      <c r="S402" s="152" t="str">
        <f t="shared" si="6"/>
        <v/>
      </c>
    </row>
    <row r="403" spans="1:19" s="153" customFormat="1" x14ac:dyDescent="0.2">
      <c r="A403" s="148"/>
      <c r="B403" s="154"/>
      <c r="C403" s="155"/>
      <c r="D403" s="156"/>
      <c r="E403" s="154"/>
      <c r="F403" s="149"/>
      <c r="G403" s="154"/>
      <c r="H403" s="154"/>
      <c r="I403" s="143"/>
      <c r="J403" s="154"/>
      <c r="K403" s="154"/>
      <c r="L403" s="154"/>
      <c r="M403" s="154"/>
      <c r="N403" s="154"/>
      <c r="O403" s="155"/>
      <c r="P403" s="134"/>
      <c r="Q403" s="151"/>
      <c r="R403" s="151"/>
      <c r="S403" s="152" t="str">
        <f t="shared" si="6"/>
        <v/>
      </c>
    </row>
    <row r="404" spans="1:19" s="153" customFormat="1" x14ac:dyDescent="0.2">
      <c r="A404" s="148"/>
      <c r="B404" s="154"/>
      <c r="C404" s="155"/>
      <c r="D404" s="156"/>
      <c r="E404" s="154"/>
      <c r="F404" s="149"/>
      <c r="G404" s="154"/>
      <c r="H404" s="154"/>
      <c r="I404" s="143"/>
      <c r="J404" s="154"/>
      <c r="K404" s="154"/>
      <c r="L404" s="154"/>
      <c r="M404" s="154"/>
      <c r="N404" s="154"/>
      <c r="O404" s="155"/>
      <c r="P404" s="134"/>
      <c r="Q404" s="151"/>
      <c r="R404" s="151"/>
      <c r="S404" s="152" t="str">
        <f t="shared" si="6"/>
        <v/>
      </c>
    </row>
    <row r="405" spans="1:19" s="153" customFormat="1" x14ac:dyDescent="0.2">
      <c r="A405" s="148"/>
      <c r="B405" s="154"/>
      <c r="C405" s="155"/>
      <c r="D405" s="156"/>
      <c r="E405" s="154"/>
      <c r="F405" s="149"/>
      <c r="G405" s="154"/>
      <c r="H405" s="154"/>
      <c r="I405" s="143"/>
      <c r="J405" s="154"/>
      <c r="K405" s="154"/>
      <c r="L405" s="154"/>
      <c r="M405" s="154"/>
      <c r="N405" s="154"/>
      <c r="O405" s="155"/>
      <c r="P405" s="134"/>
      <c r="Q405" s="151"/>
      <c r="R405" s="151"/>
      <c r="S405" s="152" t="str">
        <f t="shared" si="6"/>
        <v/>
      </c>
    </row>
    <row r="406" spans="1:19" s="153" customFormat="1" x14ac:dyDescent="0.2">
      <c r="A406" s="148"/>
      <c r="B406" s="154"/>
      <c r="C406" s="155"/>
      <c r="D406" s="156"/>
      <c r="E406" s="154"/>
      <c r="F406" s="149"/>
      <c r="G406" s="154"/>
      <c r="H406" s="154"/>
      <c r="I406" s="143"/>
      <c r="J406" s="154"/>
      <c r="K406" s="154"/>
      <c r="L406" s="154"/>
      <c r="M406" s="154"/>
      <c r="N406" s="154"/>
      <c r="O406" s="155"/>
      <c r="P406" s="134"/>
      <c r="Q406" s="151"/>
      <c r="R406" s="151"/>
      <c r="S406" s="152" t="str">
        <f t="shared" si="6"/>
        <v/>
      </c>
    </row>
    <row r="407" spans="1:19" s="153" customFormat="1" x14ac:dyDescent="0.2">
      <c r="A407" s="148"/>
      <c r="B407" s="154"/>
      <c r="C407" s="155"/>
      <c r="D407" s="156"/>
      <c r="E407" s="154"/>
      <c r="F407" s="149"/>
      <c r="G407" s="154"/>
      <c r="H407" s="154"/>
      <c r="I407" s="143"/>
      <c r="J407" s="154"/>
      <c r="K407" s="154"/>
      <c r="L407" s="154"/>
      <c r="M407" s="154"/>
      <c r="N407" s="154"/>
      <c r="O407" s="155"/>
      <c r="P407" s="134"/>
      <c r="Q407" s="151"/>
      <c r="R407" s="151"/>
      <c r="S407" s="152" t="str">
        <f t="shared" si="6"/>
        <v/>
      </c>
    </row>
    <row r="408" spans="1:19" s="153" customFormat="1" x14ac:dyDescent="0.2">
      <c r="A408" s="148"/>
      <c r="B408" s="154"/>
      <c r="C408" s="155"/>
      <c r="D408" s="156"/>
      <c r="E408" s="154"/>
      <c r="F408" s="149"/>
      <c r="G408" s="154"/>
      <c r="H408" s="154"/>
      <c r="I408" s="143"/>
      <c r="J408" s="154"/>
      <c r="K408" s="154"/>
      <c r="L408" s="154"/>
      <c r="M408" s="154"/>
      <c r="N408" s="154"/>
      <c r="O408" s="155"/>
      <c r="P408" s="134"/>
      <c r="Q408" s="151"/>
      <c r="R408" s="151"/>
      <c r="S408" s="152" t="str">
        <f t="shared" si="6"/>
        <v/>
      </c>
    </row>
    <row r="409" spans="1:19" s="153" customFormat="1" x14ac:dyDescent="0.2">
      <c r="A409" s="148"/>
      <c r="B409" s="154"/>
      <c r="C409" s="155"/>
      <c r="D409" s="156"/>
      <c r="E409" s="154"/>
      <c r="F409" s="149"/>
      <c r="G409" s="154"/>
      <c r="H409" s="154"/>
      <c r="I409" s="143"/>
      <c r="J409" s="154"/>
      <c r="K409" s="154"/>
      <c r="L409" s="154"/>
      <c r="M409" s="154"/>
      <c r="N409" s="154"/>
      <c r="O409" s="155"/>
      <c r="P409" s="134"/>
      <c r="Q409" s="151"/>
      <c r="R409" s="151"/>
      <c r="S409" s="152" t="str">
        <f t="shared" si="6"/>
        <v/>
      </c>
    </row>
    <row r="410" spans="1:19" s="153" customFormat="1" x14ac:dyDescent="0.2">
      <c r="A410" s="148"/>
      <c r="B410" s="154"/>
      <c r="C410" s="155"/>
      <c r="D410" s="156"/>
      <c r="E410" s="154"/>
      <c r="F410" s="149"/>
      <c r="G410" s="154"/>
      <c r="H410" s="154"/>
      <c r="I410" s="143"/>
      <c r="J410" s="154"/>
      <c r="K410" s="154"/>
      <c r="L410" s="154"/>
      <c r="M410" s="154"/>
      <c r="N410" s="154"/>
      <c r="O410" s="155"/>
      <c r="P410" s="134"/>
      <c r="Q410" s="151"/>
      <c r="R410" s="151"/>
      <c r="S410" s="152" t="str">
        <f t="shared" si="6"/>
        <v/>
      </c>
    </row>
    <row r="411" spans="1:19" s="153" customFormat="1" x14ac:dyDescent="0.2">
      <c r="A411" s="148"/>
      <c r="B411" s="154"/>
      <c r="C411" s="155"/>
      <c r="D411" s="156"/>
      <c r="E411" s="154"/>
      <c r="F411" s="149"/>
      <c r="G411" s="154"/>
      <c r="H411" s="154"/>
      <c r="I411" s="143"/>
      <c r="J411" s="154"/>
      <c r="K411" s="154"/>
      <c r="L411" s="154"/>
      <c r="M411" s="154"/>
      <c r="N411" s="154"/>
      <c r="O411" s="155"/>
      <c r="P411" s="134"/>
      <c r="Q411" s="151"/>
      <c r="R411" s="151"/>
      <c r="S411" s="152" t="str">
        <f t="shared" si="6"/>
        <v/>
      </c>
    </row>
    <row r="412" spans="1:19" s="153" customFormat="1" x14ac:dyDescent="0.2">
      <c r="A412" s="148"/>
      <c r="B412" s="154"/>
      <c r="C412" s="155"/>
      <c r="D412" s="156"/>
      <c r="E412" s="154"/>
      <c r="F412" s="149"/>
      <c r="G412" s="154"/>
      <c r="H412" s="154"/>
      <c r="I412" s="143"/>
      <c r="J412" s="154"/>
      <c r="K412" s="154"/>
      <c r="L412" s="154"/>
      <c r="M412" s="154"/>
      <c r="N412" s="154"/>
      <c r="O412" s="155"/>
      <c r="P412" s="134"/>
      <c r="Q412" s="151"/>
      <c r="R412" s="151"/>
      <c r="S412" s="152" t="str">
        <f t="shared" si="6"/>
        <v/>
      </c>
    </row>
    <row r="413" spans="1:19" s="153" customFormat="1" x14ac:dyDescent="0.2">
      <c r="A413" s="148"/>
      <c r="B413" s="154"/>
      <c r="C413" s="155"/>
      <c r="D413" s="156"/>
      <c r="E413" s="154"/>
      <c r="F413" s="149"/>
      <c r="G413" s="154"/>
      <c r="H413" s="154"/>
      <c r="I413" s="143"/>
      <c r="J413" s="154"/>
      <c r="K413" s="154"/>
      <c r="L413" s="154"/>
      <c r="M413" s="154"/>
      <c r="N413" s="154"/>
      <c r="O413" s="155"/>
      <c r="P413" s="134"/>
      <c r="Q413" s="151"/>
      <c r="R413" s="151"/>
      <c r="S413" s="152" t="str">
        <f t="shared" si="6"/>
        <v/>
      </c>
    </row>
    <row r="414" spans="1:19" s="153" customFormat="1" x14ac:dyDescent="0.2">
      <c r="A414" s="148"/>
      <c r="B414" s="154"/>
      <c r="C414" s="155"/>
      <c r="D414" s="156"/>
      <c r="E414" s="154"/>
      <c r="F414" s="149"/>
      <c r="G414" s="154"/>
      <c r="H414" s="154"/>
      <c r="I414" s="143"/>
      <c r="J414" s="154"/>
      <c r="K414" s="154"/>
      <c r="L414" s="154"/>
      <c r="M414" s="154"/>
      <c r="N414" s="154"/>
      <c r="O414" s="155"/>
      <c r="P414" s="134"/>
      <c r="Q414" s="151"/>
      <c r="R414" s="151"/>
      <c r="S414" s="152" t="str">
        <f t="shared" si="6"/>
        <v/>
      </c>
    </row>
    <row r="415" spans="1:19" s="153" customFormat="1" x14ac:dyDescent="0.2">
      <c r="A415" s="148"/>
      <c r="B415" s="154"/>
      <c r="C415" s="155"/>
      <c r="D415" s="156"/>
      <c r="E415" s="154"/>
      <c r="F415" s="149"/>
      <c r="G415" s="154"/>
      <c r="H415" s="154"/>
      <c r="I415" s="143"/>
      <c r="J415" s="154"/>
      <c r="K415" s="154"/>
      <c r="L415" s="154"/>
      <c r="M415" s="154"/>
      <c r="N415" s="154"/>
      <c r="O415" s="155"/>
      <c r="P415" s="134"/>
      <c r="Q415" s="151"/>
      <c r="R415" s="151"/>
      <c r="S415" s="152" t="str">
        <f t="shared" si="6"/>
        <v/>
      </c>
    </row>
    <row r="416" spans="1:19" s="153" customFormat="1" x14ac:dyDescent="0.2">
      <c r="A416" s="148"/>
      <c r="B416" s="154"/>
      <c r="C416" s="155"/>
      <c r="D416" s="156"/>
      <c r="E416" s="154"/>
      <c r="F416" s="149"/>
      <c r="G416" s="154"/>
      <c r="H416" s="154"/>
      <c r="I416" s="143"/>
      <c r="J416" s="154"/>
      <c r="K416" s="154"/>
      <c r="L416" s="154"/>
      <c r="M416" s="154"/>
      <c r="N416" s="154"/>
      <c r="O416" s="155"/>
      <c r="P416" s="134"/>
      <c r="Q416" s="151"/>
      <c r="R416" s="151"/>
      <c r="S416" s="152" t="str">
        <f t="shared" si="6"/>
        <v/>
      </c>
    </row>
    <row r="417" spans="1:19" s="153" customFormat="1" x14ac:dyDescent="0.2">
      <c r="A417" s="148"/>
      <c r="B417" s="154"/>
      <c r="C417" s="155"/>
      <c r="D417" s="156"/>
      <c r="E417" s="154"/>
      <c r="F417" s="149"/>
      <c r="G417" s="154"/>
      <c r="H417" s="154"/>
      <c r="I417" s="143"/>
      <c r="J417" s="154"/>
      <c r="K417" s="154"/>
      <c r="L417" s="154"/>
      <c r="M417" s="154"/>
      <c r="N417" s="154"/>
      <c r="O417" s="155"/>
      <c r="P417" s="134"/>
      <c r="Q417" s="151"/>
      <c r="R417" s="151"/>
      <c r="S417" s="152" t="str">
        <f t="shared" si="6"/>
        <v/>
      </c>
    </row>
    <row r="418" spans="1:19" s="153" customFormat="1" x14ac:dyDescent="0.2">
      <c r="A418" s="148"/>
      <c r="B418" s="154"/>
      <c r="C418" s="155"/>
      <c r="D418" s="156"/>
      <c r="E418" s="154"/>
      <c r="F418" s="149"/>
      <c r="G418" s="154"/>
      <c r="H418" s="154"/>
      <c r="I418" s="143"/>
      <c r="J418" s="154"/>
      <c r="K418" s="154"/>
      <c r="L418" s="154"/>
      <c r="M418" s="154"/>
      <c r="N418" s="154"/>
      <c r="O418" s="155"/>
      <c r="P418" s="134"/>
      <c r="Q418" s="151"/>
      <c r="R418" s="151"/>
      <c r="S418" s="152" t="str">
        <f t="shared" si="6"/>
        <v/>
      </c>
    </row>
    <row r="419" spans="1:19" s="153" customFormat="1" x14ac:dyDescent="0.2">
      <c r="A419" s="148"/>
      <c r="B419" s="154"/>
      <c r="C419" s="155"/>
      <c r="D419" s="156"/>
      <c r="E419" s="154"/>
      <c r="F419" s="149"/>
      <c r="G419" s="154"/>
      <c r="H419" s="154"/>
      <c r="I419" s="143"/>
      <c r="J419" s="154"/>
      <c r="K419" s="154"/>
      <c r="L419" s="154"/>
      <c r="M419" s="154"/>
      <c r="N419" s="154"/>
      <c r="O419" s="155"/>
      <c r="P419" s="134"/>
      <c r="Q419" s="151"/>
      <c r="R419" s="151"/>
      <c r="S419" s="152" t="str">
        <f t="shared" si="6"/>
        <v/>
      </c>
    </row>
    <row r="420" spans="1:19" s="153" customFormat="1" x14ac:dyDescent="0.2">
      <c r="A420" s="148"/>
      <c r="B420" s="154"/>
      <c r="C420" s="155"/>
      <c r="D420" s="156"/>
      <c r="E420" s="154"/>
      <c r="F420" s="149"/>
      <c r="G420" s="154"/>
      <c r="H420" s="154"/>
      <c r="I420" s="143"/>
      <c r="J420" s="154"/>
      <c r="K420" s="154"/>
      <c r="L420" s="154"/>
      <c r="M420" s="154"/>
      <c r="N420" s="154"/>
      <c r="O420" s="155"/>
      <c r="P420" s="134"/>
      <c r="Q420" s="151"/>
      <c r="R420" s="151"/>
      <c r="S420" s="152" t="str">
        <f t="shared" si="6"/>
        <v/>
      </c>
    </row>
    <row r="421" spans="1:19" s="153" customFormat="1" x14ac:dyDescent="0.2">
      <c r="A421" s="148"/>
      <c r="B421" s="154"/>
      <c r="C421" s="155"/>
      <c r="D421" s="156"/>
      <c r="E421" s="154"/>
      <c r="F421" s="149"/>
      <c r="G421" s="154"/>
      <c r="H421" s="154"/>
      <c r="I421" s="143"/>
      <c r="J421" s="154"/>
      <c r="K421" s="154"/>
      <c r="L421" s="154"/>
      <c r="M421" s="154"/>
      <c r="N421" s="154"/>
      <c r="O421" s="155"/>
      <c r="P421" s="134"/>
      <c r="Q421" s="151"/>
      <c r="R421" s="151"/>
      <c r="S421" s="152" t="str">
        <f t="shared" si="6"/>
        <v/>
      </c>
    </row>
    <row r="422" spans="1:19" s="153" customFormat="1" x14ac:dyDescent="0.2">
      <c r="A422" s="148"/>
      <c r="B422" s="154"/>
      <c r="C422" s="155"/>
      <c r="D422" s="156"/>
      <c r="E422" s="154"/>
      <c r="F422" s="149"/>
      <c r="G422" s="154"/>
      <c r="H422" s="154"/>
      <c r="I422" s="143"/>
      <c r="J422" s="154"/>
      <c r="K422" s="154"/>
      <c r="L422" s="154"/>
      <c r="M422" s="154"/>
      <c r="N422" s="154"/>
      <c r="O422" s="155"/>
      <c r="P422" s="134"/>
      <c r="Q422" s="151"/>
      <c r="R422" s="151"/>
      <c r="S422" s="152" t="str">
        <f t="shared" si="6"/>
        <v/>
      </c>
    </row>
    <row r="423" spans="1:19" s="153" customFormat="1" x14ac:dyDescent="0.2">
      <c r="A423" s="148"/>
      <c r="B423" s="154"/>
      <c r="C423" s="155"/>
      <c r="D423" s="156"/>
      <c r="E423" s="154"/>
      <c r="F423" s="149"/>
      <c r="G423" s="154"/>
      <c r="H423" s="154"/>
      <c r="I423" s="143"/>
      <c r="J423" s="154"/>
      <c r="K423" s="154"/>
      <c r="L423" s="154"/>
      <c r="M423" s="154"/>
      <c r="N423" s="154"/>
      <c r="O423" s="155"/>
      <c r="P423" s="134"/>
      <c r="Q423" s="151"/>
      <c r="R423" s="151"/>
      <c r="S423" s="152" t="str">
        <f t="shared" si="6"/>
        <v/>
      </c>
    </row>
    <row r="424" spans="1:19" s="153" customFormat="1" x14ac:dyDescent="0.2">
      <c r="A424" s="148"/>
      <c r="B424" s="154"/>
      <c r="C424" s="155"/>
      <c r="D424" s="156"/>
      <c r="E424" s="154"/>
      <c r="F424" s="149"/>
      <c r="G424" s="154"/>
      <c r="H424" s="154"/>
      <c r="I424" s="143"/>
      <c r="J424" s="154"/>
      <c r="K424" s="154"/>
      <c r="L424" s="154"/>
      <c r="M424" s="154"/>
      <c r="N424" s="154"/>
      <c r="O424" s="155"/>
      <c r="P424" s="134"/>
      <c r="Q424" s="151"/>
      <c r="R424" s="151"/>
      <c r="S424" s="152" t="str">
        <f t="shared" si="6"/>
        <v/>
      </c>
    </row>
    <row r="425" spans="1:19" s="153" customFormat="1" x14ac:dyDescent="0.2">
      <c r="A425" s="148"/>
      <c r="B425" s="154"/>
      <c r="C425" s="155"/>
      <c r="D425" s="156"/>
      <c r="E425" s="154"/>
      <c r="F425" s="149"/>
      <c r="G425" s="154"/>
      <c r="H425" s="154"/>
      <c r="I425" s="143"/>
      <c r="J425" s="154"/>
      <c r="K425" s="154"/>
      <c r="L425" s="154"/>
      <c r="M425" s="154"/>
      <c r="N425" s="154"/>
      <c r="O425" s="155"/>
      <c r="P425" s="134"/>
      <c r="Q425" s="151"/>
      <c r="R425" s="151"/>
      <c r="S425" s="152" t="str">
        <f t="shared" si="6"/>
        <v/>
      </c>
    </row>
    <row r="426" spans="1:19" s="153" customFormat="1" x14ac:dyDescent="0.2">
      <c r="A426" s="148"/>
      <c r="B426" s="154"/>
      <c r="C426" s="155"/>
      <c r="D426" s="156"/>
      <c r="E426" s="154"/>
      <c r="F426" s="149"/>
      <c r="G426" s="154"/>
      <c r="H426" s="154"/>
      <c r="I426" s="143"/>
      <c r="J426" s="154"/>
      <c r="K426" s="154"/>
      <c r="L426" s="154"/>
      <c r="M426" s="154"/>
      <c r="N426" s="154"/>
      <c r="O426" s="155"/>
      <c r="P426" s="134"/>
      <c r="Q426" s="151"/>
      <c r="R426" s="151"/>
      <c r="S426" s="152" t="str">
        <f t="shared" si="6"/>
        <v/>
      </c>
    </row>
    <row r="427" spans="1:19" s="153" customFormat="1" x14ac:dyDescent="0.2">
      <c r="A427" s="148"/>
      <c r="B427" s="154"/>
      <c r="C427" s="155"/>
      <c r="D427" s="156"/>
      <c r="E427" s="154"/>
      <c r="F427" s="149"/>
      <c r="G427" s="154"/>
      <c r="H427" s="154"/>
      <c r="I427" s="143"/>
      <c r="J427" s="154"/>
      <c r="K427" s="154"/>
      <c r="L427" s="154"/>
      <c r="M427" s="154"/>
      <c r="N427" s="154"/>
      <c r="O427" s="155"/>
      <c r="P427" s="134"/>
      <c r="Q427" s="151"/>
      <c r="R427" s="151"/>
      <c r="S427" s="152" t="str">
        <f t="shared" si="6"/>
        <v/>
      </c>
    </row>
    <row r="428" spans="1:19" s="153" customFormat="1" x14ac:dyDescent="0.2">
      <c r="A428" s="148"/>
      <c r="B428" s="154"/>
      <c r="C428" s="155"/>
      <c r="D428" s="156"/>
      <c r="E428" s="154"/>
      <c r="F428" s="149"/>
      <c r="G428" s="154"/>
      <c r="H428" s="154"/>
      <c r="I428" s="143"/>
      <c r="J428" s="154"/>
      <c r="K428" s="154"/>
      <c r="L428" s="154"/>
      <c r="M428" s="154"/>
      <c r="N428" s="154"/>
      <c r="O428" s="155"/>
      <c r="P428" s="134"/>
      <c r="Q428" s="151"/>
      <c r="R428" s="151"/>
      <c r="S428" s="152" t="str">
        <f t="shared" si="6"/>
        <v/>
      </c>
    </row>
    <row r="429" spans="1:19" s="153" customFormat="1" x14ac:dyDescent="0.2">
      <c r="A429" s="148"/>
      <c r="B429" s="154"/>
      <c r="C429" s="155"/>
      <c r="D429" s="156"/>
      <c r="E429" s="154"/>
      <c r="F429" s="149"/>
      <c r="G429" s="154"/>
      <c r="H429" s="154"/>
      <c r="I429" s="143"/>
      <c r="J429" s="154"/>
      <c r="K429" s="154"/>
      <c r="L429" s="154"/>
      <c r="M429" s="154"/>
      <c r="N429" s="154"/>
      <c r="O429" s="155"/>
      <c r="P429" s="134"/>
      <c r="Q429" s="151"/>
      <c r="R429" s="151"/>
      <c r="S429" s="152" t="str">
        <f t="shared" si="6"/>
        <v/>
      </c>
    </row>
    <row r="430" spans="1:19" s="153" customFormat="1" x14ac:dyDescent="0.2">
      <c r="A430" s="148"/>
      <c r="B430" s="154"/>
      <c r="C430" s="155"/>
      <c r="D430" s="156"/>
      <c r="E430" s="154"/>
      <c r="F430" s="149"/>
      <c r="G430" s="154"/>
      <c r="H430" s="154"/>
      <c r="I430" s="143"/>
      <c r="J430" s="154"/>
      <c r="K430" s="154"/>
      <c r="L430" s="154"/>
      <c r="M430" s="154"/>
      <c r="N430" s="154"/>
      <c r="O430" s="155"/>
      <c r="P430" s="134"/>
      <c r="Q430" s="151"/>
      <c r="R430" s="151"/>
      <c r="S430" s="152" t="str">
        <f t="shared" si="6"/>
        <v/>
      </c>
    </row>
    <row r="431" spans="1:19" s="153" customFormat="1" x14ac:dyDescent="0.2">
      <c r="A431" s="148"/>
      <c r="B431" s="154"/>
      <c r="C431" s="155"/>
      <c r="D431" s="156"/>
      <c r="E431" s="154"/>
      <c r="F431" s="149"/>
      <c r="G431" s="154"/>
      <c r="H431" s="154"/>
      <c r="I431" s="143"/>
      <c r="J431" s="154"/>
      <c r="K431" s="154"/>
      <c r="L431" s="154"/>
      <c r="M431" s="154"/>
      <c r="N431" s="154"/>
      <c r="O431" s="155"/>
      <c r="P431" s="134"/>
      <c r="Q431" s="151"/>
      <c r="R431" s="151"/>
      <c r="S431" s="152" t="str">
        <f t="shared" si="6"/>
        <v/>
      </c>
    </row>
    <row r="432" spans="1:19" s="153" customFormat="1" x14ac:dyDescent="0.2">
      <c r="A432" s="148"/>
      <c r="B432" s="154"/>
      <c r="C432" s="155"/>
      <c r="D432" s="156"/>
      <c r="E432" s="154"/>
      <c r="F432" s="149"/>
      <c r="G432" s="154"/>
      <c r="H432" s="154"/>
      <c r="I432" s="143"/>
      <c r="J432" s="154"/>
      <c r="K432" s="154"/>
      <c r="L432" s="154"/>
      <c r="M432" s="154"/>
      <c r="N432" s="154"/>
      <c r="O432" s="155"/>
      <c r="P432" s="134"/>
      <c r="Q432" s="151"/>
      <c r="R432" s="151"/>
      <c r="S432" s="152" t="str">
        <f t="shared" si="6"/>
        <v/>
      </c>
    </row>
    <row r="433" spans="1:19" s="153" customFormat="1" x14ac:dyDescent="0.2">
      <c r="A433" s="148"/>
      <c r="B433" s="154"/>
      <c r="C433" s="155"/>
      <c r="D433" s="156"/>
      <c r="E433" s="154"/>
      <c r="F433" s="149"/>
      <c r="G433" s="154"/>
      <c r="H433" s="154"/>
      <c r="I433" s="143"/>
      <c r="J433" s="154"/>
      <c r="K433" s="154"/>
      <c r="L433" s="154"/>
      <c r="M433" s="154"/>
      <c r="N433" s="154"/>
      <c r="O433" s="155"/>
      <c r="P433" s="134"/>
      <c r="Q433" s="151"/>
      <c r="R433" s="151"/>
      <c r="S433" s="152" t="str">
        <f t="shared" si="6"/>
        <v/>
      </c>
    </row>
    <row r="434" spans="1:19" s="153" customFormat="1" x14ac:dyDescent="0.2">
      <c r="A434" s="148"/>
      <c r="B434" s="154"/>
      <c r="C434" s="155"/>
      <c r="D434" s="156"/>
      <c r="E434" s="154"/>
      <c r="F434" s="149"/>
      <c r="G434" s="154"/>
      <c r="H434" s="154"/>
      <c r="I434" s="143"/>
      <c r="J434" s="154"/>
      <c r="K434" s="154"/>
      <c r="L434" s="154"/>
      <c r="M434" s="154"/>
      <c r="N434" s="154"/>
      <c r="O434" s="155"/>
      <c r="P434" s="134"/>
      <c r="Q434" s="151"/>
      <c r="R434" s="151"/>
      <c r="S434" s="152" t="str">
        <f t="shared" si="6"/>
        <v/>
      </c>
    </row>
    <row r="435" spans="1:19" s="153" customFormat="1" x14ac:dyDescent="0.2">
      <c r="A435" s="148"/>
      <c r="B435" s="154"/>
      <c r="C435" s="155"/>
      <c r="D435" s="156"/>
      <c r="E435" s="154"/>
      <c r="F435" s="149"/>
      <c r="G435" s="154"/>
      <c r="H435" s="154"/>
      <c r="I435" s="143"/>
      <c r="J435" s="154"/>
      <c r="K435" s="154"/>
      <c r="L435" s="154"/>
      <c r="M435" s="154"/>
      <c r="N435" s="154"/>
      <c r="O435" s="155"/>
      <c r="P435" s="134"/>
      <c r="Q435" s="151"/>
      <c r="R435" s="151"/>
      <c r="S435" s="152" t="str">
        <f t="shared" si="6"/>
        <v/>
      </c>
    </row>
    <row r="436" spans="1:19" s="153" customFormat="1" x14ac:dyDescent="0.2">
      <c r="A436" s="148"/>
      <c r="B436" s="154"/>
      <c r="C436" s="155"/>
      <c r="D436" s="156"/>
      <c r="E436" s="154"/>
      <c r="F436" s="149"/>
      <c r="G436" s="154"/>
      <c r="H436" s="154"/>
      <c r="I436" s="143"/>
      <c r="J436" s="154"/>
      <c r="K436" s="154"/>
      <c r="L436" s="154"/>
      <c r="M436" s="154"/>
      <c r="N436" s="154"/>
      <c r="O436" s="155"/>
      <c r="P436" s="134"/>
      <c r="Q436" s="151"/>
      <c r="R436" s="151"/>
      <c r="S436" s="152" t="str">
        <f t="shared" si="6"/>
        <v/>
      </c>
    </row>
    <row r="437" spans="1:19" s="153" customFormat="1" x14ac:dyDescent="0.2">
      <c r="A437" s="148"/>
      <c r="B437" s="154"/>
      <c r="C437" s="155"/>
      <c r="D437" s="156"/>
      <c r="E437" s="154"/>
      <c r="F437" s="149"/>
      <c r="G437" s="154"/>
      <c r="H437" s="154"/>
      <c r="I437" s="143"/>
      <c r="J437" s="154"/>
      <c r="K437" s="154"/>
      <c r="L437" s="154"/>
      <c r="M437" s="154"/>
      <c r="N437" s="154"/>
      <c r="O437" s="155"/>
      <c r="P437" s="134"/>
      <c r="Q437" s="151"/>
      <c r="R437" s="151"/>
      <c r="S437" s="152" t="str">
        <f t="shared" si="6"/>
        <v/>
      </c>
    </row>
    <row r="438" spans="1:19" s="153" customFormat="1" x14ac:dyDescent="0.2">
      <c r="A438" s="148"/>
      <c r="B438" s="154"/>
      <c r="C438" s="155"/>
      <c r="D438" s="156"/>
      <c r="E438" s="154"/>
      <c r="F438" s="149"/>
      <c r="G438" s="154"/>
      <c r="H438" s="154"/>
      <c r="I438" s="143"/>
      <c r="J438" s="154"/>
      <c r="K438" s="154"/>
      <c r="L438" s="154"/>
      <c r="M438" s="154"/>
      <c r="N438" s="154"/>
      <c r="O438" s="155"/>
      <c r="P438" s="134"/>
      <c r="Q438" s="151"/>
      <c r="R438" s="151"/>
      <c r="S438" s="152" t="str">
        <f t="shared" si="6"/>
        <v/>
      </c>
    </row>
    <row r="439" spans="1:19" s="153" customFormat="1" x14ac:dyDescent="0.2">
      <c r="A439" s="148"/>
      <c r="B439" s="154"/>
      <c r="C439" s="155"/>
      <c r="D439" s="156"/>
      <c r="E439" s="154"/>
      <c r="F439" s="149"/>
      <c r="G439" s="154"/>
      <c r="H439" s="154"/>
      <c r="I439" s="143"/>
      <c r="J439" s="154"/>
      <c r="K439" s="154"/>
      <c r="L439" s="154"/>
      <c r="M439" s="154"/>
      <c r="N439" s="154"/>
      <c r="O439" s="155"/>
      <c r="P439" s="134"/>
      <c r="Q439" s="151"/>
      <c r="R439" s="151"/>
      <c r="S439" s="152" t="str">
        <f t="shared" si="6"/>
        <v/>
      </c>
    </row>
    <row r="440" spans="1:19" s="153" customFormat="1" x14ac:dyDescent="0.2">
      <c r="A440" s="148"/>
      <c r="B440" s="154"/>
      <c r="C440" s="155"/>
      <c r="D440" s="156"/>
      <c r="E440" s="154"/>
      <c r="F440" s="149"/>
      <c r="G440" s="154"/>
      <c r="H440" s="154"/>
      <c r="I440" s="143"/>
      <c r="J440" s="154"/>
      <c r="K440" s="154"/>
      <c r="L440" s="154"/>
      <c r="M440" s="154"/>
      <c r="N440" s="154"/>
      <c r="O440" s="155"/>
      <c r="P440" s="134"/>
      <c r="Q440" s="151"/>
      <c r="R440" s="151"/>
      <c r="S440" s="152" t="str">
        <f t="shared" si="6"/>
        <v/>
      </c>
    </row>
    <row r="441" spans="1:19" s="153" customFormat="1" x14ac:dyDescent="0.2">
      <c r="A441" s="148"/>
      <c r="B441" s="154"/>
      <c r="C441" s="155"/>
      <c r="D441" s="156"/>
      <c r="E441" s="154"/>
      <c r="F441" s="149"/>
      <c r="G441" s="154"/>
      <c r="H441" s="154"/>
      <c r="I441" s="143"/>
      <c r="J441" s="154"/>
      <c r="K441" s="154"/>
      <c r="L441" s="154"/>
      <c r="M441" s="154"/>
      <c r="N441" s="154"/>
      <c r="O441" s="155"/>
      <c r="P441" s="134"/>
      <c r="Q441" s="151"/>
      <c r="R441" s="151"/>
      <c r="S441" s="152" t="str">
        <f t="shared" si="6"/>
        <v/>
      </c>
    </row>
    <row r="442" spans="1:19" s="153" customFormat="1" x14ac:dyDescent="0.2">
      <c r="A442" s="148"/>
      <c r="B442" s="154"/>
      <c r="C442" s="155"/>
      <c r="D442" s="156"/>
      <c r="E442" s="154"/>
      <c r="F442" s="149"/>
      <c r="G442" s="154"/>
      <c r="H442" s="154"/>
      <c r="I442" s="143"/>
      <c r="J442" s="154"/>
      <c r="K442" s="154"/>
      <c r="L442" s="154"/>
      <c r="M442" s="154"/>
      <c r="N442" s="154"/>
      <c r="O442" s="155"/>
      <c r="P442" s="134"/>
      <c r="Q442" s="151"/>
      <c r="R442" s="151"/>
      <c r="S442" s="152" t="str">
        <f t="shared" si="6"/>
        <v/>
      </c>
    </row>
    <row r="443" spans="1:19" s="153" customFormat="1" x14ac:dyDescent="0.2">
      <c r="A443" s="148"/>
      <c r="B443" s="154"/>
      <c r="C443" s="155"/>
      <c r="D443" s="156"/>
      <c r="E443" s="154"/>
      <c r="F443" s="149"/>
      <c r="G443" s="154"/>
      <c r="H443" s="154"/>
      <c r="I443" s="143"/>
      <c r="J443" s="154"/>
      <c r="K443" s="154"/>
      <c r="L443" s="154"/>
      <c r="M443" s="154"/>
      <c r="N443" s="154"/>
      <c r="O443" s="155"/>
      <c r="P443" s="134"/>
      <c r="Q443" s="151"/>
      <c r="R443" s="151"/>
      <c r="S443" s="152" t="str">
        <f t="shared" si="6"/>
        <v/>
      </c>
    </row>
    <row r="444" spans="1:19" s="153" customFormat="1" x14ac:dyDescent="0.2">
      <c r="A444" s="148"/>
      <c r="B444" s="154"/>
      <c r="C444" s="155"/>
      <c r="D444" s="156"/>
      <c r="E444" s="154"/>
      <c r="F444" s="149"/>
      <c r="G444" s="154"/>
      <c r="H444" s="154"/>
      <c r="I444" s="143"/>
      <c r="J444" s="154"/>
      <c r="K444" s="154"/>
      <c r="L444" s="154"/>
      <c r="M444" s="154"/>
      <c r="N444" s="154"/>
      <c r="O444" s="155"/>
      <c r="P444" s="134"/>
      <c r="Q444" s="151"/>
      <c r="R444" s="151"/>
      <c r="S444" s="152" t="str">
        <f t="shared" si="6"/>
        <v/>
      </c>
    </row>
    <row r="445" spans="1:19" s="153" customFormat="1" x14ac:dyDescent="0.2">
      <c r="A445" s="148"/>
      <c r="B445" s="154"/>
      <c r="C445" s="155"/>
      <c r="D445" s="156"/>
      <c r="E445" s="154"/>
      <c r="F445" s="149"/>
      <c r="G445" s="154"/>
      <c r="H445" s="154"/>
      <c r="I445" s="143"/>
      <c r="J445" s="154"/>
      <c r="K445" s="154"/>
      <c r="L445" s="154"/>
      <c r="M445" s="154"/>
      <c r="N445" s="154"/>
      <c r="O445" s="155"/>
      <c r="P445" s="134"/>
      <c r="Q445" s="151"/>
      <c r="R445" s="151"/>
      <c r="S445" s="152" t="str">
        <f t="shared" si="6"/>
        <v/>
      </c>
    </row>
    <row r="446" spans="1:19" s="153" customFormat="1" x14ac:dyDescent="0.2">
      <c r="A446" s="148"/>
      <c r="B446" s="154"/>
      <c r="C446" s="155"/>
      <c r="D446" s="156"/>
      <c r="E446" s="154"/>
      <c r="F446" s="149"/>
      <c r="G446" s="154"/>
      <c r="H446" s="154"/>
      <c r="I446" s="143"/>
      <c r="J446" s="154"/>
      <c r="K446" s="154"/>
      <c r="L446" s="154"/>
      <c r="M446" s="154"/>
      <c r="N446" s="154"/>
      <c r="O446" s="155"/>
      <c r="P446" s="134"/>
      <c r="Q446" s="151"/>
      <c r="R446" s="151"/>
      <c r="S446" s="152" t="str">
        <f t="shared" si="6"/>
        <v/>
      </c>
    </row>
    <row r="447" spans="1:19" s="153" customFormat="1" x14ac:dyDescent="0.2">
      <c r="A447" s="148"/>
      <c r="B447" s="154"/>
      <c r="C447" s="155"/>
      <c r="D447" s="156"/>
      <c r="E447" s="154"/>
      <c r="F447" s="149"/>
      <c r="G447" s="154"/>
      <c r="H447" s="154"/>
      <c r="I447" s="143"/>
      <c r="J447" s="154"/>
      <c r="K447" s="154"/>
      <c r="L447" s="154"/>
      <c r="M447" s="154"/>
      <c r="N447" s="154"/>
      <c r="O447" s="155"/>
      <c r="P447" s="134"/>
      <c r="Q447" s="151"/>
      <c r="R447" s="151"/>
      <c r="S447" s="152" t="str">
        <f t="shared" si="6"/>
        <v/>
      </c>
    </row>
    <row r="448" spans="1:19" s="153" customFormat="1" x14ac:dyDescent="0.2">
      <c r="A448" s="148"/>
      <c r="B448" s="154"/>
      <c r="C448" s="155"/>
      <c r="D448" s="156"/>
      <c r="E448" s="154"/>
      <c r="F448" s="149"/>
      <c r="G448" s="154"/>
      <c r="H448" s="154"/>
      <c r="I448" s="143"/>
      <c r="J448" s="154"/>
      <c r="K448" s="154"/>
      <c r="L448" s="154"/>
      <c r="M448" s="154"/>
      <c r="N448" s="154"/>
      <c r="O448" s="155"/>
      <c r="P448" s="134"/>
      <c r="Q448" s="151"/>
      <c r="R448" s="151"/>
      <c r="S448" s="152" t="str">
        <f t="shared" si="6"/>
        <v/>
      </c>
    </row>
    <row r="449" spans="1:19" s="153" customFormat="1" x14ac:dyDescent="0.2">
      <c r="A449" s="148"/>
      <c r="B449" s="154"/>
      <c r="C449" s="155"/>
      <c r="D449" s="156"/>
      <c r="E449" s="154"/>
      <c r="F449" s="149"/>
      <c r="G449" s="154"/>
      <c r="H449" s="154"/>
      <c r="I449" s="143"/>
      <c r="J449" s="154"/>
      <c r="K449" s="154"/>
      <c r="L449" s="154"/>
      <c r="M449" s="154"/>
      <c r="N449" s="154"/>
      <c r="O449" s="155"/>
      <c r="P449" s="134"/>
      <c r="Q449" s="151"/>
      <c r="R449" s="151"/>
      <c r="S449" s="152" t="str">
        <f t="shared" si="6"/>
        <v/>
      </c>
    </row>
    <row r="450" spans="1:19" s="153" customFormat="1" x14ac:dyDescent="0.2">
      <c r="A450" s="148"/>
      <c r="B450" s="154"/>
      <c r="C450" s="155"/>
      <c r="D450" s="156"/>
      <c r="E450" s="154"/>
      <c r="F450" s="149"/>
      <c r="G450" s="154"/>
      <c r="H450" s="154"/>
      <c r="I450" s="143"/>
      <c r="J450" s="154"/>
      <c r="K450" s="154"/>
      <c r="L450" s="154"/>
      <c r="M450" s="154"/>
      <c r="N450" s="154"/>
      <c r="O450" s="155"/>
      <c r="P450" s="134"/>
      <c r="Q450" s="151"/>
      <c r="R450" s="151"/>
      <c r="S450" s="152" t="str">
        <f t="shared" si="6"/>
        <v/>
      </c>
    </row>
    <row r="451" spans="1:19" s="153" customFormat="1" x14ac:dyDescent="0.2">
      <c r="A451" s="148"/>
      <c r="B451" s="154"/>
      <c r="C451" s="155"/>
      <c r="D451" s="156"/>
      <c r="E451" s="154"/>
      <c r="F451" s="149"/>
      <c r="G451" s="154"/>
      <c r="H451" s="154"/>
      <c r="I451" s="143"/>
      <c r="J451" s="154"/>
      <c r="K451" s="154"/>
      <c r="L451" s="154"/>
      <c r="M451" s="154"/>
      <c r="N451" s="154"/>
      <c r="O451" s="155"/>
      <c r="P451" s="134"/>
      <c r="Q451" s="151"/>
      <c r="R451" s="151"/>
      <c r="S451" s="152" t="str">
        <f t="shared" si="6"/>
        <v/>
      </c>
    </row>
    <row r="452" spans="1:19" s="153" customFormat="1" x14ac:dyDescent="0.2">
      <c r="A452" s="148"/>
      <c r="B452" s="154"/>
      <c r="C452" s="155"/>
      <c r="D452" s="156"/>
      <c r="E452" s="154"/>
      <c r="F452" s="149"/>
      <c r="G452" s="154"/>
      <c r="H452" s="154"/>
      <c r="I452" s="143"/>
      <c r="J452" s="154"/>
      <c r="K452" s="154"/>
      <c r="L452" s="154"/>
      <c r="M452" s="154"/>
      <c r="N452" s="154"/>
      <c r="O452" s="155"/>
      <c r="P452" s="134"/>
      <c r="Q452" s="151"/>
      <c r="R452" s="151"/>
      <c r="S452" s="152" t="str">
        <f t="shared" ref="S452:S500" si="7">IFERROR(VLOOKUP((VLOOKUP((CONCATENATE((IFERROR(VLOOKUP(P452,Confidencialidad,2,FALSE),0)),(IFERROR(VLOOKUP(Q452,Integridad,2,FALSE),0)),(IFERROR(VLOOKUP(R452,Disponibilidad,2,FALSE),0)))),CalculoCriticidad,2,FALSE)),Criticidad,2,FALSE),"")</f>
        <v/>
      </c>
    </row>
    <row r="453" spans="1:19" s="153" customFormat="1" x14ac:dyDescent="0.2">
      <c r="A453" s="148"/>
      <c r="B453" s="154"/>
      <c r="C453" s="155"/>
      <c r="D453" s="156"/>
      <c r="E453" s="154"/>
      <c r="F453" s="149"/>
      <c r="G453" s="154"/>
      <c r="H453" s="154"/>
      <c r="I453" s="143"/>
      <c r="J453" s="154"/>
      <c r="K453" s="154"/>
      <c r="L453" s="154"/>
      <c r="M453" s="154"/>
      <c r="N453" s="154"/>
      <c r="O453" s="155"/>
      <c r="P453" s="134"/>
      <c r="Q453" s="151"/>
      <c r="R453" s="151"/>
      <c r="S453" s="152" t="str">
        <f t="shared" si="7"/>
        <v/>
      </c>
    </row>
    <row r="454" spans="1:19" s="153" customFormat="1" x14ac:dyDescent="0.2">
      <c r="A454" s="148"/>
      <c r="B454" s="154"/>
      <c r="C454" s="155"/>
      <c r="D454" s="156"/>
      <c r="E454" s="154"/>
      <c r="F454" s="149"/>
      <c r="G454" s="154"/>
      <c r="H454" s="154"/>
      <c r="I454" s="143"/>
      <c r="J454" s="154"/>
      <c r="K454" s="154"/>
      <c r="L454" s="154"/>
      <c r="M454" s="154"/>
      <c r="N454" s="154"/>
      <c r="O454" s="155"/>
      <c r="P454" s="134"/>
      <c r="Q454" s="151"/>
      <c r="R454" s="151"/>
      <c r="S454" s="152" t="str">
        <f t="shared" si="7"/>
        <v/>
      </c>
    </row>
    <row r="455" spans="1:19" s="153" customFormat="1" x14ac:dyDescent="0.2">
      <c r="A455" s="148"/>
      <c r="B455" s="154"/>
      <c r="C455" s="155"/>
      <c r="D455" s="156"/>
      <c r="E455" s="154"/>
      <c r="F455" s="149"/>
      <c r="G455" s="154"/>
      <c r="H455" s="154"/>
      <c r="I455" s="143"/>
      <c r="J455" s="154"/>
      <c r="K455" s="154"/>
      <c r="L455" s="154"/>
      <c r="M455" s="154"/>
      <c r="N455" s="154"/>
      <c r="O455" s="155"/>
      <c r="P455" s="134"/>
      <c r="Q455" s="151"/>
      <c r="R455" s="151"/>
      <c r="S455" s="152" t="str">
        <f t="shared" si="7"/>
        <v/>
      </c>
    </row>
    <row r="456" spans="1:19" s="153" customFormat="1" x14ac:dyDescent="0.2">
      <c r="A456" s="148"/>
      <c r="B456" s="154"/>
      <c r="C456" s="155"/>
      <c r="D456" s="156"/>
      <c r="E456" s="154"/>
      <c r="F456" s="149"/>
      <c r="G456" s="154"/>
      <c r="H456" s="154"/>
      <c r="I456" s="143"/>
      <c r="J456" s="154"/>
      <c r="K456" s="154"/>
      <c r="L456" s="154"/>
      <c r="M456" s="154"/>
      <c r="N456" s="154"/>
      <c r="O456" s="155"/>
      <c r="P456" s="134"/>
      <c r="Q456" s="151"/>
      <c r="R456" s="151"/>
      <c r="S456" s="152" t="str">
        <f t="shared" si="7"/>
        <v/>
      </c>
    </row>
    <row r="457" spans="1:19" s="153" customFormat="1" x14ac:dyDescent="0.2">
      <c r="A457" s="148"/>
      <c r="B457" s="154"/>
      <c r="C457" s="155"/>
      <c r="D457" s="156"/>
      <c r="E457" s="154"/>
      <c r="F457" s="149"/>
      <c r="G457" s="154"/>
      <c r="H457" s="154"/>
      <c r="I457" s="143"/>
      <c r="J457" s="154"/>
      <c r="K457" s="154"/>
      <c r="L457" s="154"/>
      <c r="M457" s="154"/>
      <c r="N457" s="154"/>
      <c r="O457" s="155"/>
      <c r="P457" s="134"/>
      <c r="Q457" s="151"/>
      <c r="R457" s="151"/>
      <c r="S457" s="152" t="str">
        <f t="shared" si="7"/>
        <v/>
      </c>
    </row>
    <row r="458" spans="1:19" s="153" customFormat="1" x14ac:dyDescent="0.2">
      <c r="A458" s="148"/>
      <c r="B458" s="154"/>
      <c r="C458" s="155"/>
      <c r="D458" s="156"/>
      <c r="E458" s="154"/>
      <c r="F458" s="149"/>
      <c r="G458" s="154"/>
      <c r="H458" s="154"/>
      <c r="I458" s="143"/>
      <c r="J458" s="154"/>
      <c r="K458" s="154"/>
      <c r="L458" s="154"/>
      <c r="M458" s="154"/>
      <c r="N458" s="154"/>
      <c r="O458" s="155"/>
      <c r="P458" s="134"/>
      <c r="Q458" s="151"/>
      <c r="R458" s="151"/>
      <c r="S458" s="152" t="str">
        <f t="shared" si="7"/>
        <v/>
      </c>
    </row>
    <row r="459" spans="1:19" s="153" customFormat="1" x14ac:dyDescent="0.2">
      <c r="A459" s="148"/>
      <c r="B459" s="154"/>
      <c r="C459" s="155"/>
      <c r="D459" s="156"/>
      <c r="E459" s="154"/>
      <c r="F459" s="149"/>
      <c r="G459" s="154"/>
      <c r="H459" s="154"/>
      <c r="I459" s="143"/>
      <c r="J459" s="154"/>
      <c r="K459" s="154"/>
      <c r="L459" s="154"/>
      <c r="M459" s="154"/>
      <c r="N459" s="154"/>
      <c r="O459" s="155"/>
      <c r="P459" s="134"/>
      <c r="Q459" s="151"/>
      <c r="R459" s="151"/>
      <c r="S459" s="152" t="str">
        <f t="shared" si="7"/>
        <v/>
      </c>
    </row>
    <row r="460" spans="1:19" s="153" customFormat="1" x14ac:dyDescent="0.2">
      <c r="A460" s="148"/>
      <c r="B460" s="154"/>
      <c r="C460" s="155"/>
      <c r="D460" s="156"/>
      <c r="E460" s="154"/>
      <c r="F460" s="149"/>
      <c r="G460" s="154"/>
      <c r="H460" s="154"/>
      <c r="I460" s="143"/>
      <c r="J460" s="154"/>
      <c r="K460" s="154"/>
      <c r="L460" s="154"/>
      <c r="M460" s="154"/>
      <c r="N460" s="154"/>
      <c r="O460" s="155"/>
      <c r="P460" s="134"/>
      <c r="Q460" s="151"/>
      <c r="R460" s="151"/>
      <c r="S460" s="152" t="str">
        <f t="shared" si="7"/>
        <v/>
      </c>
    </row>
    <row r="461" spans="1:19" s="153" customFormat="1" x14ac:dyDescent="0.2">
      <c r="A461" s="148"/>
      <c r="B461" s="154"/>
      <c r="C461" s="155"/>
      <c r="D461" s="156"/>
      <c r="E461" s="154"/>
      <c r="F461" s="149"/>
      <c r="G461" s="154"/>
      <c r="H461" s="154"/>
      <c r="I461" s="143"/>
      <c r="J461" s="154"/>
      <c r="K461" s="154"/>
      <c r="L461" s="154"/>
      <c r="M461" s="154"/>
      <c r="N461" s="154"/>
      <c r="O461" s="155"/>
      <c r="P461" s="134"/>
      <c r="Q461" s="151"/>
      <c r="R461" s="151"/>
      <c r="S461" s="152" t="str">
        <f t="shared" si="7"/>
        <v/>
      </c>
    </row>
    <row r="462" spans="1:19" s="153" customFormat="1" x14ac:dyDescent="0.2">
      <c r="A462" s="148"/>
      <c r="B462" s="154"/>
      <c r="C462" s="155"/>
      <c r="D462" s="156"/>
      <c r="E462" s="154"/>
      <c r="F462" s="149"/>
      <c r="G462" s="154"/>
      <c r="H462" s="154"/>
      <c r="I462" s="143"/>
      <c r="J462" s="154"/>
      <c r="K462" s="154"/>
      <c r="L462" s="154"/>
      <c r="M462" s="154"/>
      <c r="N462" s="154"/>
      <c r="O462" s="155"/>
      <c r="P462" s="134"/>
      <c r="Q462" s="151"/>
      <c r="R462" s="151"/>
      <c r="S462" s="152" t="str">
        <f t="shared" si="7"/>
        <v/>
      </c>
    </row>
    <row r="463" spans="1:19" s="153" customFormat="1" x14ac:dyDescent="0.2">
      <c r="A463" s="148"/>
      <c r="B463" s="154"/>
      <c r="C463" s="155"/>
      <c r="D463" s="156"/>
      <c r="E463" s="154"/>
      <c r="F463" s="149"/>
      <c r="G463" s="154"/>
      <c r="H463" s="154"/>
      <c r="I463" s="143"/>
      <c r="J463" s="154"/>
      <c r="K463" s="154"/>
      <c r="L463" s="154"/>
      <c r="M463" s="154"/>
      <c r="N463" s="154"/>
      <c r="O463" s="155"/>
      <c r="P463" s="134"/>
      <c r="Q463" s="151"/>
      <c r="R463" s="151"/>
      <c r="S463" s="152" t="str">
        <f t="shared" si="7"/>
        <v/>
      </c>
    </row>
    <row r="464" spans="1:19" s="153" customFormat="1" x14ac:dyDescent="0.2">
      <c r="A464" s="148"/>
      <c r="B464" s="154"/>
      <c r="C464" s="155"/>
      <c r="D464" s="156"/>
      <c r="E464" s="154"/>
      <c r="F464" s="149"/>
      <c r="G464" s="154"/>
      <c r="H464" s="154"/>
      <c r="I464" s="143"/>
      <c r="J464" s="154"/>
      <c r="K464" s="154"/>
      <c r="L464" s="154"/>
      <c r="M464" s="154"/>
      <c r="N464" s="154"/>
      <c r="O464" s="155"/>
      <c r="P464" s="134"/>
      <c r="Q464" s="151"/>
      <c r="R464" s="151"/>
      <c r="S464" s="152" t="str">
        <f t="shared" si="7"/>
        <v/>
      </c>
    </row>
    <row r="465" spans="1:19" s="153" customFormat="1" x14ac:dyDescent="0.2">
      <c r="A465" s="148"/>
      <c r="B465" s="154"/>
      <c r="C465" s="155"/>
      <c r="D465" s="156"/>
      <c r="E465" s="154"/>
      <c r="F465" s="149"/>
      <c r="G465" s="154"/>
      <c r="H465" s="154"/>
      <c r="I465" s="143"/>
      <c r="J465" s="154"/>
      <c r="K465" s="154"/>
      <c r="L465" s="154"/>
      <c r="M465" s="154"/>
      <c r="N465" s="154"/>
      <c r="O465" s="155"/>
      <c r="P465" s="134"/>
      <c r="Q465" s="151"/>
      <c r="R465" s="151"/>
      <c r="S465" s="152" t="str">
        <f t="shared" si="7"/>
        <v/>
      </c>
    </row>
    <row r="466" spans="1:19" s="153" customFormat="1" x14ac:dyDescent="0.2">
      <c r="A466" s="148"/>
      <c r="B466" s="154"/>
      <c r="C466" s="155"/>
      <c r="D466" s="156"/>
      <c r="E466" s="154"/>
      <c r="F466" s="149"/>
      <c r="G466" s="154"/>
      <c r="H466" s="154"/>
      <c r="I466" s="143"/>
      <c r="J466" s="154"/>
      <c r="K466" s="154"/>
      <c r="L466" s="154"/>
      <c r="M466" s="154"/>
      <c r="N466" s="154"/>
      <c r="O466" s="155"/>
      <c r="P466" s="134"/>
      <c r="Q466" s="151"/>
      <c r="R466" s="151"/>
      <c r="S466" s="152" t="str">
        <f t="shared" si="7"/>
        <v/>
      </c>
    </row>
    <row r="467" spans="1:19" s="153" customFormat="1" x14ac:dyDescent="0.2">
      <c r="A467" s="148"/>
      <c r="B467" s="154"/>
      <c r="C467" s="155"/>
      <c r="D467" s="156"/>
      <c r="E467" s="154"/>
      <c r="F467" s="149"/>
      <c r="G467" s="154"/>
      <c r="H467" s="154"/>
      <c r="I467" s="143"/>
      <c r="J467" s="154"/>
      <c r="K467" s="154"/>
      <c r="L467" s="154"/>
      <c r="M467" s="154"/>
      <c r="N467" s="154"/>
      <c r="O467" s="155"/>
      <c r="P467" s="134"/>
      <c r="Q467" s="151"/>
      <c r="R467" s="151"/>
      <c r="S467" s="152" t="str">
        <f t="shared" si="7"/>
        <v/>
      </c>
    </row>
    <row r="468" spans="1:19" s="153" customFormat="1" x14ac:dyDescent="0.2">
      <c r="A468" s="148"/>
      <c r="B468" s="154"/>
      <c r="C468" s="155"/>
      <c r="D468" s="156"/>
      <c r="E468" s="154"/>
      <c r="F468" s="149"/>
      <c r="G468" s="154"/>
      <c r="H468" s="154"/>
      <c r="I468" s="143"/>
      <c r="J468" s="154"/>
      <c r="K468" s="154"/>
      <c r="L468" s="154"/>
      <c r="M468" s="154"/>
      <c r="N468" s="154"/>
      <c r="O468" s="155"/>
      <c r="P468" s="134"/>
      <c r="Q468" s="151"/>
      <c r="R468" s="151"/>
      <c r="S468" s="152" t="str">
        <f t="shared" si="7"/>
        <v/>
      </c>
    </row>
    <row r="469" spans="1:19" s="153" customFormat="1" x14ac:dyDescent="0.2">
      <c r="A469" s="148"/>
      <c r="B469" s="154"/>
      <c r="C469" s="155"/>
      <c r="D469" s="156"/>
      <c r="E469" s="154"/>
      <c r="F469" s="149"/>
      <c r="G469" s="154"/>
      <c r="H469" s="154"/>
      <c r="I469" s="143"/>
      <c r="J469" s="154"/>
      <c r="K469" s="154"/>
      <c r="L469" s="154"/>
      <c r="M469" s="154"/>
      <c r="N469" s="154"/>
      <c r="O469" s="155"/>
      <c r="P469" s="134"/>
      <c r="Q469" s="151"/>
      <c r="R469" s="151"/>
      <c r="S469" s="152" t="str">
        <f t="shared" si="7"/>
        <v/>
      </c>
    </row>
    <row r="470" spans="1:19" s="153" customFormat="1" x14ac:dyDescent="0.2">
      <c r="A470" s="148"/>
      <c r="B470" s="154"/>
      <c r="C470" s="155"/>
      <c r="D470" s="156"/>
      <c r="E470" s="154"/>
      <c r="F470" s="149"/>
      <c r="G470" s="154"/>
      <c r="H470" s="154"/>
      <c r="I470" s="143"/>
      <c r="J470" s="154"/>
      <c r="K470" s="154"/>
      <c r="L470" s="154"/>
      <c r="M470" s="154"/>
      <c r="N470" s="154"/>
      <c r="O470" s="155"/>
      <c r="P470" s="134"/>
      <c r="Q470" s="151"/>
      <c r="R470" s="151"/>
      <c r="S470" s="152" t="str">
        <f t="shared" si="7"/>
        <v/>
      </c>
    </row>
    <row r="471" spans="1:19" s="153" customFormat="1" x14ac:dyDescent="0.2">
      <c r="A471" s="148"/>
      <c r="B471" s="154"/>
      <c r="C471" s="155"/>
      <c r="D471" s="156"/>
      <c r="E471" s="154"/>
      <c r="F471" s="149"/>
      <c r="G471" s="154"/>
      <c r="H471" s="154"/>
      <c r="I471" s="143"/>
      <c r="J471" s="154"/>
      <c r="K471" s="154"/>
      <c r="L471" s="154"/>
      <c r="M471" s="154"/>
      <c r="N471" s="154"/>
      <c r="O471" s="155"/>
      <c r="P471" s="134"/>
      <c r="Q471" s="151"/>
      <c r="R471" s="151"/>
      <c r="S471" s="152" t="str">
        <f t="shared" si="7"/>
        <v/>
      </c>
    </row>
    <row r="472" spans="1:19" s="153" customFormat="1" x14ac:dyDescent="0.2">
      <c r="A472" s="148"/>
      <c r="B472" s="154"/>
      <c r="C472" s="155"/>
      <c r="D472" s="156"/>
      <c r="E472" s="154"/>
      <c r="F472" s="149"/>
      <c r="G472" s="154"/>
      <c r="H472" s="154"/>
      <c r="I472" s="143"/>
      <c r="J472" s="154"/>
      <c r="K472" s="154"/>
      <c r="L472" s="154"/>
      <c r="M472" s="154"/>
      <c r="N472" s="154"/>
      <c r="O472" s="155"/>
      <c r="P472" s="134"/>
      <c r="Q472" s="151"/>
      <c r="R472" s="151"/>
      <c r="S472" s="152" t="str">
        <f t="shared" si="7"/>
        <v/>
      </c>
    </row>
    <row r="473" spans="1:19" s="153" customFormat="1" x14ac:dyDescent="0.2">
      <c r="A473" s="148"/>
      <c r="B473" s="154"/>
      <c r="C473" s="155"/>
      <c r="D473" s="156"/>
      <c r="E473" s="154"/>
      <c r="F473" s="149"/>
      <c r="G473" s="154"/>
      <c r="H473" s="154"/>
      <c r="I473" s="143"/>
      <c r="J473" s="154"/>
      <c r="K473" s="154"/>
      <c r="L473" s="154"/>
      <c r="M473" s="154"/>
      <c r="N473" s="154"/>
      <c r="O473" s="155"/>
      <c r="P473" s="134"/>
      <c r="Q473" s="151"/>
      <c r="R473" s="151"/>
      <c r="S473" s="152" t="str">
        <f t="shared" si="7"/>
        <v/>
      </c>
    </row>
    <row r="474" spans="1:19" s="153" customFormat="1" x14ac:dyDescent="0.2">
      <c r="A474" s="148"/>
      <c r="B474" s="154"/>
      <c r="C474" s="155"/>
      <c r="D474" s="156"/>
      <c r="E474" s="154"/>
      <c r="F474" s="149"/>
      <c r="G474" s="154"/>
      <c r="H474" s="154"/>
      <c r="I474" s="143"/>
      <c r="J474" s="154"/>
      <c r="K474" s="154"/>
      <c r="L474" s="154"/>
      <c r="M474" s="154"/>
      <c r="N474" s="154"/>
      <c r="O474" s="155"/>
      <c r="P474" s="134"/>
      <c r="Q474" s="151"/>
      <c r="R474" s="151"/>
      <c r="S474" s="152" t="str">
        <f t="shared" si="7"/>
        <v/>
      </c>
    </row>
    <row r="475" spans="1:19" s="153" customFormat="1" x14ac:dyDescent="0.2">
      <c r="A475" s="148"/>
      <c r="B475" s="154"/>
      <c r="C475" s="155"/>
      <c r="D475" s="156"/>
      <c r="E475" s="154"/>
      <c r="F475" s="149"/>
      <c r="G475" s="154"/>
      <c r="H475" s="154"/>
      <c r="I475" s="143"/>
      <c r="J475" s="154"/>
      <c r="K475" s="154"/>
      <c r="L475" s="154"/>
      <c r="M475" s="154"/>
      <c r="N475" s="154"/>
      <c r="O475" s="155"/>
      <c r="P475" s="134"/>
      <c r="Q475" s="151"/>
      <c r="R475" s="151"/>
      <c r="S475" s="152" t="str">
        <f t="shared" si="7"/>
        <v/>
      </c>
    </row>
    <row r="476" spans="1:19" s="153" customFormat="1" x14ac:dyDescent="0.2">
      <c r="A476" s="148"/>
      <c r="B476" s="154"/>
      <c r="C476" s="155"/>
      <c r="D476" s="156"/>
      <c r="E476" s="154"/>
      <c r="F476" s="149"/>
      <c r="G476" s="154"/>
      <c r="H476" s="154"/>
      <c r="I476" s="143"/>
      <c r="J476" s="154"/>
      <c r="K476" s="154"/>
      <c r="L476" s="154"/>
      <c r="M476" s="154"/>
      <c r="N476" s="154"/>
      <c r="O476" s="155"/>
      <c r="P476" s="134"/>
      <c r="Q476" s="151"/>
      <c r="R476" s="151"/>
      <c r="S476" s="152" t="str">
        <f t="shared" si="7"/>
        <v/>
      </c>
    </row>
    <row r="477" spans="1:19" s="153" customFormat="1" x14ac:dyDescent="0.2">
      <c r="A477" s="148"/>
      <c r="B477" s="154"/>
      <c r="C477" s="155"/>
      <c r="D477" s="156"/>
      <c r="E477" s="154"/>
      <c r="F477" s="149"/>
      <c r="G477" s="154"/>
      <c r="H477" s="154"/>
      <c r="I477" s="143"/>
      <c r="J477" s="154"/>
      <c r="K477" s="154"/>
      <c r="L477" s="154"/>
      <c r="M477" s="154"/>
      <c r="N477" s="154"/>
      <c r="O477" s="155"/>
      <c r="P477" s="134"/>
      <c r="Q477" s="151"/>
      <c r="R477" s="151"/>
      <c r="S477" s="152" t="str">
        <f t="shared" si="7"/>
        <v/>
      </c>
    </row>
    <row r="478" spans="1:19" s="153" customFormat="1" x14ac:dyDescent="0.2">
      <c r="A478" s="148"/>
      <c r="B478" s="154"/>
      <c r="C478" s="155"/>
      <c r="D478" s="156"/>
      <c r="E478" s="154"/>
      <c r="F478" s="149"/>
      <c r="G478" s="154"/>
      <c r="H478" s="154"/>
      <c r="I478" s="143"/>
      <c r="J478" s="154"/>
      <c r="K478" s="154"/>
      <c r="L478" s="154"/>
      <c r="M478" s="154"/>
      <c r="N478" s="154"/>
      <c r="O478" s="155"/>
      <c r="P478" s="134"/>
      <c r="Q478" s="151"/>
      <c r="R478" s="151"/>
      <c r="S478" s="152" t="str">
        <f t="shared" si="7"/>
        <v/>
      </c>
    </row>
    <row r="479" spans="1:19" s="153" customFormat="1" x14ac:dyDescent="0.2">
      <c r="A479" s="148"/>
      <c r="B479" s="154"/>
      <c r="C479" s="155"/>
      <c r="D479" s="156"/>
      <c r="E479" s="154"/>
      <c r="F479" s="149"/>
      <c r="G479" s="154"/>
      <c r="H479" s="154"/>
      <c r="I479" s="143"/>
      <c r="J479" s="154"/>
      <c r="K479" s="154"/>
      <c r="L479" s="154"/>
      <c r="M479" s="154"/>
      <c r="N479" s="154"/>
      <c r="O479" s="155"/>
      <c r="P479" s="134"/>
      <c r="Q479" s="151"/>
      <c r="R479" s="151"/>
      <c r="S479" s="152" t="str">
        <f t="shared" si="7"/>
        <v/>
      </c>
    </row>
    <row r="480" spans="1:19" s="153" customFormat="1" x14ac:dyDescent="0.2">
      <c r="A480" s="148"/>
      <c r="B480" s="154"/>
      <c r="C480" s="155"/>
      <c r="D480" s="156"/>
      <c r="E480" s="154"/>
      <c r="F480" s="149"/>
      <c r="G480" s="154"/>
      <c r="H480" s="154"/>
      <c r="I480" s="143"/>
      <c r="J480" s="154"/>
      <c r="K480" s="154"/>
      <c r="L480" s="154"/>
      <c r="M480" s="154"/>
      <c r="N480" s="154"/>
      <c r="O480" s="155"/>
      <c r="P480" s="134"/>
      <c r="Q480" s="151"/>
      <c r="R480" s="151"/>
      <c r="S480" s="152" t="str">
        <f t="shared" si="7"/>
        <v/>
      </c>
    </row>
    <row r="481" spans="1:19" s="153" customFormat="1" x14ac:dyDescent="0.2">
      <c r="A481" s="148"/>
      <c r="B481" s="154"/>
      <c r="C481" s="155"/>
      <c r="D481" s="156"/>
      <c r="E481" s="154"/>
      <c r="F481" s="149"/>
      <c r="G481" s="154"/>
      <c r="H481" s="154"/>
      <c r="I481" s="143"/>
      <c r="J481" s="154"/>
      <c r="K481" s="154"/>
      <c r="L481" s="154"/>
      <c r="M481" s="154"/>
      <c r="N481" s="154"/>
      <c r="O481" s="155"/>
      <c r="P481" s="134"/>
      <c r="Q481" s="151"/>
      <c r="R481" s="151"/>
      <c r="S481" s="152" t="str">
        <f t="shared" si="7"/>
        <v/>
      </c>
    </row>
    <row r="482" spans="1:19" s="153" customFormat="1" x14ac:dyDescent="0.2">
      <c r="A482" s="148"/>
      <c r="B482" s="154"/>
      <c r="C482" s="155"/>
      <c r="D482" s="156"/>
      <c r="E482" s="154"/>
      <c r="F482" s="149"/>
      <c r="G482" s="154"/>
      <c r="H482" s="154"/>
      <c r="I482" s="143"/>
      <c r="J482" s="154"/>
      <c r="K482" s="154"/>
      <c r="L482" s="154"/>
      <c r="M482" s="154"/>
      <c r="N482" s="154"/>
      <c r="O482" s="155"/>
      <c r="P482" s="134"/>
      <c r="Q482" s="151"/>
      <c r="R482" s="151"/>
      <c r="S482" s="152" t="str">
        <f t="shared" si="7"/>
        <v/>
      </c>
    </row>
    <row r="483" spans="1:19" s="153" customFormat="1" x14ac:dyDescent="0.2">
      <c r="A483" s="148"/>
      <c r="B483" s="154"/>
      <c r="C483" s="155"/>
      <c r="D483" s="156"/>
      <c r="E483" s="154"/>
      <c r="F483" s="149"/>
      <c r="G483" s="154"/>
      <c r="H483" s="154"/>
      <c r="I483" s="143"/>
      <c r="J483" s="154"/>
      <c r="K483" s="154"/>
      <c r="L483" s="154"/>
      <c r="M483" s="154"/>
      <c r="N483" s="154"/>
      <c r="O483" s="155"/>
      <c r="P483" s="134"/>
      <c r="Q483" s="151"/>
      <c r="R483" s="151"/>
      <c r="S483" s="152" t="str">
        <f t="shared" si="7"/>
        <v/>
      </c>
    </row>
    <row r="484" spans="1:19" s="153" customFormat="1" x14ac:dyDescent="0.2">
      <c r="A484" s="148"/>
      <c r="B484" s="154"/>
      <c r="C484" s="155"/>
      <c r="D484" s="156"/>
      <c r="E484" s="154"/>
      <c r="F484" s="149"/>
      <c r="G484" s="154"/>
      <c r="H484" s="154"/>
      <c r="I484" s="143"/>
      <c r="J484" s="154"/>
      <c r="K484" s="154"/>
      <c r="L484" s="154"/>
      <c r="M484" s="154"/>
      <c r="N484" s="154"/>
      <c r="O484" s="155"/>
      <c r="P484" s="134"/>
      <c r="Q484" s="151"/>
      <c r="R484" s="151"/>
      <c r="S484" s="152" t="str">
        <f t="shared" si="7"/>
        <v/>
      </c>
    </row>
    <row r="485" spans="1:19" s="153" customFormat="1" x14ac:dyDescent="0.2">
      <c r="A485" s="148"/>
      <c r="B485" s="154"/>
      <c r="C485" s="155"/>
      <c r="D485" s="156"/>
      <c r="E485" s="154"/>
      <c r="F485" s="149"/>
      <c r="G485" s="154"/>
      <c r="H485" s="154"/>
      <c r="I485" s="143"/>
      <c r="J485" s="154"/>
      <c r="K485" s="154"/>
      <c r="L485" s="154"/>
      <c r="M485" s="154"/>
      <c r="N485" s="154"/>
      <c r="O485" s="155"/>
      <c r="P485" s="134"/>
      <c r="Q485" s="151"/>
      <c r="R485" s="151"/>
      <c r="S485" s="152" t="str">
        <f t="shared" si="7"/>
        <v/>
      </c>
    </row>
    <row r="486" spans="1:19" s="153" customFormat="1" x14ac:dyDescent="0.2">
      <c r="A486" s="148"/>
      <c r="B486" s="154"/>
      <c r="C486" s="155"/>
      <c r="D486" s="156"/>
      <c r="E486" s="154"/>
      <c r="F486" s="149"/>
      <c r="G486" s="154"/>
      <c r="H486" s="154"/>
      <c r="I486" s="143"/>
      <c r="J486" s="154"/>
      <c r="K486" s="154"/>
      <c r="L486" s="154"/>
      <c r="M486" s="154"/>
      <c r="N486" s="154"/>
      <c r="O486" s="155"/>
      <c r="P486" s="134"/>
      <c r="Q486" s="151"/>
      <c r="R486" s="151"/>
      <c r="S486" s="152" t="str">
        <f t="shared" si="7"/>
        <v/>
      </c>
    </row>
    <row r="487" spans="1:19" s="153" customFormat="1" x14ac:dyDescent="0.2">
      <c r="A487" s="148"/>
      <c r="B487" s="154"/>
      <c r="C487" s="155"/>
      <c r="D487" s="156"/>
      <c r="E487" s="154"/>
      <c r="F487" s="149"/>
      <c r="G487" s="154"/>
      <c r="H487" s="154"/>
      <c r="I487" s="143"/>
      <c r="J487" s="154"/>
      <c r="K487" s="154"/>
      <c r="L487" s="154"/>
      <c r="M487" s="154"/>
      <c r="N487" s="154"/>
      <c r="O487" s="155"/>
      <c r="P487" s="134"/>
      <c r="Q487" s="151"/>
      <c r="R487" s="151"/>
      <c r="S487" s="152" t="str">
        <f t="shared" si="7"/>
        <v/>
      </c>
    </row>
    <row r="488" spans="1:19" s="153" customFormat="1" x14ac:dyDescent="0.2">
      <c r="A488" s="148"/>
      <c r="B488" s="154"/>
      <c r="C488" s="155"/>
      <c r="D488" s="156"/>
      <c r="E488" s="154"/>
      <c r="F488" s="149"/>
      <c r="G488" s="154"/>
      <c r="H488" s="154"/>
      <c r="I488" s="143"/>
      <c r="J488" s="154"/>
      <c r="K488" s="154"/>
      <c r="L488" s="154"/>
      <c r="M488" s="154"/>
      <c r="N488" s="154"/>
      <c r="O488" s="155"/>
      <c r="P488" s="134"/>
      <c r="Q488" s="151"/>
      <c r="R488" s="151"/>
      <c r="S488" s="152" t="str">
        <f t="shared" si="7"/>
        <v/>
      </c>
    </row>
    <row r="489" spans="1:19" s="153" customFormat="1" x14ac:dyDescent="0.2">
      <c r="A489" s="148"/>
      <c r="B489" s="154"/>
      <c r="C489" s="155"/>
      <c r="D489" s="156"/>
      <c r="E489" s="154"/>
      <c r="F489" s="149"/>
      <c r="G489" s="154"/>
      <c r="H489" s="154"/>
      <c r="I489" s="143"/>
      <c r="J489" s="154"/>
      <c r="K489" s="154"/>
      <c r="L489" s="154"/>
      <c r="M489" s="154"/>
      <c r="N489" s="154"/>
      <c r="O489" s="155"/>
      <c r="P489" s="134"/>
      <c r="Q489" s="151"/>
      <c r="R489" s="151"/>
      <c r="S489" s="152" t="str">
        <f t="shared" si="7"/>
        <v/>
      </c>
    </row>
    <row r="490" spans="1:19" s="153" customFormat="1" x14ac:dyDescent="0.2">
      <c r="A490" s="148"/>
      <c r="B490" s="154"/>
      <c r="C490" s="155"/>
      <c r="D490" s="156"/>
      <c r="E490" s="154"/>
      <c r="F490" s="149"/>
      <c r="G490" s="154"/>
      <c r="H490" s="154"/>
      <c r="I490" s="143"/>
      <c r="J490" s="154"/>
      <c r="K490" s="154"/>
      <c r="L490" s="154"/>
      <c r="M490" s="154"/>
      <c r="N490" s="154"/>
      <c r="O490" s="155"/>
      <c r="P490" s="134"/>
      <c r="Q490" s="151"/>
      <c r="R490" s="151"/>
      <c r="S490" s="152" t="str">
        <f t="shared" si="7"/>
        <v/>
      </c>
    </row>
    <row r="491" spans="1:19" s="153" customFormat="1" x14ac:dyDescent="0.2">
      <c r="A491" s="148"/>
      <c r="B491" s="154"/>
      <c r="C491" s="155"/>
      <c r="D491" s="156"/>
      <c r="E491" s="154"/>
      <c r="F491" s="149"/>
      <c r="G491" s="154"/>
      <c r="H491" s="154"/>
      <c r="I491" s="143"/>
      <c r="J491" s="154"/>
      <c r="K491" s="154"/>
      <c r="L491" s="154"/>
      <c r="M491" s="154"/>
      <c r="N491" s="154"/>
      <c r="O491" s="155"/>
      <c r="P491" s="134"/>
      <c r="Q491" s="151"/>
      <c r="R491" s="151"/>
      <c r="S491" s="152" t="str">
        <f t="shared" si="7"/>
        <v/>
      </c>
    </row>
    <row r="492" spans="1:19" s="153" customFormat="1" x14ac:dyDescent="0.2">
      <c r="A492" s="148"/>
      <c r="B492" s="154"/>
      <c r="C492" s="155"/>
      <c r="D492" s="156"/>
      <c r="E492" s="154"/>
      <c r="F492" s="149"/>
      <c r="G492" s="154"/>
      <c r="H492" s="154"/>
      <c r="I492" s="143"/>
      <c r="J492" s="154"/>
      <c r="K492" s="154"/>
      <c r="L492" s="154"/>
      <c r="M492" s="154"/>
      <c r="N492" s="154"/>
      <c r="O492" s="155"/>
      <c r="P492" s="134"/>
      <c r="Q492" s="151"/>
      <c r="R492" s="151"/>
      <c r="S492" s="152" t="str">
        <f t="shared" si="7"/>
        <v/>
      </c>
    </row>
    <row r="493" spans="1:19" s="153" customFormat="1" x14ac:dyDescent="0.2">
      <c r="A493" s="148"/>
      <c r="B493" s="154"/>
      <c r="C493" s="155"/>
      <c r="D493" s="156"/>
      <c r="E493" s="154"/>
      <c r="F493" s="149"/>
      <c r="G493" s="154"/>
      <c r="H493" s="154"/>
      <c r="I493" s="143"/>
      <c r="J493" s="154"/>
      <c r="K493" s="154"/>
      <c r="L493" s="154"/>
      <c r="M493" s="154"/>
      <c r="N493" s="154"/>
      <c r="O493" s="155"/>
      <c r="P493" s="134"/>
      <c r="Q493" s="151"/>
      <c r="R493" s="151"/>
      <c r="S493" s="152" t="str">
        <f t="shared" si="7"/>
        <v/>
      </c>
    </row>
    <row r="494" spans="1:19" s="153" customFormat="1" x14ac:dyDescent="0.2">
      <c r="A494" s="148"/>
      <c r="B494" s="154"/>
      <c r="C494" s="155"/>
      <c r="D494" s="156"/>
      <c r="E494" s="154"/>
      <c r="F494" s="149"/>
      <c r="G494" s="154"/>
      <c r="H494" s="154"/>
      <c r="I494" s="143"/>
      <c r="J494" s="154"/>
      <c r="K494" s="154"/>
      <c r="L494" s="154"/>
      <c r="M494" s="154"/>
      <c r="N494" s="154"/>
      <c r="O494" s="155"/>
      <c r="P494" s="134"/>
      <c r="Q494" s="151"/>
      <c r="R494" s="151"/>
      <c r="S494" s="152" t="str">
        <f t="shared" si="7"/>
        <v/>
      </c>
    </row>
    <row r="495" spans="1:19" s="153" customFormat="1" x14ac:dyDescent="0.2">
      <c r="A495" s="148"/>
      <c r="B495" s="154"/>
      <c r="C495" s="155"/>
      <c r="D495" s="156"/>
      <c r="E495" s="154"/>
      <c r="F495" s="149"/>
      <c r="G495" s="154"/>
      <c r="H495" s="154"/>
      <c r="I495" s="143"/>
      <c r="J495" s="154"/>
      <c r="K495" s="154"/>
      <c r="L495" s="154"/>
      <c r="M495" s="154"/>
      <c r="N495" s="154"/>
      <c r="O495" s="155"/>
      <c r="P495" s="134"/>
      <c r="Q495" s="151"/>
      <c r="R495" s="151"/>
      <c r="S495" s="152" t="str">
        <f t="shared" si="7"/>
        <v/>
      </c>
    </row>
    <row r="496" spans="1:19" s="153" customFormat="1" x14ac:dyDescent="0.2">
      <c r="A496" s="148"/>
      <c r="B496" s="154"/>
      <c r="C496" s="155"/>
      <c r="D496" s="156"/>
      <c r="E496" s="154"/>
      <c r="F496" s="149"/>
      <c r="G496" s="154"/>
      <c r="H496" s="154"/>
      <c r="I496" s="143"/>
      <c r="J496" s="154"/>
      <c r="K496" s="154"/>
      <c r="L496" s="154"/>
      <c r="M496" s="154"/>
      <c r="N496" s="154"/>
      <c r="O496" s="155"/>
      <c r="P496" s="134"/>
      <c r="Q496" s="151"/>
      <c r="R496" s="151"/>
      <c r="S496" s="152" t="str">
        <f t="shared" si="7"/>
        <v/>
      </c>
    </row>
    <row r="497" spans="1:19" s="153" customFormat="1" x14ac:dyDescent="0.2">
      <c r="A497" s="148"/>
      <c r="B497" s="154"/>
      <c r="C497" s="155"/>
      <c r="D497" s="156"/>
      <c r="E497" s="154"/>
      <c r="F497" s="149"/>
      <c r="G497" s="154"/>
      <c r="H497" s="154"/>
      <c r="I497" s="143"/>
      <c r="J497" s="154"/>
      <c r="K497" s="154"/>
      <c r="L497" s="154"/>
      <c r="M497" s="154"/>
      <c r="N497" s="154"/>
      <c r="O497" s="155"/>
      <c r="P497" s="134"/>
      <c r="Q497" s="151"/>
      <c r="R497" s="151"/>
      <c r="S497" s="152" t="str">
        <f t="shared" si="7"/>
        <v/>
      </c>
    </row>
    <row r="498" spans="1:19" s="153" customFormat="1" x14ac:dyDescent="0.2">
      <c r="A498" s="148"/>
      <c r="B498" s="154"/>
      <c r="C498" s="155"/>
      <c r="D498" s="156"/>
      <c r="E498" s="154"/>
      <c r="F498" s="149"/>
      <c r="G498" s="154"/>
      <c r="H498" s="154"/>
      <c r="I498" s="143"/>
      <c r="J498" s="154"/>
      <c r="K498" s="154"/>
      <c r="L498" s="154"/>
      <c r="M498" s="154"/>
      <c r="N498" s="154"/>
      <c r="O498" s="155"/>
      <c r="P498" s="134"/>
      <c r="Q498" s="151"/>
      <c r="R498" s="151"/>
      <c r="S498" s="152" t="str">
        <f t="shared" si="7"/>
        <v/>
      </c>
    </row>
    <row r="499" spans="1:19" s="153" customFormat="1" x14ac:dyDescent="0.2">
      <c r="A499" s="148"/>
      <c r="B499" s="154"/>
      <c r="C499" s="155"/>
      <c r="D499" s="156"/>
      <c r="E499" s="154"/>
      <c r="F499" s="149"/>
      <c r="G499" s="154"/>
      <c r="H499" s="154"/>
      <c r="I499" s="143"/>
      <c r="J499" s="154"/>
      <c r="K499" s="154"/>
      <c r="L499" s="154"/>
      <c r="M499" s="154"/>
      <c r="N499" s="154"/>
      <c r="O499" s="155"/>
      <c r="P499" s="134"/>
      <c r="Q499" s="151"/>
      <c r="R499" s="151"/>
      <c r="S499" s="152" t="str">
        <f t="shared" si="7"/>
        <v/>
      </c>
    </row>
    <row r="500" spans="1:19" s="153" customFormat="1" x14ac:dyDescent="0.2">
      <c r="A500" s="148"/>
      <c r="B500" s="154"/>
      <c r="C500" s="155"/>
      <c r="D500" s="156"/>
      <c r="E500" s="154"/>
      <c r="F500" s="149"/>
      <c r="G500" s="154"/>
      <c r="H500" s="154"/>
      <c r="I500" s="143"/>
      <c r="J500" s="154"/>
      <c r="K500" s="154"/>
      <c r="L500" s="154"/>
      <c r="M500" s="154"/>
      <c r="N500" s="154"/>
      <c r="O500" s="155"/>
      <c r="P500" s="134"/>
      <c r="Q500" s="151"/>
      <c r="R500" s="151"/>
      <c r="S500" s="152" t="str">
        <f t="shared" si="7"/>
        <v/>
      </c>
    </row>
  </sheetData>
  <sheetProtection selectLockedCells="1"/>
  <dataValidations count="5">
    <dataValidation type="list" allowBlank="1" showInputMessage="1" showErrorMessage="1" sqref="F4:F500">
      <formula1>Tipo</formula1>
    </dataValidation>
    <dataValidation type="list" allowBlank="1" showInputMessage="1" showErrorMessage="1" sqref="P4:P500">
      <formula1>DescConfidencialidad</formula1>
    </dataValidation>
    <dataValidation type="list" allowBlank="1" showInputMessage="1" showErrorMessage="1" sqref="Q4:Q500">
      <formula1>DescIntegridad</formula1>
    </dataValidation>
    <dataValidation type="list" allowBlank="1" showInputMessage="1" showErrorMessage="1" sqref="R4:R500">
      <formula1>DescDisponibilidad</formula1>
    </dataValidation>
    <dataValidation type="list" allowBlank="1" showInputMessage="1" showErrorMessage="1" sqref="I4:I500">
      <formula1>Soporte</formula1>
    </dataValidation>
  </dataValidations>
  <pageMargins left="0.39370078740157483" right="0.35433070866141736" top="0.31496062992125984" bottom="0.31496062992125984" header="0.31496062992125984" footer="0.31496062992125984"/>
  <pageSetup scale="80" orientation="landscape" horizontalDpi="200" verticalDpi="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PARAMETROS!$D$19:$D$21</xm:f>
          </x14:formula1>
          <xm:sqref>I4:I500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10"/>
  <sheetViews>
    <sheetView topLeftCell="H1" workbookViewId="0">
      <selection activeCell="A14" sqref="A14"/>
    </sheetView>
  </sheetViews>
  <sheetFormatPr baseColWidth="10" defaultRowHeight="12.75" x14ac:dyDescent="0.2"/>
  <cols>
    <col min="1" max="1" width="24" style="26" customWidth="1"/>
    <col min="2" max="2" width="24.7109375" style="26" customWidth="1"/>
    <col min="3" max="3" width="14" style="26" customWidth="1"/>
    <col min="4" max="4" width="12.140625" style="26" customWidth="1"/>
    <col min="5" max="5" width="12.28515625" style="26" customWidth="1"/>
    <col min="6" max="6" width="11.85546875" style="26" customWidth="1"/>
    <col min="7" max="7" width="21.7109375" style="26" customWidth="1"/>
    <col min="8" max="8" width="20.42578125" style="26" customWidth="1"/>
    <col min="9" max="9" width="22" style="26" customWidth="1"/>
    <col min="10" max="12" width="12.7109375" style="26" customWidth="1"/>
    <col min="13" max="13" width="16.28515625" style="26" customWidth="1"/>
    <col min="14" max="14" width="13" style="141" customWidth="1"/>
    <col min="15" max="15" width="21.28515625" style="26" customWidth="1"/>
    <col min="16" max="16" width="23.7109375" style="26" customWidth="1"/>
    <col min="17" max="16384" width="11.42578125" style="26"/>
  </cols>
  <sheetData>
    <row r="1" spans="1:16" ht="16.5" thickBot="1" x14ac:dyDescent="0.3">
      <c r="A1" s="332" t="s">
        <v>227</v>
      </c>
      <c r="B1" s="128" t="str">
        <f>IF(Inventario!B1&lt;&gt;"",Inventario!B1,"")</f>
        <v/>
      </c>
      <c r="C1" s="128"/>
      <c r="D1" s="128"/>
      <c r="E1" s="128"/>
      <c r="F1" s="128"/>
      <c r="G1" s="136"/>
      <c r="H1" s="136"/>
      <c r="I1" s="136"/>
      <c r="J1" s="136"/>
      <c r="K1" s="136"/>
      <c r="L1" s="136"/>
      <c r="M1" s="136"/>
      <c r="N1" s="137"/>
      <c r="O1" s="137"/>
    </row>
    <row r="2" spans="1:16" s="153" customFormat="1" ht="22.5" customHeight="1" thickTop="1" thickBot="1" x14ac:dyDescent="0.25">
      <c r="A2" s="200" t="s">
        <v>442</v>
      </c>
      <c r="B2" s="201"/>
      <c r="C2" s="201"/>
      <c r="D2" s="201"/>
      <c r="E2" s="201"/>
      <c r="F2" s="202"/>
      <c r="G2" s="197" t="s">
        <v>433</v>
      </c>
      <c r="H2" s="198"/>
      <c r="I2" s="198"/>
      <c r="J2" s="198"/>
      <c r="K2" s="198"/>
      <c r="L2" s="199"/>
      <c r="M2" s="203" t="s">
        <v>434</v>
      </c>
      <c r="N2" s="181"/>
      <c r="O2" s="182"/>
      <c r="P2" s="183"/>
    </row>
    <row r="3" spans="1:16" s="25" customFormat="1" ht="49.5" customHeight="1" thickBot="1" x14ac:dyDescent="0.3">
      <c r="A3" s="129" t="s">
        <v>208</v>
      </c>
      <c r="B3" s="124" t="s">
        <v>393</v>
      </c>
      <c r="C3" s="122" t="str">
        <f>Inventario!P3</f>
        <v>Confidencialidad</v>
      </c>
      <c r="D3" s="121" t="str">
        <f>Inventario!Q3</f>
        <v xml:space="preserve">Integridad </v>
      </c>
      <c r="E3" s="121" t="str">
        <f>Inventario!R3</f>
        <v xml:space="preserve">Disponibilidad </v>
      </c>
      <c r="F3" s="187" t="s">
        <v>205</v>
      </c>
      <c r="G3" s="190" t="s">
        <v>435</v>
      </c>
      <c r="H3" s="138" t="s">
        <v>455</v>
      </c>
      <c r="I3" s="138" t="s">
        <v>228</v>
      </c>
      <c r="J3" s="138" t="s">
        <v>206</v>
      </c>
      <c r="K3" s="138" t="s">
        <v>218</v>
      </c>
      <c r="L3" s="191" t="s">
        <v>194</v>
      </c>
      <c r="M3" s="184" t="s">
        <v>436</v>
      </c>
      <c r="N3" s="185" t="s">
        <v>179</v>
      </c>
      <c r="O3" s="185" t="s">
        <v>417</v>
      </c>
      <c r="P3" s="186" t="s">
        <v>418</v>
      </c>
    </row>
    <row r="4" spans="1:16" s="158" customFormat="1" ht="12" customHeight="1" x14ac:dyDescent="0.2">
      <c r="A4" s="166" t="str">
        <f>IF(Inventario!A4="","",Inventario!A4)</f>
        <v/>
      </c>
      <c r="B4" s="166" t="str">
        <f>IF(Inventario!D4="","",Inventario!D4)</f>
        <v/>
      </c>
      <c r="C4" s="295" t="str">
        <f>IF(Inventario!P4="","",Inventario!P4)</f>
        <v/>
      </c>
      <c r="D4" s="292" t="str">
        <f>IF(Inventario!Q4="","",Inventario!Q4)</f>
        <v/>
      </c>
      <c r="E4" s="292" t="str">
        <f>IF(Inventario!R4="","",Inventario!R4)</f>
        <v/>
      </c>
      <c r="F4" s="188" t="str">
        <f>IF(Inventario!S4="","",Inventario!S4)</f>
        <v/>
      </c>
      <c r="G4" s="192"/>
      <c r="H4" s="161"/>
      <c r="I4" s="161"/>
      <c r="J4" s="162"/>
      <c r="K4" s="162"/>
      <c r="L4" s="193" t="str">
        <f t="shared" ref="L4:L27" si="0">IFERROR(VLOOKUP(CONCATENATE(IFERROR(VLOOKUP(J4,ProbSeveridad,2,FALSE),0),IFERROR(VLOOKUP(K4,ImpactoSeveridad,2,FALSE),0)),NivelSeveridadRiesgo,2,FALSE), "")</f>
        <v/>
      </c>
      <c r="M4" s="177"/>
      <c r="N4" s="157"/>
      <c r="O4" s="139"/>
      <c r="P4" s="178"/>
    </row>
    <row r="5" spans="1:16" s="158" customFormat="1" ht="12" customHeight="1" x14ac:dyDescent="0.2">
      <c r="A5" s="167" t="str">
        <f>IF(Inventario!A5="","",Inventario!A5)</f>
        <v/>
      </c>
      <c r="B5" s="167" t="str">
        <f>IF(Inventario!D5="","",Inventario!D5)</f>
        <v/>
      </c>
      <c r="C5" s="293" t="str">
        <f>IF(Inventario!P5="","",Inventario!P5)</f>
        <v/>
      </c>
      <c r="D5" s="294" t="str">
        <f>IF(Inventario!Q5="","",Inventario!Q5)</f>
        <v/>
      </c>
      <c r="E5" s="294" t="str">
        <f>IF(Inventario!R5="","",Inventario!R5)</f>
        <v/>
      </c>
      <c r="F5" s="189" t="str">
        <f>IF(Inventario!S5="","",Inventario!S5)</f>
        <v/>
      </c>
      <c r="G5" s="194"/>
      <c r="H5" s="163"/>
      <c r="I5" s="163"/>
      <c r="J5" s="164"/>
      <c r="K5" s="164"/>
      <c r="L5" s="195" t="str">
        <f t="shared" si="0"/>
        <v/>
      </c>
      <c r="M5" s="177"/>
      <c r="N5" s="159"/>
      <c r="O5" s="140"/>
      <c r="P5" s="179"/>
    </row>
    <row r="6" spans="1:16" s="158" customFormat="1" ht="12" customHeight="1" x14ac:dyDescent="0.2">
      <c r="A6" s="167" t="str">
        <f>IF(Inventario!A6="","",Inventario!A6)</f>
        <v/>
      </c>
      <c r="B6" s="167" t="str">
        <f>IF(Inventario!D6="","",Inventario!D6)</f>
        <v/>
      </c>
      <c r="C6" s="293" t="str">
        <f>IF(Inventario!P6="","",Inventario!P6)</f>
        <v/>
      </c>
      <c r="D6" s="294" t="str">
        <f>IF(Inventario!Q6="","",Inventario!Q6)</f>
        <v/>
      </c>
      <c r="E6" s="294" t="str">
        <f>IF(Inventario!R6="","",Inventario!R6)</f>
        <v/>
      </c>
      <c r="F6" s="189" t="str">
        <f>IF(Inventario!S6="","",Inventario!S6)</f>
        <v/>
      </c>
      <c r="G6" s="194"/>
      <c r="H6" s="163"/>
      <c r="I6" s="163"/>
      <c r="J6" s="164"/>
      <c r="K6" s="164"/>
      <c r="L6" s="195" t="str">
        <f t="shared" si="0"/>
        <v/>
      </c>
      <c r="M6" s="177"/>
      <c r="N6" s="159"/>
      <c r="O6" s="140"/>
      <c r="P6" s="179"/>
    </row>
    <row r="7" spans="1:16" s="158" customFormat="1" ht="12" customHeight="1" x14ac:dyDescent="0.2">
      <c r="A7" s="167" t="str">
        <f>IF(Inventario!A7="","",Inventario!A7)</f>
        <v/>
      </c>
      <c r="B7" s="167" t="str">
        <f>IF(Inventario!D7="","",Inventario!D7)</f>
        <v/>
      </c>
      <c r="C7" s="293" t="str">
        <f>IF(Inventario!P7="","",Inventario!P7)</f>
        <v/>
      </c>
      <c r="D7" s="294" t="str">
        <f>IF(Inventario!Q7="","",Inventario!Q7)</f>
        <v/>
      </c>
      <c r="E7" s="294" t="str">
        <f>IF(Inventario!R7="","",Inventario!R7)</f>
        <v/>
      </c>
      <c r="F7" s="189" t="str">
        <f>IF(Inventario!S7="","",Inventario!S7)</f>
        <v/>
      </c>
      <c r="G7" s="194"/>
      <c r="H7" s="163"/>
      <c r="I7" s="163"/>
      <c r="J7" s="164"/>
      <c r="K7" s="164"/>
      <c r="L7" s="195" t="str">
        <f t="shared" si="0"/>
        <v/>
      </c>
      <c r="M7" s="177"/>
      <c r="N7" s="159"/>
      <c r="O7" s="140"/>
      <c r="P7" s="179"/>
    </row>
    <row r="8" spans="1:16" s="158" customFormat="1" ht="12" customHeight="1" x14ac:dyDescent="0.2">
      <c r="A8" s="167" t="str">
        <f>IF(Inventario!A8="","",Inventario!A8)</f>
        <v/>
      </c>
      <c r="B8" s="167" t="str">
        <f>IF(Inventario!D8="","",Inventario!D8)</f>
        <v/>
      </c>
      <c r="C8" s="293" t="str">
        <f>IF(Inventario!P8="","",Inventario!P8)</f>
        <v/>
      </c>
      <c r="D8" s="294" t="str">
        <f>IF(Inventario!Q8="","",Inventario!Q8)</f>
        <v/>
      </c>
      <c r="E8" s="294" t="str">
        <f>IF(Inventario!R8="","",Inventario!R8)</f>
        <v/>
      </c>
      <c r="F8" s="189" t="str">
        <f>IF(Inventario!S8="","",Inventario!S8)</f>
        <v/>
      </c>
      <c r="G8" s="194"/>
      <c r="H8" s="163"/>
      <c r="I8" s="163"/>
      <c r="J8" s="164"/>
      <c r="K8" s="164"/>
      <c r="L8" s="195" t="str">
        <f t="shared" si="0"/>
        <v/>
      </c>
      <c r="M8" s="177"/>
      <c r="N8" s="159"/>
      <c r="O8" s="140"/>
      <c r="P8" s="179"/>
    </row>
    <row r="9" spans="1:16" s="158" customFormat="1" ht="12" customHeight="1" x14ac:dyDescent="0.2">
      <c r="A9" s="167" t="str">
        <f>IF(Inventario!A9="","",Inventario!A9)</f>
        <v/>
      </c>
      <c r="B9" s="167" t="str">
        <f>IF(Inventario!D9="","",Inventario!D9)</f>
        <v/>
      </c>
      <c r="C9" s="293" t="str">
        <f>IF(Inventario!P9="","",Inventario!P9)</f>
        <v/>
      </c>
      <c r="D9" s="294" t="str">
        <f>IF(Inventario!Q9="","",Inventario!Q9)</f>
        <v/>
      </c>
      <c r="E9" s="294" t="str">
        <f>IF(Inventario!R9="","",Inventario!R9)</f>
        <v/>
      </c>
      <c r="F9" s="189" t="str">
        <f>IF(Inventario!S9="","",Inventario!S9)</f>
        <v/>
      </c>
      <c r="G9" s="194"/>
      <c r="H9" s="163"/>
      <c r="I9" s="163"/>
      <c r="J9" s="164"/>
      <c r="K9" s="164"/>
      <c r="L9" s="195" t="str">
        <f t="shared" si="0"/>
        <v/>
      </c>
      <c r="M9" s="177"/>
      <c r="N9" s="159"/>
      <c r="O9" s="140"/>
      <c r="P9" s="179"/>
    </row>
    <row r="10" spans="1:16" s="158" customFormat="1" ht="12" customHeight="1" x14ac:dyDescent="0.2">
      <c r="A10" s="167" t="str">
        <f>IF(Inventario!A10="","",Inventario!A10)</f>
        <v/>
      </c>
      <c r="B10" s="167" t="str">
        <f>IF(Inventario!D10="","",Inventario!D10)</f>
        <v/>
      </c>
      <c r="C10" s="293" t="str">
        <f>IF(Inventario!P10="","",Inventario!P10)</f>
        <v/>
      </c>
      <c r="D10" s="294" t="str">
        <f>IF(Inventario!Q10="","",Inventario!Q10)</f>
        <v/>
      </c>
      <c r="E10" s="294" t="str">
        <f>IF(Inventario!R10="","",Inventario!R10)</f>
        <v/>
      </c>
      <c r="F10" s="189" t="str">
        <f>IF(Inventario!S10="","",Inventario!S10)</f>
        <v/>
      </c>
      <c r="G10" s="194"/>
      <c r="H10" s="163"/>
      <c r="I10" s="163"/>
      <c r="J10" s="164"/>
      <c r="K10" s="164"/>
      <c r="L10" s="195" t="str">
        <f t="shared" si="0"/>
        <v/>
      </c>
      <c r="M10" s="177"/>
      <c r="N10" s="159"/>
      <c r="O10" s="140"/>
      <c r="P10" s="179"/>
    </row>
    <row r="11" spans="1:16" s="158" customFormat="1" ht="12" customHeight="1" x14ac:dyDescent="0.2">
      <c r="A11" s="167" t="str">
        <f>IF(Inventario!A11="","",Inventario!A11)</f>
        <v/>
      </c>
      <c r="B11" s="167" t="str">
        <f>IF(Inventario!D11="","",Inventario!D11)</f>
        <v/>
      </c>
      <c r="C11" s="293" t="str">
        <f>IF(Inventario!P11="","",Inventario!P11)</f>
        <v/>
      </c>
      <c r="D11" s="294" t="str">
        <f>IF(Inventario!Q11="","",Inventario!Q11)</f>
        <v/>
      </c>
      <c r="E11" s="294" t="str">
        <f>IF(Inventario!R11="","",Inventario!R11)</f>
        <v/>
      </c>
      <c r="F11" s="189" t="str">
        <f>IF(Inventario!S11="","",Inventario!S11)</f>
        <v/>
      </c>
      <c r="G11" s="194"/>
      <c r="H11" s="163"/>
      <c r="I11" s="163"/>
      <c r="J11" s="164"/>
      <c r="K11" s="164"/>
      <c r="L11" s="195" t="str">
        <f t="shared" si="0"/>
        <v/>
      </c>
      <c r="M11" s="177"/>
      <c r="N11" s="160"/>
      <c r="O11" s="140"/>
      <c r="P11" s="180"/>
    </row>
    <row r="12" spans="1:16" s="158" customFormat="1" ht="12" customHeight="1" x14ac:dyDescent="0.2">
      <c r="A12" s="167" t="str">
        <f>IF(Inventario!A12="","",Inventario!A12)</f>
        <v/>
      </c>
      <c r="B12" s="167" t="str">
        <f>IF(Inventario!D12="","",Inventario!D12)</f>
        <v/>
      </c>
      <c r="C12" s="293" t="str">
        <f>IF(Inventario!P12="","",Inventario!P12)</f>
        <v/>
      </c>
      <c r="D12" s="294" t="str">
        <f>IF(Inventario!Q12="","",Inventario!Q12)</f>
        <v/>
      </c>
      <c r="E12" s="294" t="str">
        <f>IF(Inventario!R12="","",Inventario!R12)</f>
        <v/>
      </c>
      <c r="F12" s="189" t="str">
        <f>IF(Inventario!S12="","",Inventario!S12)</f>
        <v/>
      </c>
      <c r="G12" s="194"/>
      <c r="H12" s="163"/>
      <c r="I12" s="163"/>
      <c r="J12" s="164"/>
      <c r="K12" s="164"/>
      <c r="L12" s="195" t="str">
        <f t="shared" si="0"/>
        <v/>
      </c>
      <c r="M12" s="177"/>
      <c r="N12" s="160"/>
      <c r="O12" s="140"/>
      <c r="P12" s="180"/>
    </row>
    <row r="13" spans="1:16" s="158" customFormat="1" ht="12" customHeight="1" x14ac:dyDescent="0.2">
      <c r="A13" s="167" t="str">
        <f>IF(Inventario!A13="","",Inventario!A13)</f>
        <v/>
      </c>
      <c r="B13" s="167" t="str">
        <f>IF(Inventario!D13="","",Inventario!D13)</f>
        <v/>
      </c>
      <c r="C13" s="293" t="str">
        <f>IF(Inventario!P13="","",Inventario!P13)</f>
        <v/>
      </c>
      <c r="D13" s="294" t="str">
        <f>IF(Inventario!Q13="","",Inventario!Q13)</f>
        <v/>
      </c>
      <c r="E13" s="294" t="str">
        <f>IF(Inventario!R13="","",Inventario!R13)</f>
        <v/>
      </c>
      <c r="F13" s="189" t="str">
        <f>IF(Inventario!S13="","",Inventario!S13)</f>
        <v/>
      </c>
      <c r="G13" s="194"/>
      <c r="H13" s="163"/>
      <c r="I13" s="163"/>
      <c r="J13" s="164"/>
      <c r="K13" s="164"/>
      <c r="L13" s="195" t="str">
        <f t="shared" si="0"/>
        <v/>
      </c>
      <c r="M13" s="177"/>
      <c r="N13" s="160"/>
      <c r="O13" s="140"/>
      <c r="P13" s="180"/>
    </row>
    <row r="14" spans="1:16" s="158" customFormat="1" ht="12" customHeight="1" x14ac:dyDescent="0.2">
      <c r="A14" s="167" t="str">
        <f>IF(Inventario!A14="","",Inventario!A14)</f>
        <v/>
      </c>
      <c r="B14" s="167" t="str">
        <f>IF(Inventario!D14="","",Inventario!D14)</f>
        <v/>
      </c>
      <c r="C14" s="293" t="str">
        <f>IF(Inventario!P14="","",Inventario!P14)</f>
        <v/>
      </c>
      <c r="D14" s="294" t="str">
        <f>IF(Inventario!Q14="","",Inventario!Q14)</f>
        <v/>
      </c>
      <c r="E14" s="294" t="str">
        <f>IF(Inventario!R14="","",Inventario!R14)</f>
        <v/>
      </c>
      <c r="F14" s="189" t="str">
        <f>IF(Inventario!S14="","",Inventario!S14)</f>
        <v/>
      </c>
      <c r="G14" s="194"/>
      <c r="H14" s="163"/>
      <c r="I14" s="163"/>
      <c r="J14" s="164"/>
      <c r="K14" s="164"/>
      <c r="L14" s="195" t="str">
        <f t="shared" si="0"/>
        <v/>
      </c>
      <c r="M14" s="177"/>
      <c r="N14" s="160"/>
      <c r="O14" s="140"/>
      <c r="P14" s="180"/>
    </row>
    <row r="15" spans="1:16" s="158" customFormat="1" ht="12" customHeight="1" x14ac:dyDescent="0.2">
      <c r="A15" s="167" t="str">
        <f>IF(Inventario!A15="","",Inventario!A15)</f>
        <v/>
      </c>
      <c r="B15" s="167" t="str">
        <f>IF(Inventario!D15="","",Inventario!D15)</f>
        <v/>
      </c>
      <c r="C15" s="293" t="str">
        <f>IF(Inventario!P15="","",Inventario!P15)</f>
        <v/>
      </c>
      <c r="D15" s="294" t="str">
        <f>IF(Inventario!Q15="","",Inventario!Q15)</f>
        <v/>
      </c>
      <c r="E15" s="294" t="str">
        <f>IF(Inventario!R15="","",Inventario!R15)</f>
        <v/>
      </c>
      <c r="F15" s="189" t="str">
        <f>IF(Inventario!S15="","",Inventario!S15)</f>
        <v/>
      </c>
      <c r="G15" s="194"/>
      <c r="H15" s="163"/>
      <c r="I15" s="163"/>
      <c r="J15" s="164"/>
      <c r="K15" s="164"/>
      <c r="L15" s="195" t="str">
        <f t="shared" si="0"/>
        <v/>
      </c>
      <c r="M15" s="177"/>
      <c r="N15" s="160"/>
      <c r="O15" s="140"/>
      <c r="P15" s="180"/>
    </row>
    <row r="16" spans="1:16" s="158" customFormat="1" ht="12" customHeight="1" x14ac:dyDescent="0.2">
      <c r="A16" s="167" t="str">
        <f>IF(Inventario!A16="","",Inventario!A16)</f>
        <v/>
      </c>
      <c r="B16" s="167" t="str">
        <f>IF(Inventario!D16="","",Inventario!D16)</f>
        <v/>
      </c>
      <c r="C16" s="293" t="str">
        <f>IF(Inventario!P16="","",Inventario!P16)</f>
        <v/>
      </c>
      <c r="D16" s="294" t="str">
        <f>IF(Inventario!Q16="","",Inventario!Q16)</f>
        <v/>
      </c>
      <c r="E16" s="294" t="str">
        <f>IF(Inventario!R16="","",Inventario!R16)</f>
        <v/>
      </c>
      <c r="F16" s="189" t="str">
        <f>IF(Inventario!S16="","",Inventario!S16)</f>
        <v/>
      </c>
      <c r="G16" s="194"/>
      <c r="H16" s="163"/>
      <c r="I16" s="163"/>
      <c r="J16" s="164"/>
      <c r="K16" s="164"/>
      <c r="L16" s="195" t="str">
        <f t="shared" si="0"/>
        <v/>
      </c>
      <c r="M16" s="177"/>
      <c r="N16" s="160"/>
      <c r="O16" s="140"/>
      <c r="P16" s="180"/>
    </row>
    <row r="17" spans="1:16" s="158" customFormat="1" ht="12" customHeight="1" x14ac:dyDescent="0.2">
      <c r="A17" s="167" t="str">
        <f>IF(Inventario!A17="","",Inventario!A17)</f>
        <v/>
      </c>
      <c r="B17" s="167" t="str">
        <f>IF(Inventario!D17="","",Inventario!D17)</f>
        <v/>
      </c>
      <c r="C17" s="293" t="str">
        <f>IF(Inventario!P17="","",Inventario!P17)</f>
        <v/>
      </c>
      <c r="D17" s="294" t="str">
        <f>IF(Inventario!Q17="","",Inventario!Q17)</f>
        <v/>
      </c>
      <c r="E17" s="294" t="str">
        <f>IF(Inventario!R17="","",Inventario!R17)</f>
        <v/>
      </c>
      <c r="F17" s="189" t="str">
        <f>IF(Inventario!S17="","",Inventario!S17)</f>
        <v/>
      </c>
      <c r="G17" s="194"/>
      <c r="H17" s="163"/>
      <c r="I17" s="163"/>
      <c r="J17" s="164"/>
      <c r="K17" s="164"/>
      <c r="L17" s="195" t="str">
        <f t="shared" si="0"/>
        <v/>
      </c>
      <c r="M17" s="177"/>
      <c r="N17" s="160"/>
      <c r="O17" s="140"/>
      <c r="P17" s="180"/>
    </row>
    <row r="18" spans="1:16" s="158" customFormat="1" ht="12" customHeight="1" x14ac:dyDescent="0.2">
      <c r="A18" s="167" t="str">
        <f>IF(Inventario!A18="","",Inventario!A18)</f>
        <v/>
      </c>
      <c r="B18" s="167" t="str">
        <f>IF(Inventario!D18="","",Inventario!D18)</f>
        <v/>
      </c>
      <c r="C18" s="293" t="str">
        <f>IF(Inventario!P18="","",Inventario!P18)</f>
        <v/>
      </c>
      <c r="D18" s="294" t="str">
        <f>IF(Inventario!Q18="","",Inventario!Q18)</f>
        <v/>
      </c>
      <c r="E18" s="294" t="str">
        <f>IF(Inventario!R18="","",Inventario!R18)</f>
        <v/>
      </c>
      <c r="F18" s="189" t="str">
        <f>IF(Inventario!S18="","",Inventario!S18)</f>
        <v/>
      </c>
      <c r="G18" s="194"/>
      <c r="H18" s="163"/>
      <c r="I18" s="163"/>
      <c r="J18" s="164"/>
      <c r="K18" s="164"/>
      <c r="L18" s="195" t="str">
        <f t="shared" si="0"/>
        <v/>
      </c>
      <c r="M18" s="177"/>
      <c r="N18" s="160"/>
      <c r="O18" s="140"/>
      <c r="P18" s="180"/>
    </row>
    <row r="19" spans="1:16" s="158" customFormat="1" ht="12" customHeight="1" x14ac:dyDescent="0.2">
      <c r="A19" s="167" t="str">
        <f>IF(Inventario!A19="","",Inventario!A19)</f>
        <v/>
      </c>
      <c r="B19" s="167" t="str">
        <f>IF(Inventario!D19="","",Inventario!D19)</f>
        <v/>
      </c>
      <c r="C19" s="293" t="str">
        <f>IF(Inventario!P19="","",Inventario!P19)</f>
        <v/>
      </c>
      <c r="D19" s="294" t="str">
        <f>IF(Inventario!Q19="","",Inventario!Q19)</f>
        <v/>
      </c>
      <c r="E19" s="294" t="str">
        <f>IF(Inventario!R19="","",Inventario!R19)</f>
        <v/>
      </c>
      <c r="F19" s="189" t="str">
        <f>IF(Inventario!S19="","",Inventario!S19)</f>
        <v/>
      </c>
      <c r="G19" s="194"/>
      <c r="H19" s="163"/>
      <c r="I19" s="163"/>
      <c r="J19" s="164"/>
      <c r="K19" s="164"/>
      <c r="L19" s="195" t="str">
        <f t="shared" si="0"/>
        <v/>
      </c>
      <c r="M19" s="177"/>
      <c r="N19" s="160"/>
      <c r="O19" s="140"/>
      <c r="P19" s="180"/>
    </row>
    <row r="20" spans="1:16" s="158" customFormat="1" ht="12" customHeight="1" x14ac:dyDescent="0.2">
      <c r="A20" s="167" t="str">
        <f>IF(Inventario!A20="","",Inventario!A20)</f>
        <v/>
      </c>
      <c r="B20" s="167" t="str">
        <f>IF(Inventario!D20="","",Inventario!D20)</f>
        <v/>
      </c>
      <c r="C20" s="293" t="str">
        <f>IF(Inventario!P20="","",Inventario!P20)</f>
        <v/>
      </c>
      <c r="D20" s="294" t="str">
        <f>IF(Inventario!Q20="","",Inventario!Q20)</f>
        <v/>
      </c>
      <c r="E20" s="294" t="str">
        <f>IF(Inventario!R20="","",Inventario!R20)</f>
        <v/>
      </c>
      <c r="F20" s="189" t="str">
        <f>IF(Inventario!S20="","",Inventario!S20)</f>
        <v/>
      </c>
      <c r="G20" s="194"/>
      <c r="H20" s="163"/>
      <c r="I20" s="163"/>
      <c r="J20" s="164"/>
      <c r="K20" s="164"/>
      <c r="L20" s="195" t="str">
        <f t="shared" si="0"/>
        <v/>
      </c>
      <c r="M20" s="177"/>
      <c r="N20" s="160"/>
      <c r="O20" s="140"/>
      <c r="P20" s="180"/>
    </row>
    <row r="21" spans="1:16" s="158" customFormat="1" ht="12" customHeight="1" x14ac:dyDescent="0.2">
      <c r="A21" s="167" t="str">
        <f>IF(Inventario!A21="","",Inventario!A21)</f>
        <v/>
      </c>
      <c r="B21" s="167" t="str">
        <f>IF(Inventario!D21="","",Inventario!D21)</f>
        <v/>
      </c>
      <c r="C21" s="293" t="str">
        <f>IF(Inventario!P21="","",Inventario!P21)</f>
        <v/>
      </c>
      <c r="D21" s="294" t="str">
        <f>IF(Inventario!Q21="","",Inventario!Q21)</f>
        <v/>
      </c>
      <c r="E21" s="294" t="str">
        <f>IF(Inventario!R21="","",Inventario!R21)</f>
        <v/>
      </c>
      <c r="F21" s="189" t="str">
        <f>IF(Inventario!S21="","",Inventario!S21)</f>
        <v/>
      </c>
      <c r="G21" s="194"/>
      <c r="H21" s="163"/>
      <c r="I21" s="163"/>
      <c r="J21" s="164"/>
      <c r="K21" s="164"/>
      <c r="L21" s="195" t="str">
        <f t="shared" si="0"/>
        <v/>
      </c>
      <c r="M21" s="177"/>
      <c r="N21" s="160"/>
      <c r="O21" s="140"/>
      <c r="P21" s="180"/>
    </row>
    <row r="22" spans="1:16" s="158" customFormat="1" ht="12" customHeight="1" x14ac:dyDescent="0.2">
      <c r="A22" s="167" t="str">
        <f>IF(Inventario!A22="","",Inventario!A22)</f>
        <v/>
      </c>
      <c r="B22" s="167" t="str">
        <f>IF(Inventario!D22="","",Inventario!D22)</f>
        <v/>
      </c>
      <c r="C22" s="293" t="str">
        <f>IF(Inventario!P22="","",Inventario!P22)</f>
        <v/>
      </c>
      <c r="D22" s="294" t="str">
        <f>IF(Inventario!Q22="","",Inventario!Q22)</f>
        <v/>
      </c>
      <c r="E22" s="294" t="str">
        <f>IF(Inventario!R22="","",Inventario!R22)</f>
        <v/>
      </c>
      <c r="F22" s="189" t="str">
        <f>IF(Inventario!S22="","",Inventario!S22)</f>
        <v/>
      </c>
      <c r="G22" s="194"/>
      <c r="H22" s="163"/>
      <c r="I22" s="163"/>
      <c r="J22" s="164"/>
      <c r="K22" s="164"/>
      <c r="L22" s="195" t="str">
        <f t="shared" si="0"/>
        <v/>
      </c>
      <c r="M22" s="177"/>
      <c r="N22" s="160"/>
      <c r="O22" s="140"/>
      <c r="P22" s="180"/>
    </row>
    <row r="23" spans="1:16" s="158" customFormat="1" ht="12" customHeight="1" x14ac:dyDescent="0.2">
      <c r="A23" s="167" t="str">
        <f>IF(Inventario!A23="","",Inventario!A23)</f>
        <v/>
      </c>
      <c r="B23" s="167" t="str">
        <f>IF(Inventario!D23="","",Inventario!D23)</f>
        <v/>
      </c>
      <c r="C23" s="293" t="str">
        <f>IF(Inventario!P23="","",Inventario!P23)</f>
        <v/>
      </c>
      <c r="D23" s="294" t="str">
        <f>IF(Inventario!Q23="","",Inventario!Q23)</f>
        <v/>
      </c>
      <c r="E23" s="294" t="str">
        <f>IF(Inventario!R23="","",Inventario!R23)</f>
        <v/>
      </c>
      <c r="F23" s="189" t="str">
        <f>IF(Inventario!S23="","",Inventario!S23)</f>
        <v/>
      </c>
      <c r="G23" s="194"/>
      <c r="H23" s="163"/>
      <c r="I23" s="163"/>
      <c r="J23" s="164"/>
      <c r="K23" s="164"/>
      <c r="L23" s="195" t="str">
        <f t="shared" si="0"/>
        <v/>
      </c>
      <c r="M23" s="177"/>
      <c r="N23" s="160"/>
      <c r="O23" s="140"/>
      <c r="P23" s="180"/>
    </row>
    <row r="24" spans="1:16" s="158" customFormat="1" ht="12" customHeight="1" x14ac:dyDescent="0.2">
      <c r="A24" s="167" t="str">
        <f>IF(Inventario!A24="","",Inventario!A24)</f>
        <v/>
      </c>
      <c r="B24" s="167" t="str">
        <f>IF(Inventario!D24="","",Inventario!D24)</f>
        <v/>
      </c>
      <c r="C24" s="293" t="str">
        <f>IF(Inventario!P24="","",Inventario!P24)</f>
        <v/>
      </c>
      <c r="D24" s="294" t="str">
        <f>IF(Inventario!Q24="","",Inventario!Q24)</f>
        <v/>
      </c>
      <c r="E24" s="294" t="str">
        <f>IF(Inventario!R24="","",Inventario!R24)</f>
        <v/>
      </c>
      <c r="F24" s="189" t="str">
        <f>IF(Inventario!S24="","",Inventario!S24)</f>
        <v/>
      </c>
      <c r="G24" s="194"/>
      <c r="H24" s="163"/>
      <c r="I24" s="163"/>
      <c r="J24" s="164"/>
      <c r="K24" s="164"/>
      <c r="L24" s="195" t="str">
        <f t="shared" si="0"/>
        <v/>
      </c>
      <c r="M24" s="177"/>
      <c r="N24" s="160"/>
      <c r="O24" s="140"/>
      <c r="P24" s="180"/>
    </row>
    <row r="25" spans="1:16" s="158" customFormat="1" ht="12" customHeight="1" x14ac:dyDescent="0.2">
      <c r="A25" s="167" t="str">
        <f>IF(Inventario!A25="","",Inventario!A25)</f>
        <v/>
      </c>
      <c r="B25" s="167" t="str">
        <f>IF(Inventario!D25="","",Inventario!D25)</f>
        <v/>
      </c>
      <c r="C25" s="293" t="str">
        <f>IF(Inventario!P25="","",Inventario!P25)</f>
        <v/>
      </c>
      <c r="D25" s="294" t="str">
        <f>IF(Inventario!Q25="","",Inventario!Q25)</f>
        <v/>
      </c>
      <c r="E25" s="294" t="str">
        <f>IF(Inventario!R25="","",Inventario!R25)</f>
        <v/>
      </c>
      <c r="F25" s="189" t="str">
        <f>IF(Inventario!S25="","",Inventario!S25)</f>
        <v/>
      </c>
      <c r="G25" s="194"/>
      <c r="H25" s="163"/>
      <c r="I25" s="163"/>
      <c r="J25" s="164"/>
      <c r="K25" s="164"/>
      <c r="L25" s="195" t="str">
        <f t="shared" si="0"/>
        <v/>
      </c>
      <c r="M25" s="177"/>
      <c r="N25" s="160"/>
      <c r="O25" s="140"/>
      <c r="P25" s="180"/>
    </row>
    <row r="26" spans="1:16" s="158" customFormat="1" ht="12" customHeight="1" x14ac:dyDescent="0.2">
      <c r="A26" s="167" t="str">
        <f>IF(Inventario!A26="","",Inventario!A26)</f>
        <v/>
      </c>
      <c r="B26" s="167" t="str">
        <f>IF(Inventario!D26="","",Inventario!D26)</f>
        <v/>
      </c>
      <c r="C26" s="293" t="str">
        <f>IF(Inventario!P26="","",Inventario!P26)</f>
        <v/>
      </c>
      <c r="D26" s="294" t="str">
        <f>IF(Inventario!Q26="","",Inventario!Q26)</f>
        <v/>
      </c>
      <c r="E26" s="294" t="str">
        <f>IF(Inventario!R26="","",Inventario!R26)</f>
        <v/>
      </c>
      <c r="F26" s="189" t="str">
        <f>IF(Inventario!S26="","",Inventario!S26)</f>
        <v/>
      </c>
      <c r="G26" s="194"/>
      <c r="H26" s="163"/>
      <c r="I26" s="163"/>
      <c r="J26" s="164"/>
      <c r="K26" s="164"/>
      <c r="L26" s="195" t="str">
        <f t="shared" si="0"/>
        <v/>
      </c>
      <c r="M26" s="177"/>
      <c r="N26" s="160"/>
      <c r="O26" s="140"/>
      <c r="P26" s="180"/>
    </row>
    <row r="27" spans="1:16" s="158" customFormat="1" ht="12" customHeight="1" x14ac:dyDescent="0.2">
      <c r="A27" s="167" t="str">
        <f>IF(Inventario!A27="","",Inventario!A27)</f>
        <v/>
      </c>
      <c r="B27" s="167" t="str">
        <f>IF(Inventario!D27="","",Inventario!D27)</f>
        <v/>
      </c>
      <c r="C27" s="293" t="str">
        <f>IF(Inventario!P27="","",Inventario!P27)</f>
        <v/>
      </c>
      <c r="D27" s="294" t="str">
        <f>IF(Inventario!Q27="","",Inventario!Q27)</f>
        <v/>
      </c>
      <c r="E27" s="294" t="str">
        <f>IF(Inventario!R27="","",Inventario!R27)</f>
        <v/>
      </c>
      <c r="F27" s="189" t="str">
        <f>IF(Inventario!S27="","",Inventario!S27)</f>
        <v/>
      </c>
      <c r="G27" s="194"/>
      <c r="H27" s="163"/>
      <c r="I27" s="163"/>
      <c r="J27" s="164"/>
      <c r="K27" s="164"/>
      <c r="L27" s="195" t="str">
        <f t="shared" si="0"/>
        <v/>
      </c>
      <c r="M27" s="177"/>
      <c r="N27" s="160"/>
      <c r="O27" s="140"/>
      <c r="P27" s="180"/>
    </row>
    <row r="28" spans="1:16" s="158" customFormat="1" ht="12" customHeight="1" x14ac:dyDescent="0.2">
      <c r="A28" s="167" t="str">
        <f>IF(Inventario!A28="","",Inventario!A28)</f>
        <v/>
      </c>
      <c r="B28" s="167" t="str">
        <f>IF(Inventario!D28="","",Inventario!D28)</f>
        <v/>
      </c>
      <c r="C28" s="293" t="str">
        <f>IF(Inventario!P28="","",Inventario!P28)</f>
        <v/>
      </c>
      <c r="D28" s="294" t="str">
        <f>IF(Inventario!Q28="","",Inventario!Q28)</f>
        <v/>
      </c>
      <c r="E28" s="294" t="str">
        <f>IF(Inventario!R28="","",Inventario!R28)</f>
        <v/>
      </c>
      <c r="F28" s="189" t="str">
        <f>IF(Inventario!S28="","",Inventario!S28)</f>
        <v/>
      </c>
      <c r="G28" s="194"/>
      <c r="H28" s="163"/>
      <c r="I28" s="163"/>
      <c r="J28" s="164"/>
      <c r="K28" s="164"/>
      <c r="L28" s="195" t="str">
        <f t="shared" ref="L28:L91" si="1">IFERROR(VLOOKUP(CONCATENATE(IFERROR(VLOOKUP(J28,ProbSeveridad,2,FALSE),0),IFERROR(VLOOKUP(K28,ImpactoSeveridad,2,FALSE),0)),NivelSeveridadRiesgo,2,FALSE), "")</f>
        <v/>
      </c>
      <c r="M28" s="177"/>
      <c r="N28" s="160"/>
      <c r="O28" s="140"/>
      <c r="P28" s="180"/>
    </row>
    <row r="29" spans="1:16" s="158" customFormat="1" ht="12" customHeight="1" x14ac:dyDescent="0.2">
      <c r="A29" s="167" t="str">
        <f>IF(Inventario!A29="","",Inventario!A29)</f>
        <v/>
      </c>
      <c r="B29" s="167" t="str">
        <f>IF(Inventario!D29="","",Inventario!D29)</f>
        <v/>
      </c>
      <c r="C29" s="293" t="str">
        <f>IF(Inventario!P29="","",Inventario!P29)</f>
        <v/>
      </c>
      <c r="D29" s="294" t="str">
        <f>IF(Inventario!Q29="","",Inventario!Q29)</f>
        <v/>
      </c>
      <c r="E29" s="294" t="str">
        <f>IF(Inventario!R29="","",Inventario!R29)</f>
        <v/>
      </c>
      <c r="F29" s="189" t="str">
        <f>IF(Inventario!S29="","",Inventario!S29)</f>
        <v/>
      </c>
      <c r="G29" s="194"/>
      <c r="H29" s="163"/>
      <c r="I29" s="163"/>
      <c r="J29" s="164"/>
      <c r="K29" s="164"/>
      <c r="L29" s="195" t="str">
        <f t="shared" si="1"/>
        <v/>
      </c>
      <c r="M29" s="177"/>
      <c r="N29" s="160"/>
      <c r="O29" s="140"/>
      <c r="P29" s="180"/>
    </row>
    <row r="30" spans="1:16" s="158" customFormat="1" ht="12" customHeight="1" x14ac:dyDescent="0.2">
      <c r="A30" s="167" t="str">
        <f>IF(Inventario!A30="","",Inventario!A30)</f>
        <v/>
      </c>
      <c r="B30" s="167" t="str">
        <f>IF(Inventario!D30="","",Inventario!D30)</f>
        <v/>
      </c>
      <c r="C30" s="293" t="str">
        <f>IF(Inventario!P30="","",Inventario!P30)</f>
        <v/>
      </c>
      <c r="D30" s="294" t="str">
        <f>IF(Inventario!Q30="","",Inventario!Q30)</f>
        <v/>
      </c>
      <c r="E30" s="294" t="str">
        <f>IF(Inventario!R30="","",Inventario!R30)</f>
        <v/>
      </c>
      <c r="F30" s="189" t="str">
        <f>IF(Inventario!S30="","",Inventario!S30)</f>
        <v/>
      </c>
      <c r="G30" s="194"/>
      <c r="H30" s="163"/>
      <c r="I30" s="163"/>
      <c r="J30" s="164"/>
      <c r="K30" s="164"/>
      <c r="L30" s="195" t="str">
        <f t="shared" si="1"/>
        <v/>
      </c>
      <c r="M30" s="177"/>
      <c r="N30" s="160"/>
      <c r="O30" s="140"/>
      <c r="P30" s="180"/>
    </row>
    <row r="31" spans="1:16" s="158" customFormat="1" ht="12" customHeight="1" x14ac:dyDescent="0.2">
      <c r="A31" s="167" t="str">
        <f>IF(Inventario!A31="","",Inventario!A31)</f>
        <v/>
      </c>
      <c r="B31" s="167" t="str">
        <f>IF(Inventario!D31="","",Inventario!D31)</f>
        <v/>
      </c>
      <c r="C31" s="293" t="str">
        <f>IF(Inventario!P31="","",Inventario!P31)</f>
        <v/>
      </c>
      <c r="D31" s="294" t="str">
        <f>IF(Inventario!Q31="","",Inventario!Q31)</f>
        <v/>
      </c>
      <c r="E31" s="294" t="str">
        <f>IF(Inventario!R31="","",Inventario!R31)</f>
        <v/>
      </c>
      <c r="F31" s="189" t="str">
        <f>IF(Inventario!S31="","",Inventario!S31)</f>
        <v/>
      </c>
      <c r="G31" s="194"/>
      <c r="H31" s="163"/>
      <c r="I31" s="163"/>
      <c r="J31" s="164"/>
      <c r="K31" s="164"/>
      <c r="L31" s="195" t="str">
        <f t="shared" si="1"/>
        <v/>
      </c>
      <c r="M31" s="177"/>
      <c r="N31" s="160"/>
      <c r="O31" s="140"/>
      <c r="P31" s="180"/>
    </row>
    <row r="32" spans="1:16" s="158" customFormat="1" ht="12" customHeight="1" x14ac:dyDescent="0.2">
      <c r="A32" s="167" t="str">
        <f>IF(Inventario!A32="","",Inventario!A32)</f>
        <v/>
      </c>
      <c r="B32" s="167" t="str">
        <f>IF(Inventario!D32="","",Inventario!D32)</f>
        <v/>
      </c>
      <c r="C32" s="293" t="str">
        <f>IF(Inventario!P32="","",Inventario!P32)</f>
        <v/>
      </c>
      <c r="D32" s="294" t="str">
        <f>IF(Inventario!Q32="","",Inventario!Q32)</f>
        <v/>
      </c>
      <c r="E32" s="294" t="str">
        <f>IF(Inventario!R32="","",Inventario!R32)</f>
        <v/>
      </c>
      <c r="F32" s="189" t="str">
        <f>IF(Inventario!S32="","",Inventario!S32)</f>
        <v/>
      </c>
      <c r="G32" s="194"/>
      <c r="H32" s="163"/>
      <c r="I32" s="163"/>
      <c r="J32" s="164"/>
      <c r="K32" s="164"/>
      <c r="L32" s="195" t="str">
        <f t="shared" si="1"/>
        <v/>
      </c>
      <c r="M32" s="177"/>
      <c r="N32" s="160"/>
      <c r="O32" s="140"/>
      <c r="P32" s="180"/>
    </row>
    <row r="33" spans="1:16" s="158" customFormat="1" ht="12" customHeight="1" x14ac:dyDescent="0.2">
      <c r="A33" s="167" t="str">
        <f>IF(Inventario!A33="","",Inventario!A33)</f>
        <v/>
      </c>
      <c r="B33" s="167" t="str">
        <f>IF(Inventario!D33="","",Inventario!D33)</f>
        <v/>
      </c>
      <c r="C33" s="293" t="str">
        <f>IF(Inventario!P33="","",Inventario!P33)</f>
        <v/>
      </c>
      <c r="D33" s="294" t="str">
        <f>IF(Inventario!Q33="","",Inventario!Q33)</f>
        <v/>
      </c>
      <c r="E33" s="294" t="str">
        <f>IF(Inventario!R33="","",Inventario!R33)</f>
        <v/>
      </c>
      <c r="F33" s="189" t="str">
        <f>IF(Inventario!S33="","",Inventario!S33)</f>
        <v/>
      </c>
      <c r="G33" s="194"/>
      <c r="H33" s="163"/>
      <c r="I33" s="163"/>
      <c r="J33" s="164"/>
      <c r="K33" s="164"/>
      <c r="L33" s="195" t="str">
        <f t="shared" si="1"/>
        <v/>
      </c>
      <c r="M33" s="177"/>
      <c r="N33" s="160"/>
      <c r="O33" s="140"/>
      <c r="P33" s="180"/>
    </row>
    <row r="34" spans="1:16" s="158" customFormat="1" ht="12" customHeight="1" x14ac:dyDescent="0.2">
      <c r="A34" s="167" t="str">
        <f>IF(Inventario!A34="","",Inventario!A34)</f>
        <v/>
      </c>
      <c r="B34" s="167" t="str">
        <f>IF(Inventario!D34="","",Inventario!D34)</f>
        <v/>
      </c>
      <c r="C34" s="293" t="str">
        <f>IF(Inventario!P34="","",Inventario!P34)</f>
        <v/>
      </c>
      <c r="D34" s="294" t="str">
        <f>IF(Inventario!Q34="","",Inventario!Q34)</f>
        <v/>
      </c>
      <c r="E34" s="294" t="str">
        <f>IF(Inventario!R34="","",Inventario!R34)</f>
        <v/>
      </c>
      <c r="F34" s="189" t="str">
        <f>IF(Inventario!S34="","",Inventario!S34)</f>
        <v/>
      </c>
      <c r="G34" s="194"/>
      <c r="H34" s="163"/>
      <c r="I34" s="163"/>
      <c r="J34" s="164"/>
      <c r="K34" s="164"/>
      <c r="L34" s="195" t="str">
        <f t="shared" si="1"/>
        <v/>
      </c>
      <c r="M34" s="177"/>
      <c r="N34" s="160"/>
      <c r="O34" s="140"/>
      <c r="P34" s="180"/>
    </row>
    <row r="35" spans="1:16" s="158" customFormat="1" ht="12" customHeight="1" x14ac:dyDescent="0.2">
      <c r="A35" s="167" t="str">
        <f>IF(Inventario!A35="","",Inventario!A35)</f>
        <v/>
      </c>
      <c r="B35" s="167" t="str">
        <f>IF(Inventario!D35="","",Inventario!D35)</f>
        <v/>
      </c>
      <c r="C35" s="293" t="str">
        <f>IF(Inventario!P35="","",Inventario!P35)</f>
        <v/>
      </c>
      <c r="D35" s="294" t="str">
        <f>IF(Inventario!Q35="","",Inventario!Q35)</f>
        <v/>
      </c>
      <c r="E35" s="294" t="str">
        <f>IF(Inventario!R35="","",Inventario!R35)</f>
        <v/>
      </c>
      <c r="F35" s="189" t="str">
        <f>IF(Inventario!S35="","",Inventario!S35)</f>
        <v/>
      </c>
      <c r="G35" s="194"/>
      <c r="H35" s="163"/>
      <c r="I35" s="163"/>
      <c r="J35" s="164"/>
      <c r="K35" s="164"/>
      <c r="L35" s="195" t="str">
        <f t="shared" si="1"/>
        <v/>
      </c>
      <c r="M35" s="177"/>
      <c r="N35" s="160"/>
      <c r="O35" s="140"/>
      <c r="P35" s="180"/>
    </row>
    <row r="36" spans="1:16" s="158" customFormat="1" ht="12" customHeight="1" x14ac:dyDescent="0.2">
      <c r="A36" s="167" t="str">
        <f>IF(Inventario!A36="","",Inventario!A36)</f>
        <v/>
      </c>
      <c r="B36" s="167" t="str">
        <f>IF(Inventario!D36="","",Inventario!D36)</f>
        <v/>
      </c>
      <c r="C36" s="293" t="str">
        <f>IF(Inventario!P36="","",Inventario!P36)</f>
        <v/>
      </c>
      <c r="D36" s="294" t="str">
        <f>IF(Inventario!Q36="","",Inventario!Q36)</f>
        <v/>
      </c>
      <c r="E36" s="294" t="str">
        <f>IF(Inventario!R36="","",Inventario!R36)</f>
        <v/>
      </c>
      <c r="F36" s="189" t="str">
        <f>IF(Inventario!S36="","",Inventario!S36)</f>
        <v/>
      </c>
      <c r="G36" s="194"/>
      <c r="H36" s="163"/>
      <c r="I36" s="163"/>
      <c r="J36" s="164"/>
      <c r="K36" s="164"/>
      <c r="L36" s="195" t="str">
        <f t="shared" si="1"/>
        <v/>
      </c>
      <c r="M36" s="177"/>
      <c r="N36" s="160"/>
      <c r="O36" s="140"/>
      <c r="P36" s="180"/>
    </row>
    <row r="37" spans="1:16" s="158" customFormat="1" ht="12" customHeight="1" x14ac:dyDescent="0.2">
      <c r="A37" s="167" t="str">
        <f>IF(Inventario!A37="","",Inventario!A37)</f>
        <v/>
      </c>
      <c r="B37" s="167" t="str">
        <f>IF(Inventario!D37="","",Inventario!D37)</f>
        <v/>
      </c>
      <c r="C37" s="293" t="str">
        <f>IF(Inventario!P37="","",Inventario!P37)</f>
        <v/>
      </c>
      <c r="D37" s="294" t="str">
        <f>IF(Inventario!Q37="","",Inventario!Q37)</f>
        <v/>
      </c>
      <c r="E37" s="294" t="str">
        <f>IF(Inventario!R37="","",Inventario!R37)</f>
        <v/>
      </c>
      <c r="F37" s="189" t="str">
        <f>IF(Inventario!S37="","",Inventario!S37)</f>
        <v/>
      </c>
      <c r="G37" s="194"/>
      <c r="H37" s="163"/>
      <c r="I37" s="163"/>
      <c r="J37" s="164"/>
      <c r="K37" s="164"/>
      <c r="L37" s="195" t="str">
        <f t="shared" si="1"/>
        <v/>
      </c>
      <c r="M37" s="177"/>
      <c r="N37" s="160"/>
      <c r="O37" s="140"/>
      <c r="P37" s="180"/>
    </row>
    <row r="38" spans="1:16" s="158" customFormat="1" ht="12" customHeight="1" x14ac:dyDescent="0.2">
      <c r="A38" s="167" t="str">
        <f>IF(Inventario!A38="","",Inventario!A38)</f>
        <v/>
      </c>
      <c r="B38" s="167" t="str">
        <f>IF(Inventario!D38="","",Inventario!D38)</f>
        <v/>
      </c>
      <c r="C38" s="293" t="str">
        <f>IF(Inventario!P38="","",Inventario!P38)</f>
        <v/>
      </c>
      <c r="D38" s="294" t="str">
        <f>IF(Inventario!Q38="","",Inventario!Q38)</f>
        <v/>
      </c>
      <c r="E38" s="294" t="str">
        <f>IF(Inventario!R38="","",Inventario!R38)</f>
        <v/>
      </c>
      <c r="F38" s="189" t="str">
        <f>IF(Inventario!S38="","",Inventario!S38)</f>
        <v/>
      </c>
      <c r="G38" s="194"/>
      <c r="H38" s="163"/>
      <c r="I38" s="163"/>
      <c r="J38" s="164"/>
      <c r="K38" s="164"/>
      <c r="L38" s="195" t="str">
        <f t="shared" si="1"/>
        <v/>
      </c>
      <c r="M38" s="177"/>
      <c r="N38" s="160"/>
      <c r="O38" s="140"/>
      <c r="P38" s="180"/>
    </row>
    <row r="39" spans="1:16" s="158" customFormat="1" ht="12" customHeight="1" x14ac:dyDescent="0.2">
      <c r="A39" s="167" t="str">
        <f>IF(Inventario!A39="","",Inventario!A39)</f>
        <v/>
      </c>
      <c r="B39" s="167" t="str">
        <f>IF(Inventario!D39="","",Inventario!D39)</f>
        <v/>
      </c>
      <c r="C39" s="293" t="str">
        <f>IF(Inventario!P39="","",Inventario!P39)</f>
        <v/>
      </c>
      <c r="D39" s="294" t="str">
        <f>IF(Inventario!Q39="","",Inventario!Q39)</f>
        <v/>
      </c>
      <c r="E39" s="294" t="str">
        <f>IF(Inventario!R39="","",Inventario!R39)</f>
        <v/>
      </c>
      <c r="F39" s="189" t="str">
        <f>IF(Inventario!S39="","",Inventario!S39)</f>
        <v/>
      </c>
      <c r="G39" s="194"/>
      <c r="H39" s="163"/>
      <c r="I39" s="163"/>
      <c r="J39" s="164"/>
      <c r="K39" s="164"/>
      <c r="L39" s="195" t="str">
        <f t="shared" si="1"/>
        <v/>
      </c>
      <c r="M39" s="177"/>
      <c r="N39" s="160"/>
      <c r="O39" s="140"/>
      <c r="P39" s="180"/>
    </row>
    <row r="40" spans="1:16" s="158" customFormat="1" ht="12" customHeight="1" x14ac:dyDescent="0.2">
      <c r="A40" s="167" t="str">
        <f>IF(Inventario!A40="","",Inventario!A40)</f>
        <v/>
      </c>
      <c r="B40" s="167" t="str">
        <f>IF(Inventario!D40="","",Inventario!D40)</f>
        <v/>
      </c>
      <c r="C40" s="293" t="str">
        <f>IF(Inventario!P40="","",Inventario!P40)</f>
        <v/>
      </c>
      <c r="D40" s="294" t="str">
        <f>IF(Inventario!Q40="","",Inventario!Q40)</f>
        <v/>
      </c>
      <c r="E40" s="294" t="str">
        <f>IF(Inventario!R40="","",Inventario!R40)</f>
        <v/>
      </c>
      <c r="F40" s="189" t="str">
        <f>IF(Inventario!S40="","",Inventario!S40)</f>
        <v/>
      </c>
      <c r="G40" s="194"/>
      <c r="H40" s="163"/>
      <c r="I40" s="163"/>
      <c r="J40" s="164"/>
      <c r="K40" s="164"/>
      <c r="L40" s="195" t="str">
        <f t="shared" si="1"/>
        <v/>
      </c>
      <c r="M40" s="177"/>
      <c r="N40" s="160"/>
      <c r="O40" s="140"/>
      <c r="P40" s="180"/>
    </row>
    <row r="41" spans="1:16" s="158" customFormat="1" ht="12" customHeight="1" x14ac:dyDescent="0.2">
      <c r="A41" s="167" t="str">
        <f>IF(Inventario!A41="","",Inventario!A41)</f>
        <v/>
      </c>
      <c r="B41" s="167" t="str">
        <f>IF(Inventario!D41="","",Inventario!D41)</f>
        <v/>
      </c>
      <c r="C41" s="293" t="str">
        <f>IF(Inventario!P41="","",Inventario!P41)</f>
        <v/>
      </c>
      <c r="D41" s="294" t="str">
        <f>IF(Inventario!Q41="","",Inventario!Q41)</f>
        <v/>
      </c>
      <c r="E41" s="294" t="str">
        <f>IF(Inventario!R41="","",Inventario!R41)</f>
        <v/>
      </c>
      <c r="F41" s="189" t="str">
        <f>IF(Inventario!S41="","",Inventario!S41)</f>
        <v/>
      </c>
      <c r="G41" s="194"/>
      <c r="H41" s="163"/>
      <c r="I41" s="163"/>
      <c r="J41" s="164"/>
      <c r="K41" s="164"/>
      <c r="L41" s="195" t="str">
        <f t="shared" si="1"/>
        <v/>
      </c>
      <c r="M41" s="177"/>
      <c r="N41" s="160"/>
      <c r="O41" s="140"/>
      <c r="P41" s="180"/>
    </row>
    <row r="42" spans="1:16" s="158" customFormat="1" ht="12" customHeight="1" x14ac:dyDescent="0.2">
      <c r="A42" s="167" t="str">
        <f>IF(Inventario!A42="","",Inventario!A42)</f>
        <v/>
      </c>
      <c r="B42" s="167" t="str">
        <f>IF(Inventario!D42="","",Inventario!D42)</f>
        <v/>
      </c>
      <c r="C42" s="293" t="str">
        <f>IF(Inventario!P42="","",Inventario!P42)</f>
        <v/>
      </c>
      <c r="D42" s="294" t="str">
        <f>IF(Inventario!Q42="","",Inventario!Q42)</f>
        <v/>
      </c>
      <c r="E42" s="294" t="str">
        <f>IF(Inventario!R42="","",Inventario!R42)</f>
        <v/>
      </c>
      <c r="F42" s="189" t="str">
        <f>IF(Inventario!S42="","",Inventario!S42)</f>
        <v/>
      </c>
      <c r="G42" s="194"/>
      <c r="H42" s="163"/>
      <c r="I42" s="163"/>
      <c r="J42" s="164"/>
      <c r="K42" s="164"/>
      <c r="L42" s="195" t="str">
        <f t="shared" si="1"/>
        <v/>
      </c>
      <c r="M42" s="177"/>
      <c r="N42" s="160"/>
      <c r="O42" s="140"/>
      <c r="P42" s="180"/>
    </row>
    <row r="43" spans="1:16" s="158" customFormat="1" ht="12" customHeight="1" x14ac:dyDescent="0.2">
      <c r="A43" s="167" t="str">
        <f>IF(Inventario!A43="","",Inventario!A43)</f>
        <v/>
      </c>
      <c r="B43" s="167" t="str">
        <f>IF(Inventario!D43="","",Inventario!D43)</f>
        <v/>
      </c>
      <c r="C43" s="293" t="str">
        <f>IF(Inventario!P43="","",Inventario!P43)</f>
        <v/>
      </c>
      <c r="D43" s="294" t="str">
        <f>IF(Inventario!Q43="","",Inventario!Q43)</f>
        <v/>
      </c>
      <c r="E43" s="294" t="str">
        <f>IF(Inventario!R43="","",Inventario!R43)</f>
        <v/>
      </c>
      <c r="F43" s="189" t="str">
        <f>IF(Inventario!S43="","",Inventario!S43)</f>
        <v/>
      </c>
      <c r="G43" s="194"/>
      <c r="H43" s="163"/>
      <c r="I43" s="163"/>
      <c r="J43" s="164"/>
      <c r="K43" s="164"/>
      <c r="L43" s="195" t="str">
        <f t="shared" si="1"/>
        <v/>
      </c>
      <c r="M43" s="177"/>
      <c r="N43" s="160"/>
      <c r="O43" s="140"/>
      <c r="P43" s="180"/>
    </row>
    <row r="44" spans="1:16" s="158" customFormat="1" ht="12" customHeight="1" x14ac:dyDescent="0.2">
      <c r="A44" s="167" t="str">
        <f>IF(Inventario!A44="","",Inventario!A44)</f>
        <v/>
      </c>
      <c r="B44" s="167" t="str">
        <f>IF(Inventario!D44="","",Inventario!D44)</f>
        <v/>
      </c>
      <c r="C44" s="293" t="str">
        <f>IF(Inventario!P44="","",Inventario!P44)</f>
        <v/>
      </c>
      <c r="D44" s="294" t="str">
        <f>IF(Inventario!Q44="","",Inventario!Q44)</f>
        <v/>
      </c>
      <c r="E44" s="294" t="str">
        <f>IF(Inventario!R44="","",Inventario!R44)</f>
        <v/>
      </c>
      <c r="F44" s="189" t="str">
        <f>IF(Inventario!S44="","",Inventario!S44)</f>
        <v/>
      </c>
      <c r="G44" s="194"/>
      <c r="H44" s="163"/>
      <c r="I44" s="163"/>
      <c r="J44" s="164"/>
      <c r="K44" s="164"/>
      <c r="L44" s="195" t="str">
        <f t="shared" si="1"/>
        <v/>
      </c>
      <c r="M44" s="177"/>
      <c r="N44" s="160"/>
      <c r="O44" s="140"/>
      <c r="P44" s="180"/>
    </row>
    <row r="45" spans="1:16" s="158" customFormat="1" ht="12" customHeight="1" x14ac:dyDescent="0.2">
      <c r="A45" s="167" t="str">
        <f>IF(Inventario!A45="","",Inventario!A45)</f>
        <v/>
      </c>
      <c r="B45" s="167" t="str">
        <f>IF(Inventario!D45="","",Inventario!D45)</f>
        <v/>
      </c>
      <c r="C45" s="293" t="str">
        <f>IF(Inventario!P45="","",Inventario!P45)</f>
        <v/>
      </c>
      <c r="D45" s="294" t="str">
        <f>IF(Inventario!Q45="","",Inventario!Q45)</f>
        <v/>
      </c>
      <c r="E45" s="294" t="str">
        <f>IF(Inventario!R45="","",Inventario!R45)</f>
        <v/>
      </c>
      <c r="F45" s="189" t="str">
        <f>IF(Inventario!S45="","",Inventario!S45)</f>
        <v/>
      </c>
      <c r="G45" s="194"/>
      <c r="H45" s="163"/>
      <c r="I45" s="163"/>
      <c r="J45" s="164"/>
      <c r="K45" s="164"/>
      <c r="L45" s="195" t="str">
        <f t="shared" si="1"/>
        <v/>
      </c>
      <c r="M45" s="177"/>
      <c r="N45" s="160"/>
      <c r="O45" s="140"/>
      <c r="P45" s="180"/>
    </row>
    <row r="46" spans="1:16" s="158" customFormat="1" ht="12" customHeight="1" x14ac:dyDescent="0.2">
      <c r="A46" s="167" t="str">
        <f>IF(Inventario!A46="","",Inventario!A46)</f>
        <v/>
      </c>
      <c r="B46" s="167" t="str">
        <f>IF(Inventario!D46="","",Inventario!D46)</f>
        <v/>
      </c>
      <c r="C46" s="293" t="str">
        <f>IF(Inventario!P46="","",Inventario!P46)</f>
        <v/>
      </c>
      <c r="D46" s="294" t="str">
        <f>IF(Inventario!Q46="","",Inventario!Q46)</f>
        <v/>
      </c>
      <c r="E46" s="294" t="str">
        <f>IF(Inventario!R46="","",Inventario!R46)</f>
        <v/>
      </c>
      <c r="F46" s="189" t="str">
        <f>IF(Inventario!S46="","",Inventario!S46)</f>
        <v/>
      </c>
      <c r="G46" s="194"/>
      <c r="H46" s="163"/>
      <c r="I46" s="163"/>
      <c r="J46" s="164"/>
      <c r="K46" s="164"/>
      <c r="L46" s="195" t="str">
        <f t="shared" si="1"/>
        <v/>
      </c>
      <c r="M46" s="177"/>
      <c r="N46" s="160"/>
      <c r="O46" s="140"/>
      <c r="P46" s="180"/>
    </row>
    <row r="47" spans="1:16" s="158" customFormat="1" ht="12" customHeight="1" x14ac:dyDescent="0.2">
      <c r="A47" s="167" t="str">
        <f>IF(Inventario!A47="","",Inventario!A47)</f>
        <v/>
      </c>
      <c r="B47" s="167" t="str">
        <f>IF(Inventario!D47="","",Inventario!D47)</f>
        <v/>
      </c>
      <c r="C47" s="293" t="str">
        <f>IF(Inventario!P47="","",Inventario!P47)</f>
        <v/>
      </c>
      <c r="D47" s="294" t="str">
        <f>IF(Inventario!Q47="","",Inventario!Q47)</f>
        <v/>
      </c>
      <c r="E47" s="294" t="str">
        <f>IF(Inventario!R47="","",Inventario!R47)</f>
        <v/>
      </c>
      <c r="F47" s="189" t="str">
        <f>IF(Inventario!S47="","",Inventario!S47)</f>
        <v/>
      </c>
      <c r="G47" s="194"/>
      <c r="H47" s="163"/>
      <c r="I47" s="163"/>
      <c r="J47" s="164"/>
      <c r="K47" s="164"/>
      <c r="L47" s="195" t="str">
        <f t="shared" si="1"/>
        <v/>
      </c>
      <c r="M47" s="177"/>
      <c r="N47" s="160"/>
      <c r="O47" s="140"/>
      <c r="P47" s="180"/>
    </row>
    <row r="48" spans="1:16" s="158" customFormat="1" ht="12" customHeight="1" x14ac:dyDescent="0.2">
      <c r="A48" s="167" t="str">
        <f>IF(Inventario!A48="","",Inventario!A48)</f>
        <v/>
      </c>
      <c r="B48" s="167" t="str">
        <f>IF(Inventario!D48="","",Inventario!D48)</f>
        <v/>
      </c>
      <c r="C48" s="293" t="str">
        <f>IF(Inventario!P48="","",Inventario!P48)</f>
        <v/>
      </c>
      <c r="D48" s="294" t="str">
        <f>IF(Inventario!Q48="","",Inventario!Q48)</f>
        <v/>
      </c>
      <c r="E48" s="294" t="str">
        <f>IF(Inventario!R48="","",Inventario!R48)</f>
        <v/>
      </c>
      <c r="F48" s="189" t="str">
        <f>IF(Inventario!S48="","",Inventario!S48)</f>
        <v/>
      </c>
      <c r="G48" s="194"/>
      <c r="H48" s="163"/>
      <c r="I48" s="163"/>
      <c r="J48" s="164"/>
      <c r="K48" s="164"/>
      <c r="L48" s="195" t="str">
        <f t="shared" si="1"/>
        <v/>
      </c>
      <c r="M48" s="177"/>
      <c r="N48" s="160"/>
      <c r="O48" s="140"/>
      <c r="P48" s="180"/>
    </row>
    <row r="49" spans="1:16" s="158" customFormat="1" ht="12" customHeight="1" x14ac:dyDescent="0.2">
      <c r="A49" s="167" t="str">
        <f>IF(Inventario!A49="","",Inventario!A49)</f>
        <v/>
      </c>
      <c r="B49" s="167" t="str">
        <f>IF(Inventario!D49="","",Inventario!D49)</f>
        <v/>
      </c>
      <c r="C49" s="293" t="str">
        <f>IF(Inventario!P49="","",Inventario!P49)</f>
        <v/>
      </c>
      <c r="D49" s="294" t="str">
        <f>IF(Inventario!Q49="","",Inventario!Q49)</f>
        <v/>
      </c>
      <c r="E49" s="294" t="str">
        <f>IF(Inventario!R49="","",Inventario!R49)</f>
        <v/>
      </c>
      <c r="F49" s="189" t="str">
        <f>IF(Inventario!S49="","",Inventario!S49)</f>
        <v/>
      </c>
      <c r="G49" s="194"/>
      <c r="H49" s="163"/>
      <c r="I49" s="163"/>
      <c r="J49" s="164"/>
      <c r="K49" s="164"/>
      <c r="L49" s="195" t="str">
        <f t="shared" si="1"/>
        <v/>
      </c>
      <c r="M49" s="177"/>
      <c r="N49" s="160"/>
      <c r="O49" s="140"/>
      <c r="P49" s="180"/>
    </row>
    <row r="50" spans="1:16" s="158" customFormat="1" ht="12" customHeight="1" x14ac:dyDescent="0.2">
      <c r="A50" s="167" t="str">
        <f>IF(Inventario!A50="","",Inventario!A50)</f>
        <v/>
      </c>
      <c r="B50" s="167" t="str">
        <f>IF(Inventario!D50="","",Inventario!D50)</f>
        <v/>
      </c>
      <c r="C50" s="293" t="str">
        <f>IF(Inventario!P50="","",Inventario!P50)</f>
        <v/>
      </c>
      <c r="D50" s="294" t="str">
        <f>IF(Inventario!Q50="","",Inventario!Q50)</f>
        <v/>
      </c>
      <c r="E50" s="294" t="str">
        <f>IF(Inventario!R50="","",Inventario!R50)</f>
        <v/>
      </c>
      <c r="F50" s="189" t="str">
        <f>IF(Inventario!S50="","",Inventario!S50)</f>
        <v/>
      </c>
      <c r="G50" s="194"/>
      <c r="H50" s="163"/>
      <c r="I50" s="163"/>
      <c r="J50" s="164"/>
      <c r="K50" s="164"/>
      <c r="L50" s="195" t="str">
        <f t="shared" si="1"/>
        <v/>
      </c>
      <c r="M50" s="177"/>
      <c r="N50" s="160"/>
      <c r="O50" s="140"/>
      <c r="P50" s="180"/>
    </row>
    <row r="51" spans="1:16" s="158" customFormat="1" ht="12" customHeight="1" x14ac:dyDescent="0.2">
      <c r="A51" s="167" t="str">
        <f>IF(Inventario!A51="","",Inventario!A51)</f>
        <v/>
      </c>
      <c r="B51" s="167" t="str">
        <f>IF(Inventario!D51="","",Inventario!D51)</f>
        <v/>
      </c>
      <c r="C51" s="293" t="str">
        <f>IF(Inventario!P51="","",Inventario!P51)</f>
        <v/>
      </c>
      <c r="D51" s="294" t="str">
        <f>IF(Inventario!Q51="","",Inventario!Q51)</f>
        <v/>
      </c>
      <c r="E51" s="294" t="str">
        <f>IF(Inventario!R51="","",Inventario!R51)</f>
        <v/>
      </c>
      <c r="F51" s="189" t="str">
        <f>IF(Inventario!S51="","",Inventario!S51)</f>
        <v/>
      </c>
      <c r="G51" s="194"/>
      <c r="H51" s="163"/>
      <c r="I51" s="163"/>
      <c r="J51" s="164"/>
      <c r="K51" s="164"/>
      <c r="L51" s="195" t="str">
        <f t="shared" si="1"/>
        <v/>
      </c>
      <c r="M51" s="177"/>
      <c r="N51" s="160"/>
      <c r="O51" s="140"/>
      <c r="P51" s="180"/>
    </row>
    <row r="52" spans="1:16" s="158" customFormat="1" ht="12" customHeight="1" x14ac:dyDescent="0.2">
      <c r="A52" s="167" t="str">
        <f>IF(Inventario!A52="","",Inventario!A52)</f>
        <v/>
      </c>
      <c r="B52" s="167" t="str">
        <f>IF(Inventario!D52="","",Inventario!D52)</f>
        <v/>
      </c>
      <c r="C52" s="293" t="str">
        <f>IF(Inventario!P52="","",Inventario!P52)</f>
        <v/>
      </c>
      <c r="D52" s="294" t="str">
        <f>IF(Inventario!Q52="","",Inventario!Q52)</f>
        <v/>
      </c>
      <c r="E52" s="294" t="str">
        <f>IF(Inventario!R52="","",Inventario!R52)</f>
        <v/>
      </c>
      <c r="F52" s="189" t="str">
        <f>IF(Inventario!S52="","",Inventario!S52)</f>
        <v/>
      </c>
      <c r="G52" s="194"/>
      <c r="H52" s="163"/>
      <c r="I52" s="163"/>
      <c r="J52" s="164"/>
      <c r="K52" s="164"/>
      <c r="L52" s="195" t="str">
        <f t="shared" si="1"/>
        <v/>
      </c>
      <c r="M52" s="177"/>
      <c r="N52" s="160"/>
      <c r="O52" s="140"/>
      <c r="P52" s="180"/>
    </row>
    <row r="53" spans="1:16" s="158" customFormat="1" ht="12" customHeight="1" x14ac:dyDescent="0.2">
      <c r="A53" s="167" t="str">
        <f>IF(Inventario!A53="","",Inventario!A53)</f>
        <v/>
      </c>
      <c r="B53" s="167" t="str">
        <f>IF(Inventario!D53="","",Inventario!D53)</f>
        <v/>
      </c>
      <c r="C53" s="293" t="str">
        <f>IF(Inventario!P53="","",Inventario!P53)</f>
        <v/>
      </c>
      <c r="D53" s="294" t="str">
        <f>IF(Inventario!Q53="","",Inventario!Q53)</f>
        <v/>
      </c>
      <c r="E53" s="294" t="str">
        <f>IF(Inventario!R53="","",Inventario!R53)</f>
        <v/>
      </c>
      <c r="F53" s="189" t="str">
        <f>IF(Inventario!S53="","",Inventario!S53)</f>
        <v/>
      </c>
      <c r="G53" s="194"/>
      <c r="H53" s="163"/>
      <c r="I53" s="163"/>
      <c r="J53" s="164"/>
      <c r="K53" s="164"/>
      <c r="L53" s="195" t="str">
        <f t="shared" si="1"/>
        <v/>
      </c>
      <c r="M53" s="177"/>
      <c r="N53" s="160"/>
      <c r="O53" s="140"/>
      <c r="P53" s="180"/>
    </row>
    <row r="54" spans="1:16" s="158" customFormat="1" ht="12" customHeight="1" x14ac:dyDescent="0.2">
      <c r="A54" s="167" t="str">
        <f>IF(Inventario!A54="","",Inventario!A54)</f>
        <v/>
      </c>
      <c r="B54" s="167" t="str">
        <f>IF(Inventario!D54="","",Inventario!D54)</f>
        <v/>
      </c>
      <c r="C54" s="293" t="str">
        <f>IF(Inventario!P54="","",Inventario!P54)</f>
        <v/>
      </c>
      <c r="D54" s="294" t="str">
        <f>IF(Inventario!Q54="","",Inventario!Q54)</f>
        <v/>
      </c>
      <c r="E54" s="294" t="str">
        <f>IF(Inventario!R54="","",Inventario!R54)</f>
        <v/>
      </c>
      <c r="F54" s="189" t="str">
        <f>IF(Inventario!S54="","",Inventario!S54)</f>
        <v/>
      </c>
      <c r="G54" s="194"/>
      <c r="H54" s="163"/>
      <c r="I54" s="163"/>
      <c r="J54" s="164"/>
      <c r="K54" s="164"/>
      <c r="L54" s="195" t="str">
        <f t="shared" si="1"/>
        <v/>
      </c>
      <c r="M54" s="177"/>
      <c r="N54" s="160"/>
      <c r="O54" s="140"/>
      <c r="P54" s="180"/>
    </row>
    <row r="55" spans="1:16" s="158" customFormat="1" ht="12" customHeight="1" x14ac:dyDescent="0.2">
      <c r="A55" s="167" t="str">
        <f>IF(Inventario!A55="","",Inventario!A55)</f>
        <v/>
      </c>
      <c r="B55" s="167" t="str">
        <f>IF(Inventario!D55="","",Inventario!D55)</f>
        <v/>
      </c>
      <c r="C55" s="293" t="str">
        <f>IF(Inventario!P55="","",Inventario!P55)</f>
        <v/>
      </c>
      <c r="D55" s="294" t="str">
        <f>IF(Inventario!Q55="","",Inventario!Q55)</f>
        <v/>
      </c>
      <c r="E55" s="294" t="str">
        <f>IF(Inventario!R55="","",Inventario!R55)</f>
        <v/>
      </c>
      <c r="F55" s="189" t="str">
        <f>IF(Inventario!S55="","",Inventario!S55)</f>
        <v/>
      </c>
      <c r="G55" s="194"/>
      <c r="H55" s="163"/>
      <c r="I55" s="163"/>
      <c r="J55" s="164"/>
      <c r="K55" s="164"/>
      <c r="L55" s="195" t="str">
        <f t="shared" si="1"/>
        <v/>
      </c>
      <c r="M55" s="177"/>
      <c r="N55" s="160"/>
      <c r="O55" s="140"/>
      <c r="P55" s="180"/>
    </row>
    <row r="56" spans="1:16" s="158" customFormat="1" ht="12" customHeight="1" x14ac:dyDescent="0.2">
      <c r="A56" s="167" t="str">
        <f>IF(Inventario!A56="","",Inventario!A56)</f>
        <v/>
      </c>
      <c r="B56" s="167" t="str">
        <f>IF(Inventario!D56="","",Inventario!D56)</f>
        <v/>
      </c>
      <c r="C56" s="293" t="str">
        <f>IF(Inventario!P56="","",Inventario!P56)</f>
        <v/>
      </c>
      <c r="D56" s="294" t="str">
        <f>IF(Inventario!Q56="","",Inventario!Q56)</f>
        <v/>
      </c>
      <c r="E56" s="294" t="str">
        <f>IF(Inventario!R56="","",Inventario!R56)</f>
        <v/>
      </c>
      <c r="F56" s="189" t="str">
        <f>IF(Inventario!S56="","",Inventario!S56)</f>
        <v/>
      </c>
      <c r="G56" s="194"/>
      <c r="H56" s="163"/>
      <c r="I56" s="163"/>
      <c r="J56" s="164"/>
      <c r="K56" s="164"/>
      <c r="L56" s="195" t="str">
        <f t="shared" si="1"/>
        <v/>
      </c>
      <c r="M56" s="177"/>
      <c r="N56" s="160"/>
      <c r="O56" s="140"/>
      <c r="P56" s="180"/>
    </row>
    <row r="57" spans="1:16" s="158" customFormat="1" ht="12" customHeight="1" x14ac:dyDescent="0.2">
      <c r="A57" s="167" t="str">
        <f>IF(Inventario!A57="","",Inventario!A57)</f>
        <v/>
      </c>
      <c r="B57" s="167" t="str">
        <f>IF(Inventario!D57="","",Inventario!D57)</f>
        <v/>
      </c>
      <c r="C57" s="293" t="str">
        <f>IF(Inventario!P57="","",Inventario!P57)</f>
        <v/>
      </c>
      <c r="D57" s="294" t="str">
        <f>IF(Inventario!Q57="","",Inventario!Q57)</f>
        <v/>
      </c>
      <c r="E57" s="294" t="str">
        <f>IF(Inventario!R57="","",Inventario!R57)</f>
        <v/>
      </c>
      <c r="F57" s="189" t="str">
        <f>IF(Inventario!S57="","",Inventario!S57)</f>
        <v/>
      </c>
      <c r="G57" s="194"/>
      <c r="H57" s="163"/>
      <c r="I57" s="163"/>
      <c r="J57" s="164"/>
      <c r="K57" s="164"/>
      <c r="L57" s="195" t="str">
        <f t="shared" si="1"/>
        <v/>
      </c>
      <c r="M57" s="177"/>
      <c r="N57" s="160"/>
      <c r="O57" s="140"/>
      <c r="P57" s="180"/>
    </row>
    <row r="58" spans="1:16" s="158" customFormat="1" ht="12" customHeight="1" x14ac:dyDescent="0.2">
      <c r="A58" s="167" t="str">
        <f>IF(Inventario!A58="","",Inventario!A58)</f>
        <v/>
      </c>
      <c r="B58" s="167" t="str">
        <f>IF(Inventario!D58="","",Inventario!D58)</f>
        <v/>
      </c>
      <c r="C58" s="293" t="str">
        <f>IF(Inventario!P58="","",Inventario!P58)</f>
        <v/>
      </c>
      <c r="D58" s="294" t="str">
        <f>IF(Inventario!Q58="","",Inventario!Q58)</f>
        <v/>
      </c>
      <c r="E58" s="294" t="str">
        <f>IF(Inventario!R58="","",Inventario!R58)</f>
        <v/>
      </c>
      <c r="F58" s="189" t="str">
        <f>IF(Inventario!S58="","",Inventario!S58)</f>
        <v/>
      </c>
      <c r="G58" s="194"/>
      <c r="H58" s="163"/>
      <c r="I58" s="163"/>
      <c r="J58" s="164"/>
      <c r="K58" s="164"/>
      <c r="L58" s="195" t="str">
        <f t="shared" si="1"/>
        <v/>
      </c>
      <c r="M58" s="177"/>
      <c r="N58" s="160"/>
      <c r="O58" s="140"/>
      <c r="P58" s="180"/>
    </row>
    <row r="59" spans="1:16" s="158" customFormat="1" ht="12" customHeight="1" x14ac:dyDescent="0.2">
      <c r="A59" s="167" t="str">
        <f>IF(Inventario!A59="","",Inventario!A59)</f>
        <v/>
      </c>
      <c r="B59" s="167" t="str">
        <f>IF(Inventario!D59="","",Inventario!D59)</f>
        <v/>
      </c>
      <c r="C59" s="293" t="str">
        <f>IF(Inventario!P59="","",Inventario!P59)</f>
        <v/>
      </c>
      <c r="D59" s="294" t="str">
        <f>IF(Inventario!Q59="","",Inventario!Q59)</f>
        <v/>
      </c>
      <c r="E59" s="294" t="str">
        <f>IF(Inventario!R59="","",Inventario!R59)</f>
        <v/>
      </c>
      <c r="F59" s="189" t="str">
        <f>IF(Inventario!S59="","",Inventario!S59)</f>
        <v/>
      </c>
      <c r="G59" s="194"/>
      <c r="H59" s="163"/>
      <c r="I59" s="163"/>
      <c r="J59" s="164"/>
      <c r="K59" s="164"/>
      <c r="L59" s="195" t="str">
        <f t="shared" si="1"/>
        <v/>
      </c>
      <c r="M59" s="177"/>
      <c r="N59" s="160"/>
      <c r="O59" s="140"/>
      <c r="P59" s="180"/>
    </row>
    <row r="60" spans="1:16" s="158" customFormat="1" ht="12" customHeight="1" x14ac:dyDescent="0.2">
      <c r="A60" s="167" t="str">
        <f>IF(Inventario!A60="","",Inventario!A60)</f>
        <v/>
      </c>
      <c r="B60" s="167" t="str">
        <f>IF(Inventario!D60="","",Inventario!D60)</f>
        <v/>
      </c>
      <c r="C60" s="293" t="str">
        <f>IF(Inventario!P60="","",Inventario!P60)</f>
        <v/>
      </c>
      <c r="D60" s="294" t="str">
        <f>IF(Inventario!Q60="","",Inventario!Q60)</f>
        <v/>
      </c>
      <c r="E60" s="294" t="str">
        <f>IF(Inventario!R60="","",Inventario!R60)</f>
        <v/>
      </c>
      <c r="F60" s="189" t="str">
        <f>IF(Inventario!S60="","",Inventario!S60)</f>
        <v/>
      </c>
      <c r="G60" s="194"/>
      <c r="H60" s="163"/>
      <c r="I60" s="163"/>
      <c r="J60" s="164"/>
      <c r="K60" s="164"/>
      <c r="L60" s="195" t="str">
        <f t="shared" si="1"/>
        <v/>
      </c>
      <c r="M60" s="177"/>
      <c r="N60" s="160"/>
      <c r="O60" s="140"/>
      <c r="P60" s="180"/>
    </row>
    <row r="61" spans="1:16" s="158" customFormat="1" ht="12" customHeight="1" x14ac:dyDescent="0.2">
      <c r="A61" s="167" t="str">
        <f>IF(Inventario!A61="","",Inventario!A61)</f>
        <v/>
      </c>
      <c r="B61" s="167" t="str">
        <f>IF(Inventario!D61="","",Inventario!D61)</f>
        <v/>
      </c>
      <c r="C61" s="293" t="str">
        <f>IF(Inventario!P61="","",Inventario!P61)</f>
        <v/>
      </c>
      <c r="D61" s="294" t="str">
        <f>IF(Inventario!Q61="","",Inventario!Q61)</f>
        <v/>
      </c>
      <c r="E61" s="294" t="str">
        <f>IF(Inventario!R61="","",Inventario!R61)</f>
        <v/>
      </c>
      <c r="F61" s="189" t="str">
        <f>IF(Inventario!S61="","",Inventario!S61)</f>
        <v/>
      </c>
      <c r="G61" s="194"/>
      <c r="H61" s="163"/>
      <c r="I61" s="163"/>
      <c r="J61" s="164"/>
      <c r="K61" s="164"/>
      <c r="L61" s="195" t="str">
        <f t="shared" si="1"/>
        <v/>
      </c>
      <c r="M61" s="177"/>
      <c r="N61" s="160"/>
      <c r="O61" s="140"/>
      <c r="P61" s="180"/>
    </row>
    <row r="62" spans="1:16" s="158" customFormat="1" ht="12" customHeight="1" x14ac:dyDescent="0.2">
      <c r="A62" s="167" t="str">
        <f>IF(Inventario!A62="","",Inventario!A62)</f>
        <v/>
      </c>
      <c r="B62" s="167" t="str">
        <f>IF(Inventario!D62="","",Inventario!D62)</f>
        <v/>
      </c>
      <c r="C62" s="293" t="str">
        <f>IF(Inventario!P62="","",Inventario!P62)</f>
        <v/>
      </c>
      <c r="D62" s="294" t="str">
        <f>IF(Inventario!Q62="","",Inventario!Q62)</f>
        <v/>
      </c>
      <c r="E62" s="294" t="str">
        <f>IF(Inventario!R62="","",Inventario!R62)</f>
        <v/>
      </c>
      <c r="F62" s="189" t="str">
        <f>IF(Inventario!S62="","",Inventario!S62)</f>
        <v/>
      </c>
      <c r="G62" s="194"/>
      <c r="H62" s="163"/>
      <c r="I62" s="163"/>
      <c r="J62" s="164"/>
      <c r="K62" s="164"/>
      <c r="L62" s="195" t="str">
        <f t="shared" si="1"/>
        <v/>
      </c>
      <c r="M62" s="177"/>
      <c r="N62" s="160"/>
      <c r="O62" s="140"/>
      <c r="P62" s="180"/>
    </row>
    <row r="63" spans="1:16" s="158" customFormat="1" ht="12" customHeight="1" x14ac:dyDescent="0.2">
      <c r="A63" s="167" t="str">
        <f>IF(Inventario!A63="","",Inventario!A63)</f>
        <v/>
      </c>
      <c r="B63" s="167" t="str">
        <f>IF(Inventario!D63="","",Inventario!D63)</f>
        <v/>
      </c>
      <c r="C63" s="293" t="str">
        <f>IF(Inventario!P63="","",Inventario!P63)</f>
        <v/>
      </c>
      <c r="D63" s="294" t="str">
        <f>IF(Inventario!Q63="","",Inventario!Q63)</f>
        <v/>
      </c>
      <c r="E63" s="294" t="str">
        <f>IF(Inventario!R63="","",Inventario!R63)</f>
        <v/>
      </c>
      <c r="F63" s="189" t="str">
        <f>IF(Inventario!S63="","",Inventario!S63)</f>
        <v/>
      </c>
      <c r="G63" s="194"/>
      <c r="H63" s="163"/>
      <c r="I63" s="163"/>
      <c r="J63" s="164"/>
      <c r="K63" s="164"/>
      <c r="L63" s="195" t="str">
        <f t="shared" si="1"/>
        <v/>
      </c>
      <c r="M63" s="177"/>
      <c r="N63" s="160"/>
      <c r="O63" s="140"/>
      <c r="P63" s="180"/>
    </row>
    <row r="64" spans="1:16" s="158" customFormat="1" ht="12" customHeight="1" x14ac:dyDescent="0.2">
      <c r="A64" s="167" t="str">
        <f>IF(Inventario!A64="","",Inventario!A64)</f>
        <v/>
      </c>
      <c r="B64" s="167" t="str">
        <f>IF(Inventario!D64="","",Inventario!D64)</f>
        <v/>
      </c>
      <c r="C64" s="293" t="str">
        <f>IF(Inventario!P64="","",Inventario!P64)</f>
        <v/>
      </c>
      <c r="D64" s="294" t="str">
        <f>IF(Inventario!Q64="","",Inventario!Q64)</f>
        <v/>
      </c>
      <c r="E64" s="294" t="str">
        <f>IF(Inventario!R64="","",Inventario!R64)</f>
        <v/>
      </c>
      <c r="F64" s="189" t="str">
        <f>IF(Inventario!S64="","",Inventario!S64)</f>
        <v/>
      </c>
      <c r="G64" s="194"/>
      <c r="H64" s="163"/>
      <c r="I64" s="163"/>
      <c r="J64" s="164"/>
      <c r="K64" s="164"/>
      <c r="L64" s="195" t="str">
        <f t="shared" si="1"/>
        <v/>
      </c>
      <c r="M64" s="177"/>
      <c r="N64" s="160"/>
      <c r="O64" s="140"/>
      <c r="P64" s="180"/>
    </row>
    <row r="65" spans="1:16" s="158" customFormat="1" ht="12" customHeight="1" x14ac:dyDescent="0.2">
      <c r="A65" s="167" t="str">
        <f>IF(Inventario!A65="","",Inventario!A65)</f>
        <v/>
      </c>
      <c r="B65" s="167" t="str">
        <f>IF(Inventario!D65="","",Inventario!D65)</f>
        <v/>
      </c>
      <c r="C65" s="293" t="str">
        <f>IF(Inventario!P65="","",Inventario!P65)</f>
        <v/>
      </c>
      <c r="D65" s="294" t="str">
        <f>IF(Inventario!Q65="","",Inventario!Q65)</f>
        <v/>
      </c>
      <c r="E65" s="294" t="str">
        <f>IF(Inventario!R65="","",Inventario!R65)</f>
        <v/>
      </c>
      <c r="F65" s="189" t="str">
        <f>IF(Inventario!S65="","",Inventario!S65)</f>
        <v/>
      </c>
      <c r="G65" s="194"/>
      <c r="H65" s="163"/>
      <c r="I65" s="163"/>
      <c r="J65" s="164"/>
      <c r="K65" s="164"/>
      <c r="L65" s="195" t="str">
        <f t="shared" si="1"/>
        <v/>
      </c>
      <c r="M65" s="177"/>
      <c r="N65" s="160"/>
      <c r="O65" s="140"/>
      <c r="P65" s="180"/>
    </row>
    <row r="66" spans="1:16" s="158" customFormat="1" ht="12" customHeight="1" x14ac:dyDescent="0.2">
      <c r="A66" s="167" t="str">
        <f>IF(Inventario!A66="","",Inventario!A66)</f>
        <v/>
      </c>
      <c r="B66" s="167" t="str">
        <f>IF(Inventario!D66="","",Inventario!D66)</f>
        <v/>
      </c>
      <c r="C66" s="293" t="str">
        <f>IF(Inventario!P66="","",Inventario!P66)</f>
        <v/>
      </c>
      <c r="D66" s="294" t="str">
        <f>IF(Inventario!Q66="","",Inventario!Q66)</f>
        <v/>
      </c>
      <c r="E66" s="294" t="str">
        <f>IF(Inventario!R66="","",Inventario!R66)</f>
        <v/>
      </c>
      <c r="F66" s="189" t="str">
        <f>IF(Inventario!S66="","",Inventario!S66)</f>
        <v/>
      </c>
      <c r="G66" s="194"/>
      <c r="H66" s="163"/>
      <c r="I66" s="163"/>
      <c r="J66" s="164"/>
      <c r="K66" s="164"/>
      <c r="L66" s="195" t="str">
        <f t="shared" si="1"/>
        <v/>
      </c>
      <c r="M66" s="177"/>
      <c r="N66" s="160"/>
      <c r="O66" s="140"/>
      <c r="P66" s="180"/>
    </row>
    <row r="67" spans="1:16" s="158" customFormat="1" ht="12" customHeight="1" x14ac:dyDescent="0.2">
      <c r="A67" s="167" t="str">
        <f>IF(Inventario!A67="","",Inventario!A67)</f>
        <v/>
      </c>
      <c r="B67" s="167" t="str">
        <f>IF(Inventario!D67="","",Inventario!D67)</f>
        <v/>
      </c>
      <c r="C67" s="293" t="str">
        <f>IF(Inventario!P67="","",Inventario!P67)</f>
        <v/>
      </c>
      <c r="D67" s="294" t="str">
        <f>IF(Inventario!Q67="","",Inventario!Q67)</f>
        <v/>
      </c>
      <c r="E67" s="294" t="str">
        <f>IF(Inventario!R67="","",Inventario!R67)</f>
        <v/>
      </c>
      <c r="F67" s="189" t="str">
        <f>IF(Inventario!S67="","",Inventario!S67)</f>
        <v/>
      </c>
      <c r="G67" s="194"/>
      <c r="H67" s="163"/>
      <c r="I67" s="163"/>
      <c r="J67" s="164"/>
      <c r="K67" s="164"/>
      <c r="L67" s="195" t="str">
        <f t="shared" si="1"/>
        <v/>
      </c>
      <c r="M67" s="177"/>
      <c r="N67" s="160"/>
      <c r="O67" s="140"/>
      <c r="P67" s="180"/>
    </row>
    <row r="68" spans="1:16" s="158" customFormat="1" ht="12" customHeight="1" x14ac:dyDescent="0.2">
      <c r="A68" s="167" t="str">
        <f>IF(Inventario!A68="","",Inventario!A68)</f>
        <v/>
      </c>
      <c r="B68" s="167" t="str">
        <f>IF(Inventario!D68="","",Inventario!D68)</f>
        <v/>
      </c>
      <c r="C68" s="293" t="str">
        <f>IF(Inventario!P68="","",Inventario!P68)</f>
        <v/>
      </c>
      <c r="D68" s="294" t="str">
        <f>IF(Inventario!Q68="","",Inventario!Q68)</f>
        <v/>
      </c>
      <c r="E68" s="294" t="str">
        <f>IF(Inventario!R68="","",Inventario!R68)</f>
        <v/>
      </c>
      <c r="F68" s="189" t="str">
        <f>IF(Inventario!S68="","",Inventario!S68)</f>
        <v/>
      </c>
      <c r="G68" s="194"/>
      <c r="H68" s="163"/>
      <c r="I68" s="163"/>
      <c r="J68" s="164"/>
      <c r="K68" s="164"/>
      <c r="L68" s="195" t="str">
        <f t="shared" si="1"/>
        <v/>
      </c>
      <c r="M68" s="177"/>
      <c r="N68" s="160"/>
      <c r="O68" s="140"/>
      <c r="P68" s="180"/>
    </row>
    <row r="69" spans="1:16" s="158" customFormat="1" ht="12" customHeight="1" x14ac:dyDescent="0.2">
      <c r="A69" s="167" t="str">
        <f>IF(Inventario!A69="","",Inventario!A69)</f>
        <v/>
      </c>
      <c r="B69" s="167" t="str">
        <f>IF(Inventario!D69="","",Inventario!D69)</f>
        <v/>
      </c>
      <c r="C69" s="293" t="str">
        <f>IF(Inventario!P69="","",Inventario!P69)</f>
        <v/>
      </c>
      <c r="D69" s="294" t="str">
        <f>IF(Inventario!Q69="","",Inventario!Q69)</f>
        <v/>
      </c>
      <c r="E69" s="294" t="str">
        <f>IF(Inventario!R69="","",Inventario!R69)</f>
        <v/>
      </c>
      <c r="F69" s="189" t="str">
        <f>IF(Inventario!S69="","",Inventario!S69)</f>
        <v/>
      </c>
      <c r="G69" s="194"/>
      <c r="H69" s="163"/>
      <c r="I69" s="163"/>
      <c r="J69" s="164"/>
      <c r="K69" s="164"/>
      <c r="L69" s="195" t="str">
        <f t="shared" si="1"/>
        <v/>
      </c>
      <c r="M69" s="177"/>
      <c r="N69" s="160"/>
      <c r="O69" s="140"/>
      <c r="P69" s="180"/>
    </row>
    <row r="70" spans="1:16" s="158" customFormat="1" ht="12" customHeight="1" x14ac:dyDescent="0.2">
      <c r="A70" s="167" t="str">
        <f>IF(Inventario!A70="","",Inventario!A70)</f>
        <v/>
      </c>
      <c r="B70" s="167" t="str">
        <f>IF(Inventario!D70="","",Inventario!D70)</f>
        <v/>
      </c>
      <c r="C70" s="293" t="str">
        <f>IF(Inventario!P70="","",Inventario!P70)</f>
        <v/>
      </c>
      <c r="D70" s="294" t="str">
        <f>IF(Inventario!Q70="","",Inventario!Q70)</f>
        <v/>
      </c>
      <c r="E70" s="294" t="str">
        <f>IF(Inventario!R70="","",Inventario!R70)</f>
        <v/>
      </c>
      <c r="F70" s="189" t="str">
        <f>IF(Inventario!S70="","",Inventario!S70)</f>
        <v/>
      </c>
      <c r="G70" s="194"/>
      <c r="H70" s="163"/>
      <c r="I70" s="163"/>
      <c r="J70" s="164"/>
      <c r="K70" s="164"/>
      <c r="L70" s="195" t="str">
        <f t="shared" si="1"/>
        <v/>
      </c>
      <c r="M70" s="177"/>
      <c r="N70" s="160"/>
      <c r="O70" s="140"/>
      <c r="P70" s="180"/>
    </row>
    <row r="71" spans="1:16" s="158" customFormat="1" ht="12" customHeight="1" x14ac:dyDescent="0.2">
      <c r="A71" s="167" t="str">
        <f>IF(Inventario!A71="","",Inventario!A71)</f>
        <v/>
      </c>
      <c r="B71" s="167" t="str">
        <f>IF(Inventario!D71="","",Inventario!D71)</f>
        <v/>
      </c>
      <c r="C71" s="293" t="str">
        <f>IF(Inventario!P71="","",Inventario!P71)</f>
        <v/>
      </c>
      <c r="D71" s="294" t="str">
        <f>IF(Inventario!Q71="","",Inventario!Q71)</f>
        <v/>
      </c>
      <c r="E71" s="294" t="str">
        <f>IF(Inventario!R71="","",Inventario!R71)</f>
        <v/>
      </c>
      <c r="F71" s="189" t="str">
        <f>IF(Inventario!S71="","",Inventario!S71)</f>
        <v/>
      </c>
      <c r="G71" s="194"/>
      <c r="H71" s="163"/>
      <c r="I71" s="163"/>
      <c r="J71" s="164"/>
      <c r="K71" s="164"/>
      <c r="L71" s="195" t="str">
        <f t="shared" si="1"/>
        <v/>
      </c>
      <c r="M71" s="177"/>
      <c r="N71" s="160"/>
      <c r="O71" s="140"/>
      <c r="P71" s="180"/>
    </row>
    <row r="72" spans="1:16" s="158" customFormat="1" ht="12" customHeight="1" x14ac:dyDescent="0.2">
      <c r="A72" s="167" t="str">
        <f>IF(Inventario!A72="","",Inventario!A72)</f>
        <v/>
      </c>
      <c r="B72" s="167" t="str">
        <f>IF(Inventario!D72="","",Inventario!D72)</f>
        <v/>
      </c>
      <c r="C72" s="293" t="str">
        <f>IF(Inventario!P72="","",Inventario!P72)</f>
        <v/>
      </c>
      <c r="D72" s="294" t="str">
        <f>IF(Inventario!Q72="","",Inventario!Q72)</f>
        <v/>
      </c>
      <c r="E72" s="294" t="str">
        <f>IF(Inventario!R72="","",Inventario!R72)</f>
        <v/>
      </c>
      <c r="F72" s="189" t="str">
        <f>IF(Inventario!S72="","",Inventario!S72)</f>
        <v/>
      </c>
      <c r="G72" s="194"/>
      <c r="H72" s="163"/>
      <c r="I72" s="163"/>
      <c r="J72" s="164"/>
      <c r="K72" s="164"/>
      <c r="L72" s="195" t="str">
        <f t="shared" si="1"/>
        <v/>
      </c>
      <c r="M72" s="177"/>
      <c r="N72" s="160"/>
      <c r="O72" s="140"/>
      <c r="P72" s="180"/>
    </row>
    <row r="73" spans="1:16" s="158" customFormat="1" ht="12" customHeight="1" x14ac:dyDescent="0.2">
      <c r="A73" s="167" t="str">
        <f>IF(Inventario!A73="","",Inventario!A73)</f>
        <v/>
      </c>
      <c r="B73" s="167" t="str">
        <f>IF(Inventario!D73="","",Inventario!D73)</f>
        <v/>
      </c>
      <c r="C73" s="293" t="str">
        <f>IF(Inventario!P73="","",Inventario!P73)</f>
        <v/>
      </c>
      <c r="D73" s="294" t="str">
        <f>IF(Inventario!Q73="","",Inventario!Q73)</f>
        <v/>
      </c>
      <c r="E73" s="294" t="str">
        <f>IF(Inventario!R73="","",Inventario!R73)</f>
        <v/>
      </c>
      <c r="F73" s="189" t="str">
        <f>IF(Inventario!S73="","",Inventario!S73)</f>
        <v/>
      </c>
      <c r="G73" s="194"/>
      <c r="H73" s="163"/>
      <c r="I73" s="163"/>
      <c r="J73" s="164"/>
      <c r="K73" s="164"/>
      <c r="L73" s="195" t="str">
        <f t="shared" si="1"/>
        <v/>
      </c>
      <c r="M73" s="177"/>
      <c r="N73" s="160"/>
      <c r="O73" s="140"/>
      <c r="P73" s="180"/>
    </row>
    <row r="74" spans="1:16" s="158" customFormat="1" ht="12" customHeight="1" x14ac:dyDescent="0.2">
      <c r="A74" s="167" t="str">
        <f>IF(Inventario!A74="","",Inventario!A74)</f>
        <v/>
      </c>
      <c r="B74" s="167" t="str">
        <f>IF(Inventario!D74="","",Inventario!D74)</f>
        <v/>
      </c>
      <c r="C74" s="293" t="str">
        <f>IF(Inventario!P74="","",Inventario!P74)</f>
        <v/>
      </c>
      <c r="D74" s="294" t="str">
        <f>IF(Inventario!Q74="","",Inventario!Q74)</f>
        <v/>
      </c>
      <c r="E74" s="294" t="str">
        <f>IF(Inventario!R74="","",Inventario!R74)</f>
        <v/>
      </c>
      <c r="F74" s="189" t="str">
        <f>IF(Inventario!S74="","",Inventario!S74)</f>
        <v/>
      </c>
      <c r="G74" s="194"/>
      <c r="H74" s="163"/>
      <c r="I74" s="163"/>
      <c r="J74" s="164"/>
      <c r="K74" s="164"/>
      <c r="L74" s="195" t="str">
        <f t="shared" si="1"/>
        <v/>
      </c>
      <c r="M74" s="177"/>
      <c r="N74" s="160"/>
      <c r="O74" s="140"/>
      <c r="P74" s="180"/>
    </row>
    <row r="75" spans="1:16" s="158" customFormat="1" ht="12" customHeight="1" x14ac:dyDescent="0.2">
      <c r="A75" s="167" t="str">
        <f>IF(Inventario!A75="","",Inventario!A75)</f>
        <v/>
      </c>
      <c r="B75" s="167" t="str">
        <f>IF(Inventario!D75="","",Inventario!D75)</f>
        <v/>
      </c>
      <c r="C75" s="293" t="str">
        <f>IF(Inventario!P75="","",Inventario!P75)</f>
        <v/>
      </c>
      <c r="D75" s="294" t="str">
        <f>IF(Inventario!Q75="","",Inventario!Q75)</f>
        <v/>
      </c>
      <c r="E75" s="294" t="str">
        <f>IF(Inventario!R75="","",Inventario!R75)</f>
        <v/>
      </c>
      <c r="F75" s="189" t="str">
        <f>IF(Inventario!S75="","",Inventario!S75)</f>
        <v/>
      </c>
      <c r="G75" s="194"/>
      <c r="H75" s="163"/>
      <c r="I75" s="163"/>
      <c r="J75" s="164"/>
      <c r="K75" s="164"/>
      <c r="L75" s="195" t="str">
        <f t="shared" si="1"/>
        <v/>
      </c>
      <c r="M75" s="177"/>
      <c r="N75" s="160"/>
      <c r="O75" s="140"/>
      <c r="P75" s="180"/>
    </row>
    <row r="76" spans="1:16" s="158" customFormat="1" ht="12" customHeight="1" x14ac:dyDescent="0.2">
      <c r="A76" s="167" t="str">
        <f>IF(Inventario!A76="","",Inventario!A76)</f>
        <v/>
      </c>
      <c r="B76" s="167" t="str">
        <f>IF(Inventario!D76="","",Inventario!D76)</f>
        <v/>
      </c>
      <c r="C76" s="293" t="str">
        <f>IF(Inventario!P76="","",Inventario!P76)</f>
        <v/>
      </c>
      <c r="D76" s="294" t="str">
        <f>IF(Inventario!Q76="","",Inventario!Q76)</f>
        <v/>
      </c>
      <c r="E76" s="294" t="str">
        <f>IF(Inventario!R76="","",Inventario!R76)</f>
        <v/>
      </c>
      <c r="F76" s="189" t="str">
        <f>IF(Inventario!S76="","",Inventario!S76)</f>
        <v/>
      </c>
      <c r="G76" s="194"/>
      <c r="H76" s="163"/>
      <c r="I76" s="163"/>
      <c r="J76" s="164"/>
      <c r="K76" s="164"/>
      <c r="L76" s="195" t="str">
        <f t="shared" si="1"/>
        <v/>
      </c>
      <c r="M76" s="177"/>
      <c r="N76" s="160"/>
      <c r="O76" s="140"/>
      <c r="P76" s="180"/>
    </row>
    <row r="77" spans="1:16" s="158" customFormat="1" ht="12" customHeight="1" x14ac:dyDescent="0.2">
      <c r="A77" s="167" t="str">
        <f>IF(Inventario!A77="","",Inventario!A77)</f>
        <v/>
      </c>
      <c r="B77" s="167" t="str">
        <f>IF(Inventario!D77="","",Inventario!D77)</f>
        <v/>
      </c>
      <c r="C77" s="293" t="str">
        <f>IF(Inventario!P77="","",Inventario!P77)</f>
        <v/>
      </c>
      <c r="D77" s="294" t="str">
        <f>IF(Inventario!Q77="","",Inventario!Q77)</f>
        <v/>
      </c>
      <c r="E77" s="294" t="str">
        <f>IF(Inventario!R77="","",Inventario!R77)</f>
        <v/>
      </c>
      <c r="F77" s="189" t="str">
        <f>IF(Inventario!S77="","",Inventario!S77)</f>
        <v/>
      </c>
      <c r="G77" s="194"/>
      <c r="H77" s="163"/>
      <c r="I77" s="163"/>
      <c r="J77" s="164"/>
      <c r="K77" s="164"/>
      <c r="L77" s="195" t="str">
        <f t="shared" si="1"/>
        <v/>
      </c>
      <c r="M77" s="177"/>
      <c r="N77" s="160"/>
      <c r="O77" s="140"/>
      <c r="P77" s="180"/>
    </row>
    <row r="78" spans="1:16" s="158" customFormat="1" ht="12" customHeight="1" x14ac:dyDescent="0.2">
      <c r="A78" s="167" t="str">
        <f>IF(Inventario!A78="","",Inventario!A78)</f>
        <v/>
      </c>
      <c r="B78" s="167" t="str">
        <f>IF(Inventario!D78="","",Inventario!D78)</f>
        <v/>
      </c>
      <c r="C78" s="293" t="str">
        <f>IF(Inventario!P78="","",Inventario!P78)</f>
        <v/>
      </c>
      <c r="D78" s="294" t="str">
        <f>IF(Inventario!Q78="","",Inventario!Q78)</f>
        <v/>
      </c>
      <c r="E78" s="294" t="str">
        <f>IF(Inventario!R78="","",Inventario!R78)</f>
        <v/>
      </c>
      <c r="F78" s="189" t="str">
        <f>IF(Inventario!S78="","",Inventario!S78)</f>
        <v/>
      </c>
      <c r="G78" s="194"/>
      <c r="H78" s="163"/>
      <c r="I78" s="163"/>
      <c r="J78" s="164"/>
      <c r="K78" s="164"/>
      <c r="L78" s="195" t="str">
        <f t="shared" si="1"/>
        <v/>
      </c>
      <c r="M78" s="177"/>
      <c r="N78" s="160"/>
      <c r="O78" s="140"/>
      <c r="P78" s="180"/>
    </row>
    <row r="79" spans="1:16" s="158" customFormat="1" ht="12" customHeight="1" x14ac:dyDescent="0.2">
      <c r="A79" s="167" t="str">
        <f>IF(Inventario!A79="","",Inventario!A79)</f>
        <v/>
      </c>
      <c r="B79" s="167" t="str">
        <f>IF(Inventario!D79="","",Inventario!D79)</f>
        <v/>
      </c>
      <c r="C79" s="293" t="str">
        <f>IF(Inventario!P79="","",Inventario!P79)</f>
        <v/>
      </c>
      <c r="D79" s="294" t="str">
        <f>IF(Inventario!Q79="","",Inventario!Q79)</f>
        <v/>
      </c>
      <c r="E79" s="294" t="str">
        <f>IF(Inventario!R79="","",Inventario!R79)</f>
        <v/>
      </c>
      <c r="F79" s="189" t="str">
        <f>IF(Inventario!S79="","",Inventario!S79)</f>
        <v/>
      </c>
      <c r="G79" s="194"/>
      <c r="H79" s="163"/>
      <c r="I79" s="163"/>
      <c r="J79" s="164"/>
      <c r="K79" s="164"/>
      <c r="L79" s="195" t="str">
        <f t="shared" si="1"/>
        <v/>
      </c>
      <c r="M79" s="177"/>
      <c r="N79" s="160"/>
      <c r="O79" s="140"/>
      <c r="P79" s="180"/>
    </row>
    <row r="80" spans="1:16" s="158" customFormat="1" ht="12" customHeight="1" x14ac:dyDescent="0.2">
      <c r="A80" s="167" t="str">
        <f>IF(Inventario!A80="","",Inventario!A80)</f>
        <v/>
      </c>
      <c r="B80" s="167" t="str">
        <f>IF(Inventario!D80="","",Inventario!D80)</f>
        <v/>
      </c>
      <c r="C80" s="293" t="str">
        <f>IF(Inventario!P80="","",Inventario!P80)</f>
        <v/>
      </c>
      <c r="D80" s="294" t="str">
        <f>IF(Inventario!Q80="","",Inventario!Q80)</f>
        <v/>
      </c>
      <c r="E80" s="294" t="str">
        <f>IF(Inventario!R80="","",Inventario!R80)</f>
        <v/>
      </c>
      <c r="F80" s="189" t="str">
        <f>IF(Inventario!S80="","",Inventario!S80)</f>
        <v/>
      </c>
      <c r="G80" s="194"/>
      <c r="H80" s="163"/>
      <c r="I80" s="163"/>
      <c r="J80" s="164"/>
      <c r="K80" s="164"/>
      <c r="L80" s="195" t="str">
        <f t="shared" si="1"/>
        <v/>
      </c>
      <c r="M80" s="177"/>
      <c r="N80" s="160"/>
      <c r="O80" s="140"/>
      <c r="P80" s="180"/>
    </row>
    <row r="81" spans="1:16" s="158" customFormat="1" ht="12" customHeight="1" x14ac:dyDescent="0.2">
      <c r="A81" s="167" t="str">
        <f>IF(Inventario!A81="","",Inventario!A81)</f>
        <v/>
      </c>
      <c r="B81" s="167" t="str">
        <f>IF(Inventario!D81="","",Inventario!D81)</f>
        <v/>
      </c>
      <c r="C81" s="293" t="str">
        <f>IF(Inventario!P81="","",Inventario!P81)</f>
        <v/>
      </c>
      <c r="D81" s="294" t="str">
        <f>IF(Inventario!Q81="","",Inventario!Q81)</f>
        <v/>
      </c>
      <c r="E81" s="294" t="str">
        <f>IF(Inventario!R81="","",Inventario!R81)</f>
        <v/>
      </c>
      <c r="F81" s="189" t="str">
        <f>IF(Inventario!S81="","",Inventario!S81)</f>
        <v/>
      </c>
      <c r="G81" s="194"/>
      <c r="H81" s="163"/>
      <c r="I81" s="163"/>
      <c r="J81" s="164"/>
      <c r="K81" s="164"/>
      <c r="L81" s="195" t="str">
        <f t="shared" si="1"/>
        <v/>
      </c>
      <c r="M81" s="177"/>
      <c r="N81" s="160"/>
      <c r="O81" s="140"/>
      <c r="P81" s="180"/>
    </row>
    <row r="82" spans="1:16" s="158" customFormat="1" ht="12" customHeight="1" x14ac:dyDescent="0.2">
      <c r="A82" s="167" t="str">
        <f>IF(Inventario!A82="","",Inventario!A82)</f>
        <v/>
      </c>
      <c r="B82" s="167" t="str">
        <f>IF(Inventario!D82="","",Inventario!D82)</f>
        <v/>
      </c>
      <c r="C82" s="293" t="str">
        <f>IF(Inventario!P82="","",Inventario!P82)</f>
        <v/>
      </c>
      <c r="D82" s="294" t="str">
        <f>IF(Inventario!Q82="","",Inventario!Q82)</f>
        <v/>
      </c>
      <c r="E82" s="294" t="str">
        <f>IF(Inventario!R82="","",Inventario!R82)</f>
        <v/>
      </c>
      <c r="F82" s="189" t="str">
        <f>IF(Inventario!S82="","",Inventario!S82)</f>
        <v/>
      </c>
      <c r="G82" s="194"/>
      <c r="H82" s="163"/>
      <c r="I82" s="163"/>
      <c r="J82" s="164"/>
      <c r="K82" s="164"/>
      <c r="L82" s="195" t="str">
        <f t="shared" si="1"/>
        <v/>
      </c>
      <c r="M82" s="177"/>
      <c r="N82" s="160"/>
      <c r="O82" s="140"/>
      <c r="P82" s="180"/>
    </row>
    <row r="83" spans="1:16" s="158" customFormat="1" ht="12" customHeight="1" x14ac:dyDescent="0.2">
      <c r="A83" s="167" t="str">
        <f>IF(Inventario!A83="","",Inventario!A83)</f>
        <v/>
      </c>
      <c r="B83" s="167" t="str">
        <f>IF(Inventario!D83="","",Inventario!D83)</f>
        <v/>
      </c>
      <c r="C83" s="293" t="str">
        <f>IF(Inventario!P83="","",Inventario!P83)</f>
        <v/>
      </c>
      <c r="D83" s="294" t="str">
        <f>IF(Inventario!Q83="","",Inventario!Q83)</f>
        <v/>
      </c>
      <c r="E83" s="294" t="str">
        <f>IF(Inventario!R83="","",Inventario!R83)</f>
        <v/>
      </c>
      <c r="F83" s="189" t="str">
        <f>IF(Inventario!S83="","",Inventario!S83)</f>
        <v/>
      </c>
      <c r="G83" s="194"/>
      <c r="H83" s="163"/>
      <c r="I83" s="163"/>
      <c r="J83" s="164"/>
      <c r="K83" s="164"/>
      <c r="L83" s="195" t="str">
        <f t="shared" si="1"/>
        <v/>
      </c>
      <c r="M83" s="177"/>
      <c r="N83" s="160"/>
      <c r="O83" s="140"/>
      <c r="P83" s="180"/>
    </row>
    <row r="84" spans="1:16" s="158" customFormat="1" ht="12" customHeight="1" x14ac:dyDescent="0.2">
      <c r="A84" s="167" t="str">
        <f>IF(Inventario!A84="","",Inventario!A84)</f>
        <v/>
      </c>
      <c r="B84" s="167" t="str">
        <f>IF(Inventario!D84="","",Inventario!D84)</f>
        <v/>
      </c>
      <c r="C84" s="293" t="str">
        <f>IF(Inventario!P84="","",Inventario!P84)</f>
        <v/>
      </c>
      <c r="D84" s="294" t="str">
        <f>IF(Inventario!Q84="","",Inventario!Q84)</f>
        <v/>
      </c>
      <c r="E84" s="294" t="str">
        <f>IF(Inventario!R84="","",Inventario!R84)</f>
        <v/>
      </c>
      <c r="F84" s="189" t="str">
        <f>IF(Inventario!S84="","",Inventario!S84)</f>
        <v/>
      </c>
      <c r="G84" s="194"/>
      <c r="H84" s="163"/>
      <c r="I84" s="163"/>
      <c r="J84" s="164"/>
      <c r="K84" s="164"/>
      <c r="L84" s="195" t="str">
        <f t="shared" si="1"/>
        <v/>
      </c>
      <c r="M84" s="177"/>
      <c r="N84" s="160"/>
      <c r="O84" s="140"/>
      <c r="P84" s="180"/>
    </row>
    <row r="85" spans="1:16" s="158" customFormat="1" ht="12" customHeight="1" x14ac:dyDescent="0.2">
      <c r="A85" s="167" t="str">
        <f>IF(Inventario!A85="","",Inventario!A85)</f>
        <v/>
      </c>
      <c r="B85" s="167" t="str">
        <f>IF(Inventario!D85="","",Inventario!D85)</f>
        <v/>
      </c>
      <c r="C85" s="293" t="str">
        <f>IF(Inventario!P85="","",Inventario!P85)</f>
        <v/>
      </c>
      <c r="D85" s="294" t="str">
        <f>IF(Inventario!Q85="","",Inventario!Q85)</f>
        <v/>
      </c>
      <c r="E85" s="294" t="str">
        <f>IF(Inventario!R85="","",Inventario!R85)</f>
        <v/>
      </c>
      <c r="F85" s="189" t="str">
        <f>IF(Inventario!S85="","",Inventario!S85)</f>
        <v/>
      </c>
      <c r="G85" s="194"/>
      <c r="H85" s="163"/>
      <c r="I85" s="163"/>
      <c r="J85" s="164"/>
      <c r="K85" s="164"/>
      <c r="L85" s="195" t="str">
        <f t="shared" si="1"/>
        <v/>
      </c>
      <c r="M85" s="177"/>
      <c r="N85" s="160"/>
      <c r="O85" s="140"/>
      <c r="P85" s="180"/>
    </row>
    <row r="86" spans="1:16" s="158" customFormat="1" ht="12" customHeight="1" x14ac:dyDescent="0.2">
      <c r="A86" s="167" t="str">
        <f>IF(Inventario!A86="","",Inventario!A86)</f>
        <v/>
      </c>
      <c r="B86" s="167" t="str">
        <f>IF(Inventario!D86="","",Inventario!D86)</f>
        <v/>
      </c>
      <c r="C86" s="293" t="str">
        <f>IF(Inventario!P86="","",Inventario!P86)</f>
        <v/>
      </c>
      <c r="D86" s="294" t="str">
        <f>IF(Inventario!Q86="","",Inventario!Q86)</f>
        <v/>
      </c>
      <c r="E86" s="294" t="str">
        <f>IF(Inventario!R86="","",Inventario!R86)</f>
        <v/>
      </c>
      <c r="F86" s="189" t="str">
        <f>IF(Inventario!S86="","",Inventario!S86)</f>
        <v/>
      </c>
      <c r="G86" s="194"/>
      <c r="H86" s="163"/>
      <c r="I86" s="163"/>
      <c r="J86" s="164"/>
      <c r="K86" s="164"/>
      <c r="L86" s="195" t="str">
        <f t="shared" si="1"/>
        <v/>
      </c>
      <c r="M86" s="177"/>
      <c r="N86" s="160"/>
      <c r="O86" s="140"/>
      <c r="P86" s="180"/>
    </row>
    <row r="87" spans="1:16" s="158" customFormat="1" ht="12" customHeight="1" x14ac:dyDescent="0.2">
      <c r="A87" s="167" t="str">
        <f>IF(Inventario!A87="","",Inventario!A87)</f>
        <v/>
      </c>
      <c r="B87" s="167" t="str">
        <f>IF(Inventario!D87="","",Inventario!D87)</f>
        <v/>
      </c>
      <c r="C87" s="293" t="str">
        <f>IF(Inventario!P87="","",Inventario!P87)</f>
        <v/>
      </c>
      <c r="D87" s="294" t="str">
        <f>IF(Inventario!Q87="","",Inventario!Q87)</f>
        <v/>
      </c>
      <c r="E87" s="294" t="str">
        <f>IF(Inventario!R87="","",Inventario!R87)</f>
        <v/>
      </c>
      <c r="F87" s="189" t="str">
        <f>IF(Inventario!S87="","",Inventario!S87)</f>
        <v/>
      </c>
      <c r="G87" s="194"/>
      <c r="H87" s="163"/>
      <c r="I87" s="163"/>
      <c r="J87" s="164"/>
      <c r="K87" s="164"/>
      <c r="L87" s="195" t="str">
        <f t="shared" si="1"/>
        <v/>
      </c>
      <c r="M87" s="177"/>
      <c r="N87" s="160"/>
      <c r="O87" s="140"/>
      <c r="P87" s="180"/>
    </row>
    <row r="88" spans="1:16" s="158" customFormat="1" ht="12" customHeight="1" x14ac:dyDescent="0.2">
      <c r="A88" s="167" t="str">
        <f>IF(Inventario!A88="","",Inventario!A88)</f>
        <v/>
      </c>
      <c r="B88" s="167" t="str">
        <f>IF(Inventario!D88="","",Inventario!D88)</f>
        <v/>
      </c>
      <c r="C88" s="293" t="str">
        <f>IF(Inventario!P88="","",Inventario!P88)</f>
        <v/>
      </c>
      <c r="D88" s="294" t="str">
        <f>IF(Inventario!Q88="","",Inventario!Q88)</f>
        <v/>
      </c>
      <c r="E88" s="294" t="str">
        <f>IF(Inventario!R88="","",Inventario!R88)</f>
        <v/>
      </c>
      <c r="F88" s="189" t="str">
        <f>IF(Inventario!S88="","",Inventario!S88)</f>
        <v/>
      </c>
      <c r="G88" s="194"/>
      <c r="H88" s="163"/>
      <c r="I88" s="163"/>
      <c r="J88" s="164"/>
      <c r="K88" s="164"/>
      <c r="L88" s="195" t="str">
        <f t="shared" si="1"/>
        <v/>
      </c>
      <c r="M88" s="177"/>
      <c r="N88" s="160"/>
      <c r="O88" s="140"/>
      <c r="P88" s="180"/>
    </row>
    <row r="89" spans="1:16" s="158" customFormat="1" ht="12" customHeight="1" x14ac:dyDescent="0.2">
      <c r="A89" s="167" t="str">
        <f>IF(Inventario!A89="","",Inventario!A89)</f>
        <v/>
      </c>
      <c r="B89" s="167" t="str">
        <f>IF(Inventario!D89="","",Inventario!D89)</f>
        <v/>
      </c>
      <c r="C89" s="293" t="str">
        <f>IF(Inventario!P89="","",Inventario!P89)</f>
        <v/>
      </c>
      <c r="D89" s="294" t="str">
        <f>IF(Inventario!Q89="","",Inventario!Q89)</f>
        <v/>
      </c>
      <c r="E89" s="294" t="str">
        <f>IF(Inventario!R89="","",Inventario!R89)</f>
        <v/>
      </c>
      <c r="F89" s="189" t="str">
        <f>IF(Inventario!S89="","",Inventario!S89)</f>
        <v/>
      </c>
      <c r="G89" s="194"/>
      <c r="H89" s="163"/>
      <c r="I89" s="163"/>
      <c r="J89" s="164"/>
      <c r="K89" s="164"/>
      <c r="L89" s="195" t="str">
        <f t="shared" si="1"/>
        <v/>
      </c>
      <c r="M89" s="177"/>
      <c r="N89" s="160"/>
      <c r="O89" s="140"/>
      <c r="P89" s="180"/>
    </row>
    <row r="90" spans="1:16" s="158" customFormat="1" ht="12" customHeight="1" x14ac:dyDescent="0.2">
      <c r="A90" s="167" t="str">
        <f>IF(Inventario!A90="","",Inventario!A90)</f>
        <v/>
      </c>
      <c r="B90" s="167" t="str">
        <f>IF(Inventario!D90="","",Inventario!D90)</f>
        <v/>
      </c>
      <c r="C90" s="293" t="str">
        <f>IF(Inventario!P90="","",Inventario!P90)</f>
        <v/>
      </c>
      <c r="D90" s="294" t="str">
        <f>IF(Inventario!Q90="","",Inventario!Q90)</f>
        <v/>
      </c>
      <c r="E90" s="294" t="str">
        <f>IF(Inventario!R90="","",Inventario!R90)</f>
        <v/>
      </c>
      <c r="F90" s="189" t="str">
        <f>IF(Inventario!S90="","",Inventario!S90)</f>
        <v/>
      </c>
      <c r="G90" s="194"/>
      <c r="H90" s="163"/>
      <c r="I90" s="163"/>
      <c r="J90" s="164"/>
      <c r="K90" s="164"/>
      <c r="L90" s="195" t="str">
        <f t="shared" si="1"/>
        <v/>
      </c>
      <c r="M90" s="177"/>
      <c r="N90" s="160"/>
      <c r="O90" s="140"/>
      <c r="P90" s="180"/>
    </row>
    <row r="91" spans="1:16" s="158" customFormat="1" ht="12" customHeight="1" x14ac:dyDescent="0.2">
      <c r="A91" s="167" t="str">
        <f>IF(Inventario!A91="","",Inventario!A91)</f>
        <v/>
      </c>
      <c r="B91" s="167" t="str">
        <f>IF(Inventario!D91="","",Inventario!D91)</f>
        <v/>
      </c>
      <c r="C91" s="293" t="str">
        <f>IF(Inventario!P91="","",Inventario!P91)</f>
        <v/>
      </c>
      <c r="D91" s="294" t="str">
        <f>IF(Inventario!Q91="","",Inventario!Q91)</f>
        <v/>
      </c>
      <c r="E91" s="294" t="str">
        <f>IF(Inventario!R91="","",Inventario!R91)</f>
        <v/>
      </c>
      <c r="F91" s="189" t="str">
        <f>IF(Inventario!S91="","",Inventario!S91)</f>
        <v/>
      </c>
      <c r="G91" s="194"/>
      <c r="H91" s="163"/>
      <c r="I91" s="163"/>
      <c r="J91" s="164"/>
      <c r="K91" s="164"/>
      <c r="L91" s="195" t="str">
        <f t="shared" si="1"/>
        <v/>
      </c>
      <c r="M91" s="177"/>
      <c r="N91" s="160"/>
      <c r="O91" s="140"/>
      <c r="P91" s="180"/>
    </row>
    <row r="92" spans="1:16" s="158" customFormat="1" ht="12" customHeight="1" x14ac:dyDescent="0.2">
      <c r="A92" s="167" t="str">
        <f>IF(Inventario!A92="","",Inventario!A92)</f>
        <v/>
      </c>
      <c r="B92" s="167" t="str">
        <f>IF(Inventario!D92="","",Inventario!D92)</f>
        <v/>
      </c>
      <c r="C92" s="293" t="str">
        <f>IF(Inventario!P92="","",Inventario!P92)</f>
        <v/>
      </c>
      <c r="D92" s="294" t="str">
        <f>IF(Inventario!Q92="","",Inventario!Q92)</f>
        <v/>
      </c>
      <c r="E92" s="294" t="str">
        <f>IF(Inventario!R92="","",Inventario!R92)</f>
        <v/>
      </c>
      <c r="F92" s="189" t="str">
        <f>IF(Inventario!S92="","",Inventario!S92)</f>
        <v/>
      </c>
      <c r="G92" s="194"/>
      <c r="H92" s="163"/>
      <c r="I92" s="163"/>
      <c r="J92" s="164"/>
      <c r="K92" s="164"/>
      <c r="L92" s="195" t="str">
        <f t="shared" ref="L92:L100" si="2">IFERROR(VLOOKUP(CONCATENATE(IFERROR(VLOOKUP(J92,ProbSeveridad,2,FALSE),0),IFERROR(VLOOKUP(K92,ImpactoSeveridad,2,FALSE),0)),NivelSeveridadRiesgo,2,FALSE), "")</f>
        <v/>
      </c>
      <c r="M92" s="177"/>
      <c r="N92" s="160"/>
      <c r="O92" s="140"/>
      <c r="P92" s="180"/>
    </row>
    <row r="93" spans="1:16" s="158" customFormat="1" ht="12" customHeight="1" x14ac:dyDescent="0.2">
      <c r="A93" s="167" t="str">
        <f>IF(Inventario!A93="","",Inventario!A93)</f>
        <v/>
      </c>
      <c r="B93" s="167" t="str">
        <f>IF(Inventario!D93="","",Inventario!D93)</f>
        <v/>
      </c>
      <c r="C93" s="293" t="str">
        <f>IF(Inventario!P93="","",Inventario!P93)</f>
        <v/>
      </c>
      <c r="D93" s="294" t="str">
        <f>IF(Inventario!Q93="","",Inventario!Q93)</f>
        <v/>
      </c>
      <c r="E93" s="294" t="str">
        <f>IF(Inventario!R93="","",Inventario!R93)</f>
        <v/>
      </c>
      <c r="F93" s="189" t="str">
        <f>IF(Inventario!S93="","",Inventario!S93)</f>
        <v/>
      </c>
      <c r="G93" s="194"/>
      <c r="H93" s="163"/>
      <c r="I93" s="163"/>
      <c r="J93" s="164"/>
      <c r="K93" s="164"/>
      <c r="L93" s="195" t="str">
        <f t="shared" si="2"/>
        <v/>
      </c>
      <c r="M93" s="177"/>
      <c r="N93" s="160"/>
      <c r="O93" s="140"/>
      <c r="P93" s="180"/>
    </row>
    <row r="94" spans="1:16" s="158" customFormat="1" ht="12" customHeight="1" x14ac:dyDescent="0.2">
      <c r="A94" s="167" t="str">
        <f>IF(Inventario!A94="","",Inventario!A94)</f>
        <v/>
      </c>
      <c r="B94" s="167" t="str">
        <f>IF(Inventario!D94="","",Inventario!D94)</f>
        <v/>
      </c>
      <c r="C94" s="293" t="str">
        <f>IF(Inventario!P94="","",Inventario!P94)</f>
        <v/>
      </c>
      <c r="D94" s="294" t="str">
        <f>IF(Inventario!Q94="","",Inventario!Q94)</f>
        <v/>
      </c>
      <c r="E94" s="294" t="str">
        <f>IF(Inventario!R94="","",Inventario!R94)</f>
        <v/>
      </c>
      <c r="F94" s="189" t="str">
        <f>IF(Inventario!S94="","",Inventario!S94)</f>
        <v/>
      </c>
      <c r="G94" s="194"/>
      <c r="H94" s="163"/>
      <c r="I94" s="163"/>
      <c r="J94" s="164"/>
      <c r="K94" s="164"/>
      <c r="L94" s="195" t="str">
        <f t="shared" si="2"/>
        <v/>
      </c>
      <c r="M94" s="177"/>
      <c r="N94" s="160"/>
      <c r="O94" s="140"/>
      <c r="P94" s="180"/>
    </row>
    <row r="95" spans="1:16" s="158" customFormat="1" ht="12" customHeight="1" x14ac:dyDescent="0.2">
      <c r="A95" s="167" t="str">
        <f>IF(Inventario!A95="","",Inventario!A95)</f>
        <v/>
      </c>
      <c r="B95" s="167" t="str">
        <f>IF(Inventario!D95="","",Inventario!D95)</f>
        <v/>
      </c>
      <c r="C95" s="293" t="str">
        <f>IF(Inventario!P95="","",Inventario!P95)</f>
        <v/>
      </c>
      <c r="D95" s="294" t="str">
        <f>IF(Inventario!Q95="","",Inventario!Q95)</f>
        <v/>
      </c>
      <c r="E95" s="294" t="str">
        <f>IF(Inventario!R95="","",Inventario!R95)</f>
        <v/>
      </c>
      <c r="F95" s="189" t="str">
        <f>IF(Inventario!S95="","",Inventario!S95)</f>
        <v/>
      </c>
      <c r="G95" s="194"/>
      <c r="H95" s="163"/>
      <c r="I95" s="163"/>
      <c r="J95" s="164"/>
      <c r="K95" s="164"/>
      <c r="L95" s="195" t="str">
        <f t="shared" si="2"/>
        <v/>
      </c>
      <c r="M95" s="177"/>
      <c r="N95" s="160"/>
      <c r="O95" s="140"/>
      <c r="P95" s="180"/>
    </row>
    <row r="96" spans="1:16" s="158" customFormat="1" ht="12" customHeight="1" x14ac:dyDescent="0.2">
      <c r="A96" s="167" t="str">
        <f>IF(Inventario!A96="","",Inventario!A96)</f>
        <v/>
      </c>
      <c r="B96" s="167" t="str">
        <f>IF(Inventario!D96="","",Inventario!D96)</f>
        <v/>
      </c>
      <c r="C96" s="293" t="str">
        <f>IF(Inventario!P96="","",Inventario!P96)</f>
        <v/>
      </c>
      <c r="D96" s="294" t="str">
        <f>IF(Inventario!Q96="","",Inventario!Q96)</f>
        <v/>
      </c>
      <c r="E96" s="294" t="str">
        <f>IF(Inventario!R96="","",Inventario!R96)</f>
        <v/>
      </c>
      <c r="F96" s="189" t="str">
        <f>IF(Inventario!S96="","",Inventario!S96)</f>
        <v/>
      </c>
      <c r="G96" s="194"/>
      <c r="H96" s="163"/>
      <c r="I96" s="163"/>
      <c r="J96" s="164"/>
      <c r="K96" s="164"/>
      <c r="L96" s="195" t="str">
        <f t="shared" si="2"/>
        <v/>
      </c>
      <c r="M96" s="177"/>
      <c r="N96" s="160"/>
      <c r="O96" s="140"/>
      <c r="P96" s="180"/>
    </row>
    <row r="97" spans="1:16" s="158" customFormat="1" ht="12" customHeight="1" x14ac:dyDescent="0.2">
      <c r="A97" s="167" t="str">
        <f>IF(Inventario!A97="","",Inventario!A97)</f>
        <v/>
      </c>
      <c r="B97" s="167" t="str">
        <f>IF(Inventario!D97="","",Inventario!D97)</f>
        <v/>
      </c>
      <c r="C97" s="293" t="str">
        <f>IF(Inventario!P97="","",Inventario!P97)</f>
        <v/>
      </c>
      <c r="D97" s="294" t="str">
        <f>IF(Inventario!Q97="","",Inventario!Q97)</f>
        <v/>
      </c>
      <c r="E97" s="294" t="str">
        <f>IF(Inventario!R97="","",Inventario!R97)</f>
        <v/>
      </c>
      <c r="F97" s="189" t="str">
        <f>IF(Inventario!S97="","",Inventario!S97)</f>
        <v/>
      </c>
      <c r="G97" s="194"/>
      <c r="H97" s="163"/>
      <c r="I97" s="163"/>
      <c r="J97" s="164"/>
      <c r="K97" s="164"/>
      <c r="L97" s="195" t="str">
        <f t="shared" si="2"/>
        <v/>
      </c>
      <c r="M97" s="177"/>
      <c r="N97" s="160"/>
      <c r="O97" s="140"/>
      <c r="P97" s="180"/>
    </row>
    <row r="98" spans="1:16" s="158" customFormat="1" ht="12" customHeight="1" x14ac:dyDescent="0.2">
      <c r="A98" s="167" t="str">
        <f>IF(Inventario!A98="","",Inventario!A98)</f>
        <v/>
      </c>
      <c r="B98" s="167" t="str">
        <f>IF(Inventario!D98="","",Inventario!D98)</f>
        <v/>
      </c>
      <c r="C98" s="293" t="str">
        <f>IF(Inventario!P98="","",Inventario!P98)</f>
        <v/>
      </c>
      <c r="D98" s="294" t="str">
        <f>IF(Inventario!Q98="","",Inventario!Q98)</f>
        <v/>
      </c>
      <c r="E98" s="294" t="str">
        <f>IF(Inventario!R98="","",Inventario!R98)</f>
        <v/>
      </c>
      <c r="F98" s="189" t="str">
        <f>IF(Inventario!S98="","",Inventario!S98)</f>
        <v/>
      </c>
      <c r="G98" s="194"/>
      <c r="H98" s="163"/>
      <c r="I98" s="163"/>
      <c r="J98" s="164"/>
      <c r="K98" s="164"/>
      <c r="L98" s="195" t="str">
        <f t="shared" si="2"/>
        <v/>
      </c>
      <c r="M98" s="177"/>
      <c r="N98" s="160"/>
      <c r="O98" s="140"/>
      <c r="P98" s="180"/>
    </row>
    <row r="99" spans="1:16" s="158" customFormat="1" ht="12" customHeight="1" x14ac:dyDescent="0.2">
      <c r="A99" s="167" t="str">
        <f>IF(Inventario!A99="","",Inventario!A99)</f>
        <v/>
      </c>
      <c r="B99" s="167" t="str">
        <f>IF(Inventario!D99="","",Inventario!D99)</f>
        <v/>
      </c>
      <c r="C99" s="293" t="str">
        <f>IF(Inventario!P99="","",Inventario!P99)</f>
        <v/>
      </c>
      <c r="D99" s="294" t="str">
        <f>IF(Inventario!Q99="","",Inventario!Q99)</f>
        <v/>
      </c>
      <c r="E99" s="294" t="str">
        <f>IF(Inventario!R99="","",Inventario!R99)</f>
        <v/>
      </c>
      <c r="F99" s="189" t="str">
        <f>IF(Inventario!S99="","",Inventario!S99)</f>
        <v/>
      </c>
      <c r="G99" s="194"/>
      <c r="H99" s="163"/>
      <c r="I99" s="163"/>
      <c r="J99" s="164"/>
      <c r="K99" s="164"/>
      <c r="L99" s="195" t="str">
        <f t="shared" si="2"/>
        <v/>
      </c>
      <c r="M99" s="177"/>
      <c r="N99" s="160"/>
      <c r="O99" s="140"/>
      <c r="P99" s="180"/>
    </row>
    <row r="100" spans="1:16" s="158" customFormat="1" ht="12" customHeight="1" x14ac:dyDescent="0.2">
      <c r="A100" s="167" t="str">
        <f>IF(Inventario!A100="","",Inventario!A100)</f>
        <v/>
      </c>
      <c r="B100" s="167" t="str">
        <f>IF(Inventario!D100="","",Inventario!D100)</f>
        <v/>
      </c>
      <c r="C100" s="293" t="str">
        <f>IF(Inventario!P100="","",Inventario!P100)</f>
        <v/>
      </c>
      <c r="D100" s="294" t="str">
        <f>IF(Inventario!Q100="","",Inventario!Q100)</f>
        <v/>
      </c>
      <c r="E100" s="294" t="str">
        <f>IF(Inventario!R100="","",Inventario!R100)</f>
        <v/>
      </c>
      <c r="F100" s="189" t="str">
        <f>IF(Inventario!S100="","",Inventario!S100)</f>
        <v/>
      </c>
      <c r="G100" s="194"/>
      <c r="H100" s="163"/>
      <c r="I100" s="163"/>
      <c r="J100" s="164"/>
      <c r="K100" s="164"/>
      <c r="L100" s="195" t="str">
        <f t="shared" si="2"/>
        <v/>
      </c>
      <c r="M100" s="177"/>
      <c r="N100" s="160"/>
      <c r="O100" s="140"/>
      <c r="P100" s="180" t="str">
        <f t="shared" ref="P100:P163" si="3">IF(N100="SI","Señale Nombre del Archivo","")</f>
        <v/>
      </c>
    </row>
    <row r="101" spans="1:16" s="158" customFormat="1" ht="12" customHeight="1" x14ac:dyDescent="0.2">
      <c r="A101" s="167" t="str">
        <f>IF(Inventario!A101="","",Inventario!A101)</f>
        <v/>
      </c>
      <c r="B101" s="167" t="str">
        <f>IF(Inventario!D101="","",Inventario!D101)</f>
        <v/>
      </c>
      <c r="C101" s="293" t="str">
        <f>IF(Inventario!P101="","",Inventario!P101)</f>
        <v/>
      </c>
      <c r="D101" s="294" t="str">
        <f>IF(Inventario!Q101="","",Inventario!Q101)</f>
        <v/>
      </c>
      <c r="E101" s="294" t="str">
        <f>IF(Inventario!R101="","",Inventario!R101)</f>
        <v/>
      </c>
      <c r="F101" s="189" t="str">
        <f>IF(Inventario!S101="","",Inventario!S101)</f>
        <v/>
      </c>
      <c r="G101" s="194"/>
      <c r="H101" s="163"/>
      <c r="I101" s="163"/>
      <c r="J101" s="164"/>
      <c r="K101" s="164"/>
      <c r="L101" s="195" t="str">
        <f t="shared" ref="L101:L164" si="4">IFERROR(VLOOKUP(CONCATENATE(IFERROR(VLOOKUP(J101,ProbSeveridad,2,FALSE),0),IFERROR(VLOOKUP(K101,ImpactoSeveridad,2,FALSE),0)),NivelSeveridadRiesgo,2,FALSE), "")</f>
        <v/>
      </c>
      <c r="M101" s="177"/>
      <c r="N101" s="160"/>
      <c r="O101" s="140"/>
      <c r="P101" s="180" t="str">
        <f t="shared" si="3"/>
        <v/>
      </c>
    </row>
    <row r="102" spans="1:16" s="158" customFormat="1" ht="12" customHeight="1" x14ac:dyDescent="0.2">
      <c r="A102" s="167" t="str">
        <f>IF(Inventario!A102="","",Inventario!A102)</f>
        <v/>
      </c>
      <c r="B102" s="167" t="str">
        <f>IF(Inventario!D102="","",Inventario!D102)</f>
        <v/>
      </c>
      <c r="C102" s="293" t="str">
        <f>IF(Inventario!P102="","",Inventario!P102)</f>
        <v/>
      </c>
      <c r="D102" s="294" t="str">
        <f>IF(Inventario!Q102="","",Inventario!Q102)</f>
        <v/>
      </c>
      <c r="E102" s="294" t="str">
        <f>IF(Inventario!R102="","",Inventario!R102)</f>
        <v/>
      </c>
      <c r="F102" s="189" t="str">
        <f>IF(Inventario!S102="","",Inventario!S102)</f>
        <v/>
      </c>
      <c r="G102" s="194"/>
      <c r="H102" s="163"/>
      <c r="I102" s="163"/>
      <c r="J102" s="164"/>
      <c r="K102" s="164"/>
      <c r="L102" s="195" t="str">
        <f t="shared" si="4"/>
        <v/>
      </c>
      <c r="M102" s="177"/>
      <c r="N102" s="160"/>
      <c r="O102" s="140"/>
      <c r="P102" s="180" t="str">
        <f t="shared" si="3"/>
        <v/>
      </c>
    </row>
    <row r="103" spans="1:16" s="158" customFormat="1" ht="12" customHeight="1" x14ac:dyDescent="0.2">
      <c r="A103" s="167" t="str">
        <f>IF(Inventario!A103="","",Inventario!A103)</f>
        <v/>
      </c>
      <c r="B103" s="167" t="str">
        <f>IF(Inventario!D103="","",Inventario!D103)</f>
        <v/>
      </c>
      <c r="C103" s="293" t="str">
        <f>IF(Inventario!P103="","",Inventario!P103)</f>
        <v/>
      </c>
      <c r="D103" s="294" t="str">
        <f>IF(Inventario!Q103="","",Inventario!Q103)</f>
        <v/>
      </c>
      <c r="E103" s="294" t="str">
        <f>IF(Inventario!R103="","",Inventario!R103)</f>
        <v/>
      </c>
      <c r="F103" s="189" t="str">
        <f>IF(Inventario!S103="","",Inventario!S103)</f>
        <v/>
      </c>
      <c r="G103" s="194"/>
      <c r="H103" s="163"/>
      <c r="I103" s="163"/>
      <c r="J103" s="164"/>
      <c r="K103" s="164"/>
      <c r="L103" s="195" t="str">
        <f t="shared" si="4"/>
        <v/>
      </c>
      <c r="M103" s="177"/>
      <c r="N103" s="160"/>
      <c r="O103" s="140"/>
      <c r="P103" s="180" t="str">
        <f t="shared" si="3"/>
        <v/>
      </c>
    </row>
    <row r="104" spans="1:16" s="158" customFormat="1" ht="12" customHeight="1" x14ac:dyDescent="0.2">
      <c r="A104" s="167" t="str">
        <f>IF(Inventario!A104="","",Inventario!A104)</f>
        <v/>
      </c>
      <c r="B104" s="167" t="str">
        <f>IF(Inventario!D104="","",Inventario!D104)</f>
        <v/>
      </c>
      <c r="C104" s="293" t="str">
        <f>IF(Inventario!P104="","",Inventario!P104)</f>
        <v/>
      </c>
      <c r="D104" s="294" t="str">
        <f>IF(Inventario!Q104="","",Inventario!Q104)</f>
        <v/>
      </c>
      <c r="E104" s="294" t="str">
        <f>IF(Inventario!R104="","",Inventario!R104)</f>
        <v/>
      </c>
      <c r="F104" s="189" t="str">
        <f>IF(Inventario!S104="","",Inventario!S104)</f>
        <v/>
      </c>
      <c r="G104" s="194"/>
      <c r="H104" s="163"/>
      <c r="I104" s="163"/>
      <c r="J104" s="164"/>
      <c r="K104" s="164"/>
      <c r="L104" s="195" t="str">
        <f t="shared" si="4"/>
        <v/>
      </c>
      <c r="M104" s="177"/>
      <c r="N104" s="160"/>
      <c r="O104" s="140"/>
      <c r="P104" s="180" t="str">
        <f t="shared" si="3"/>
        <v/>
      </c>
    </row>
    <row r="105" spans="1:16" s="158" customFormat="1" ht="12" customHeight="1" x14ac:dyDescent="0.2">
      <c r="A105" s="167" t="str">
        <f>IF(Inventario!A105="","",Inventario!A105)</f>
        <v/>
      </c>
      <c r="B105" s="167" t="str">
        <f>IF(Inventario!D105="","",Inventario!D105)</f>
        <v/>
      </c>
      <c r="C105" s="293" t="str">
        <f>IF(Inventario!P105="","",Inventario!P105)</f>
        <v/>
      </c>
      <c r="D105" s="294" t="str">
        <f>IF(Inventario!Q105="","",Inventario!Q105)</f>
        <v/>
      </c>
      <c r="E105" s="294" t="str">
        <f>IF(Inventario!R105="","",Inventario!R105)</f>
        <v/>
      </c>
      <c r="F105" s="189" t="str">
        <f>IF(Inventario!S105="","",Inventario!S105)</f>
        <v/>
      </c>
      <c r="G105" s="194"/>
      <c r="H105" s="163"/>
      <c r="I105" s="163"/>
      <c r="J105" s="164"/>
      <c r="K105" s="164"/>
      <c r="L105" s="195" t="str">
        <f t="shared" si="4"/>
        <v/>
      </c>
      <c r="M105" s="177"/>
      <c r="N105" s="160"/>
      <c r="O105" s="140"/>
      <c r="P105" s="180" t="str">
        <f t="shared" si="3"/>
        <v/>
      </c>
    </row>
    <row r="106" spans="1:16" s="158" customFormat="1" ht="12" customHeight="1" x14ac:dyDescent="0.2">
      <c r="A106" s="167" t="str">
        <f>IF(Inventario!A106="","",Inventario!A106)</f>
        <v/>
      </c>
      <c r="B106" s="167" t="str">
        <f>IF(Inventario!D106="","",Inventario!D106)</f>
        <v/>
      </c>
      <c r="C106" s="293" t="str">
        <f>IF(Inventario!P106="","",Inventario!P106)</f>
        <v/>
      </c>
      <c r="D106" s="294" t="str">
        <f>IF(Inventario!Q106="","",Inventario!Q106)</f>
        <v/>
      </c>
      <c r="E106" s="294" t="str">
        <f>IF(Inventario!R106="","",Inventario!R106)</f>
        <v/>
      </c>
      <c r="F106" s="189" t="str">
        <f>IF(Inventario!S106="","",Inventario!S106)</f>
        <v/>
      </c>
      <c r="G106" s="194"/>
      <c r="H106" s="163"/>
      <c r="I106" s="163"/>
      <c r="J106" s="164"/>
      <c r="K106" s="164"/>
      <c r="L106" s="195" t="str">
        <f t="shared" si="4"/>
        <v/>
      </c>
      <c r="M106" s="177"/>
      <c r="N106" s="160"/>
      <c r="O106" s="140"/>
      <c r="P106" s="180" t="str">
        <f t="shared" si="3"/>
        <v/>
      </c>
    </row>
    <row r="107" spans="1:16" s="158" customFormat="1" ht="12" customHeight="1" x14ac:dyDescent="0.2">
      <c r="A107" s="167" t="str">
        <f>IF(Inventario!A107="","",Inventario!A107)</f>
        <v/>
      </c>
      <c r="B107" s="167" t="str">
        <f>IF(Inventario!D107="","",Inventario!D107)</f>
        <v/>
      </c>
      <c r="C107" s="293" t="str">
        <f>IF(Inventario!P107="","",Inventario!P107)</f>
        <v/>
      </c>
      <c r="D107" s="294" t="str">
        <f>IF(Inventario!Q107="","",Inventario!Q107)</f>
        <v/>
      </c>
      <c r="E107" s="294" t="str">
        <f>IF(Inventario!R107="","",Inventario!R107)</f>
        <v/>
      </c>
      <c r="F107" s="189" t="str">
        <f>IF(Inventario!S107="","",Inventario!S107)</f>
        <v/>
      </c>
      <c r="G107" s="194"/>
      <c r="H107" s="163"/>
      <c r="I107" s="163"/>
      <c r="J107" s="164"/>
      <c r="K107" s="164"/>
      <c r="L107" s="195" t="str">
        <f t="shared" si="4"/>
        <v/>
      </c>
      <c r="M107" s="177"/>
      <c r="N107" s="160"/>
      <c r="O107" s="140"/>
      <c r="P107" s="180" t="str">
        <f t="shared" si="3"/>
        <v/>
      </c>
    </row>
    <row r="108" spans="1:16" s="158" customFormat="1" ht="12" customHeight="1" x14ac:dyDescent="0.2">
      <c r="A108" s="167" t="str">
        <f>IF(Inventario!A108="","",Inventario!A108)</f>
        <v/>
      </c>
      <c r="B108" s="167" t="str">
        <f>IF(Inventario!D108="","",Inventario!D108)</f>
        <v/>
      </c>
      <c r="C108" s="293" t="str">
        <f>IF(Inventario!P108="","",Inventario!P108)</f>
        <v/>
      </c>
      <c r="D108" s="294" t="str">
        <f>IF(Inventario!Q108="","",Inventario!Q108)</f>
        <v/>
      </c>
      <c r="E108" s="294" t="str">
        <f>IF(Inventario!R108="","",Inventario!R108)</f>
        <v/>
      </c>
      <c r="F108" s="189" t="str">
        <f>IF(Inventario!S108="","",Inventario!S108)</f>
        <v/>
      </c>
      <c r="G108" s="194"/>
      <c r="H108" s="163"/>
      <c r="I108" s="163"/>
      <c r="J108" s="164"/>
      <c r="K108" s="164"/>
      <c r="L108" s="195" t="str">
        <f t="shared" si="4"/>
        <v/>
      </c>
      <c r="M108" s="177"/>
      <c r="N108" s="160"/>
      <c r="O108" s="140"/>
      <c r="P108" s="180" t="str">
        <f t="shared" si="3"/>
        <v/>
      </c>
    </row>
    <row r="109" spans="1:16" s="158" customFormat="1" ht="12" customHeight="1" x14ac:dyDescent="0.2">
      <c r="A109" s="167" t="str">
        <f>IF(Inventario!A109="","",Inventario!A109)</f>
        <v/>
      </c>
      <c r="B109" s="167" t="str">
        <f>IF(Inventario!D109="","",Inventario!D109)</f>
        <v/>
      </c>
      <c r="C109" s="293" t="str">
        <f>IF(Inventario!P109="","",Inventario!P109)</f>
        <v/>
      </c>
      <c r="D109" s="294" t="str">
        <f>IF(Inventario!Q109="","",Inventario!Q109)</f>
        <v/>
      </c>
      <c r="E109" s="294" t="str">
        <f>IF(Inventario!R109="","",Inventario!R109)</f>
        <v/>
      </c>
      <c r="F109" s="189" t="str">
        <f>IF(Inventario!S109="","",Inventario!S109)</f>
        <v/>
      </c>
      <c r="G109" s="194"/>
      <c r="H109" s="163"/>
      <c r="I109" s="163"/>
      <c r="J109" s="164"/>
      <c r="K109" s="164"/>
      <c r="L109" s="195" t="str">
        <f t="shared" si="4"/>
        <v/>
      </c>
      <c r="M109" s="177"/>
      <c r="N109" s="160"/>
      <c r="O109" s="140"/>
      <c r="P109" s="180" t="str">
        <f t="shared" si="3"/>
        <v/>
      </c>
    </row>
    <row r="110" spans="1:16" s="158" customFormat="1" ht="12" customHeight="1" x14ac:dyDescent="0.2">
      <c r="A110" s="167" t="str">
        <f>IF(Inventario!A110="","",Inventario!A110)</f>
        <v/>
      </c>
      <c r="B110" s="167" t="str">
        <f>IF(Inventario!D110="","",Inventario!D110)</f>
        <v/>
      </c>
      <c r="C110" s="293" t="str">
        <f>IF(Inventario!P110="","",Inventario!P110)</f>
        <v/>
      </c>
      <c r="D110" s="294" t="str">
        <f>IF(Inventario!Q110="","",Inventario!Q110)</f>
        <v/>
      </c>
      <c r="E110" s="294" t="str">
        <f>IF(Inventario!R110="","",Inventario!R110)</f>
        <v/>
      </c>
      <c r="F110" s="189" t="str">
        <f>IF(Inventario!S110="","",Inventario!S110)</f>
        <v/>
      </c>
      <c r="G110" s="194"/>
      <c r="H110" s="163"/>
      <c r="I110" s="163"/>
      <c r="J110" s="164"/>
      <c r="K110" s="164"/>
      <c r="L110" s="195" t="str">
        <f t="shared" si="4"/>
        <v/>
      </c>
      <c r="M110" s="177"/>
      <c r="N110" s="160"/>
      <c r="O110" s="140"/>
      <c r="P110" s="180" t="str">
        <f t="shared" si="3"/>
        <v/>
      </c>
    </row>
    <row r="111" spans="1:16" s="158" customFormat="1" ht="12" customHeight="1" x14ac:dyDescent="0.2">
      <c r="A111" s="167" t="str">
        <f>IF(Inventario!A111="","",Inventario!A111)</f>
        <v/>
      </c>
      <c r="B111" s="167" t="str">
        <f>IF(Inventario!D111="","",Inventario!D111)</f>
        <v/>
      </c>
      <c r="C111" s="293" t="str">
        <f>IF(Inventario!P111="","",Inventario!P111)</f>
        <v/>
      </c>
      <c r="D111" s="294" t="str">
        <f>IF(Inventario!Q111="","",Inventario!Q111)</f>
        <v/>
      </c>
      <c r="E111" s="294" t="str">
        <f>IF(Inventario!R111="","",Inventario!R111)</f>
        <v/>
      </c>
      <c r="F111" s="189" t="str">
        <f>IF(Inventario!S111="","",Inventario!S111)</f>
        <v/>
      </c>
      <c r="G111" s="194"/>
      <c r="H111" s="163"/>
      <c r="I111" s="163"/>
      <c r="J111" s="164"/>
      <c r="K111" s="164"/>
      <c r="L111" s="195" t="str">
        <f t="shared" si="4"/>
        <v/>
      </c>
      <c r="M111" s="177"/>
      <c r="N111" s="160"/>
      <c r="O111" s="140"/>
      <c r="P111" s="180" t="str">
        <f t="shared" si="3"/>
        <v/>
      </c>
    </row>
    <row r="112" spans="1:16" s="158" customFormat="1" ht="12" customHeight="1" x14ac:dyDescent="0.2">
      <c r="A112" s="167" t="str">
        <f>IF(Inventario!A112="","",Inventario!A112)</f>
        <v/>
      </c>
      <c r="B112" s="167" t="str">
        <f>IF(Inventario!D112="","",Inventario!D112)</f>
        <v/>
      </c>
      <c r="C112" s="293" t="str">
        <f>IF(Inventario!P112="","",Inventario!P112)</f>
        <v/>
      </c>
      <c r="D112" s="294" t="str">
        <f>IF(Inventario!Q112="","",Inventario!Q112)</f>
        <v/>
      </c>
      <c r="E112" s="294" t="str">
        <f>IF(Inventario!R112="","",Inventario!R112)</f>
        <v/>
      </c>
      <c r="F112" s="189" t="str">
        <f>IF(Inventario!S112="","",Inventario!S112)</f>
        <v/>
      </c>
      <c r="G112" s="194"/>
      <c r="H112" s="163"/>
      <c r="I112" s="163"/>
      <c r="J112" s="164"/>
      <c r="K112" s="164"/>
      <c r="L112" s="195" t="str">
        <f t="shared" si="4"/>
        <v/>
      </c>
      <c r="M112" s="177"/>
      <c r="N112" s="160"/>
      <c r="O112" s="140"/>
      <c r="P112" s="180" t="str">
        <f t="shared" si="3"/>
        <v/>
      </c>
    </row>
    <row r="113" spans="1:16" s="158" customFormat="1" ht="12" customHeight="1" x14ac:dyDescent="0.2">
      <c r="A113" s="167" t="str">
        <f>IF(Inventario!A113="","",Inventario!A113)</f>
        <v/>
      </c>
      <c r="B113" s="167" t="str">
        <f>IF(Inventario!D113="","",Inventario!D113)</f>
        <v/>
      </c>
      <c r="C113" s="293" t="str">
        <f>IF(Inventario!P113="","",Inventario!P113)</f>
        <v/>
      </c>
      <c r="D113" s="294" t="str">
        <f>IF(Inventario!Q113="","",Inventario!Q113)</f>
        <v/>
      </c>
      <c r="E113" s="294" t="str">
        <f>IF(Inventario!R113="","",Inventario!R113)</f>
        <v/>
      </c>
      <c r="F113" s="189" t="str">
        <f>IF(Inventario!S113="","",Inventario!S113)</f>
        <v/>
      </c>
      <c r="G113" s="194"/>
      <c r="H113" s="163"/>
      <c r="I113" s="163"/>
      <c r="J113" s="164"/>
      <c r="K113" s="164"/>
      <c r="L113" s="195" t="str">
        <f t="shared" si="4"/>
        <v/>
      </c>
      <c r="M113" s="177"/>
      <c r="N113" s="160"/>
      <c r="O113" s="140"/>
      <c r="P113" s="180" t="str">
        <f t="shared" si="3"/>
        <v/>
      </c>
    </row>
    <row r="114" spans="1:16" s="158" customFormat="1" ht="12" customHeight="1" x14ac:dyDescent="0.2">
      <c r="A114" s="167" t="str">
        <f>IF(Inventario!A114="","",Inventario!A114)</f>
        <v/>
      </c>
      <c r="B114" s="167" t="str">
        <f>IF(Inventario!D114="","",Inventario!D114)</f>
        <v/>
      </c>
      <c r="C114" s="293" t="str">
        <f>IF(Inventario!P114="","",Inventario!P114)</f>
        <v/>
      </c>
      <c r="D114" s="294" t="str">
        <f>IF(Inventario!Q114="","",Inventario!Q114)</f>
        <v/>
      </c>
      <c r="E114" s="294" t="str">
        <f>IF(Inventario!R114="","",Inventario!R114)</f>
        <v/>
      </c>
      <c r="F114" s="189" t="str">
        <f>IF(Inventario!S114="","",Inventario!S114)</f>
        <v/>
      </c>
      <c r="G114" s="194"/>
      <c r="H114" s="163"/>
      <c r="I114" s="163"/>
      <c r="J114" s="164"/>
      <c r="K114" s="164"/>
      <c r="L114" s="195" t="str">
        <f t="shared" si="4"/>
        <v/>
      </c>
      <c r="M114" s="177"/>
      <c r="N114" s="160"/>
      <c r="O114" s="140"/>
      <c r="P114" s="180" t="str">
        <f t="shared" si="3"/>
        <v/>
      </c>
    </row>
    <row r="115" spans="1:16" s="158" customFormat="1" ht="12" customHeight="1" x14ac:dyDescent="0.2">
      <c r="A115" s="167" t="str">
        <f>IF(Inventario!A115="","",Inventario!A115)</f>
        <v/>
      </c>
      <c r="B115" s="167" t="str">
        <f>IF(Inventario!D115="","",Inventario!D115)</f>
        <v/>
      </c>
      <c r="C115" s="293" t="str">
        <f>IF(Inventario!P115="","",Inventario!P115)</f>
        <v/>
      </c>
      <c r="D115" s="294" t="str">
        <f>IF(Inventario!Q115="","",Inventario!Q115)</f>
        <v/>
      </c>
      <c r="E115" s="294" t="str">
        <f>IF(Inventario!R115="","",Inventario!R115)</f>
        <v/>
      </c>
      <c r="F115" s="189" t="str">
        <f>IF(Inventario!S115="","",Inventario!S115)</f>
        <v/>
      </c>
      <c r="G115" s="194"/>
      <c r="H115" s="163"/>
      <c r="I115" s="163"/>
      <c r="J115" s="164"/>
      <c r="K115" s="164"/>
      <c r="L115" s="195" t="str">
        <f t="shared" si="4"/>
        <v/>
      </c>
      <c r="M115" s="177"/>
      <c r="N115" s="160"/>
      <c r="O115" s="140"/>
      <c r="P115" s="180" t="str">
        <f t="shared" si="3"/>
        <v/>
      </c>
    </row>
    <row r="116" spans="1:16" s="158" customFormat="1" ht="12" customHeight="1" x14ac:dyDescent="0.2">
      <c r="A116" s="167" t="str">
        <f>IF(Inventario!A116="","",Inventario!A116)</f>
        <v/>
      </c>
      <c r="B116" s="167" t="str">
        <f>IF(Inventario!D116="","",Inventario!D116)</f>
        <v/>
      </c>
      <c r="C116" s="293" t="str">
        <f>IF(Inventario!P116="","",Inventario!P116)</f>
        <v/>
      </c>
      <c r="D116" s="294" t="str">
        <f>IF(Inventario!Q116="","",Inventario!Q116)</f>
        <v/>
      </c>
      <c r="E116" s="294" t="str">
        <f>IF(Inventario!R116="","",Inventario!R116)</f>
        <v/>
      </c>
      <c r="F116" s="189" t="str">
        <f>IF(Inventario!S116="","",Inventario!S116)</f>
        <v/>
      </c>
      <c r="G116" s="194"/>
      <c r="H116" s="163"/>
      <c r="I116" s="163"/>
      <c r="J116" s="164"/>
      <c r="K116" s="164"/>
      <c r="L116" s="195" t="str">
        <f t="shared" si="4"/>
        <v/>
      </c>
      <c r="M116" s="177"/>
      <c r="N116" s="160"/>
      <c r="O116" s="140"/>
      <c r="P116" s="180" t="str">
        <f t="shared" si="3"/>
        <v/>
      </c>
    </row>
    <row r="117" spans="1:16" s="158" customFormat="1" ht="12" customHeight="1" x14ac:dyDescent="0.2">
      <c r="A117" s="167" t="str">
        <f>IF(Inventario!A117="","",Inventario!A117)</f>
        <v/>
      </c>
      <c r="B117" s="167" t="str">
        <f>IF(Inventario!D117="","",Inventario!D117)</f>
        <v/>
      </c>
      <c r="C117" s="293" t="str">
        <f>IF(Inventario!P117="","",Inventario!P117)</f>
        <v/>
      </c>
      <c r="D117" s="294" t="str">
        <f>IF(Inventario!Q117="","",Inventario!Q117)</f>
        <v/>
      </c>
      <c r="E117" s="294" t="str">
        <f>IF(Inventario!R117="","",Inventario!R117)</f>
        <v/>
      </c>
      <c r="F117" s="189" t="str">
        <f>IF(Inventario!S117="","",Inventario!S117)</f>
        <v/>
      </c>
      <c r="G117" s="194"/>
      <c r="H117" s="163"/>
      <c r="I117" s="163"/>
      <c r="J117" s="164"/>
      <c r="K117" s="164"/>
      <c r="L117" s="195" t="str">
        <f t="shared" si="4"/>
        <v/>
      </c>
      <c r="M117" s="177"/>
      <c r="N117" s="160"/>
      <c r="O117" s="140"/>
      <c r="P117" s="180" t="str">
        <f t="shared" si="3"/>
        <v/>
      </c>
    </row>
    <row r="118" spans="1:16" s="158" customFormat="1" ht="12" customHeight="1" x14ac:dyDescent="0.2">
      <c r="A118" s="167" t="str">
        <f>IF(Inventario!A118="","",Inventario!A118)</f>
        <v/>
      </c>
      <c r="B118" s="167" t="str">
        <f>IF(Inventario!D118="","",Inventario!D118)</f>
        <v/>
      </c>
      <c r="C118" s="293" t="str">
        <f>IF(Inventario!P118="","",Inventario!P118)</f>
        <v/>
      </c>
      <c r="D118" s="294" t="str">
        <f>IF(Inventario!Q118="","",Inventario!Q118)</f>
        <v/>
      </c>
      <c r="E118" s="294" t="str">
        <f>IF(Inventario!R118="","",Inventario!R118)</f>
        <v/>
      </c>
      <c r="F118" s="189" t="str">
        <f>IF(Inventario!S118="","",Inventario!S118)</f>
        <v/>
      </c>
      <c r="G118" s="194"/>
      <c r="H118" s="163"/>
      <c r="I118" s="163"/>
      <c r="J118" s="164"/>
      <c r="K118" s="164"/>
      <c r="L118" s="195" t="str">
        <f t="shared" si="4"/>
        <v/>
      </c>
      <c r="M118" s="177"/>
      <c r="N118" s="160"/>
      <c r="O118" s="140"/>
      <c r="P118" s="180" t="str">
        <f t="shared" si="3"/>
        <v/>
      </c>
    </row>
    <row r="119" spans="1:16" s="158" customFormat="1" ht="12" customHeight="1" x14ac:dyDescent="0.2">
      <c r="A119" s="167" t="str">
        <f>IF(Inventario!A119="","",Inventario!A119)</f>
        <v/>
      </c>
      <c r="B119" s="167" t="str">
        <f>IF(Inventario!D119="","",Inventario!D119)</f>
        <v/>
      </c>
      <c r="C119" s="293" t="str">
        <f>IF(Inventario!P119="","",Inventario!P119)</f>
        <v/>
      </c>
      <c r="D119" s="294" t="str">
        <f>IF(Inventario!Q119="","",Inventario!Q119)</f>
        <v/>
      </c>
      <c r="E119" s="294" t="str">
        <f>IF(Inventario!R119="","",Inventario!R119)</f>
        <v/>
      </c>
      <c r="F119" s="189" t="str">
        <f>IF(Inventario!S119="","",Inventario!S119)</f>
        <v/>
      </c>
      <c r="G119" s="194"/>
      <c r="H119" s="163"/>
      <c r="I119" s="163"/>
      <c r="J119" s="164"/>
      <c r="K119" s="164"/>
      <c r="L119" s="195" t="str">
        <f t="shared" si="4"/>
        <v/>
      </c>
      <c r="M119" s="177"/>
      <c r="N119" s="160"/>
      <c r="O119" s="140"/>
      <c r="P119" s="180" t="str">
        <f t="shared" si="3"/>
        <v/>
      </c>
    </row>
    <row r="120" spans="1:16" s="158" customFormat="1" ht="12" customHeight="1" x14ac:dyDescent="0.2">
      <c r="A120" s="167" t="str">
        <f>IF(Inventario!A120="","",Inventario!A120)</f>
        <v/>
      </c>
      <c r="B120" s="167" t="str">
        <f>IF(Inventario!D120="","",Inventario!D120)</f>
        <v/>
      </c>
      <c r="C120" s="293" t="str">
        <f>IF(Inventario!P120="","",Inventario!P120)</f>
        <v/>
      </c>
      <c r="D120" s="294" t="str">
        <f>IF(Inventario!Q120="","",Inventario!Q120)</f>
        <v/>
      </c>
      <c r="E120" s="294" t="str">
        <f>IF(Inventario!R120="","",Inventario!R120)</f>
        <v/>
      </c>
      <c r="F120" s="189" t="str">
        <f>IF(Inventario!S120="","",Inventario!S120)</f>
        <v/>
      </c>
      <c r="G120" s="194"/>
      <c r="H120" s="163"/>
      <c r="I120" s="163"/>
      <c r="J120" s="164"/>
      <c r="K120" s="164"/>
      <c r="L120" s="195" t="str">
        <f t="shared" si="4"/>
        <v/>
      </c>
      <c r="M120" s="177"/>
      <c r="N120" s="160"/>
      <c r="O120" s="140"/>
      <c r="P120" s="180" t="str">
        <f t="shared" si="3"/>
        <v/>
      </c>
    </row>
    <row r="121" spans="1:16" s="158" customFormat="1" ht="12" customHeight="1" x14ac:dyDescent="0.2">
      <c r="A121" s="167" t="str">
        <f>IF(Inventario!A121="","",Inventario!A121)</f>
        <v/>
      </c>
      <c r="B121" s="167" t="str">
        <f>IF(Inventario!D121="","",Inventario!D121)</f>
        <v/>
      </c>
      <c r="C121" s="293" t="str">
        <f>IF(Inventario!P121="","",Inventario!P121)</f>
        <v/>
      </c>
      <c r="D121" s="294" t="str">
        <f>IF(Inventario!Q121="","",Inventario!Q121)</f>
        <v/>
      </c>
      <c r="E121" s="294" t="str">
        <f>IF(Inventario!R121="","",Inventario!R121)</f>
        <v/>
      </c>
      <c r="F121" s="189" t="str">
        <f>IF(Inventario!S121="","",Inventario!S121)</f>
        <v/>
      </c>
      <c r="G121" s="194"/>
      <c r="H121" s="163"/>
      <c r="I121" s="163"/>
      <c r="J121" s="164"/>
      <c r="K121" s="164"/>
      <c r="L121" s="195" t="str">
        <f t="shared" si="4"/>
        <v/>
      </c>
      <c r="M121" s="177"/>
      <c r="N121" s="160"/>
      <c r="O121" s="140"/>
      <c r="P121" s="180" t="str">
        <f t="shared" si="3"/>
        <v/>
      </c>
    </row>
    <row r="122" spans="1:16" s="158" customFormat="1" ht="12" customHeight="1" x14ac:dyDescent="0.2">
      <c r="A122" s="167" t="str">
        <f>IF(Inventario!A122="","",Inventario!A122)</f>
        <v/>
      </c>
      <c r="B122" s="167" t="str">
        <f>IF(Inventario!D122="","",Inventario!D122)</f>
        <v/>
      </c>
      <c r="C122" s="293" t="str">
        <f>IF(Inventario!P122="","",Inventario!P122)</f>
        <v/>
      </c>
      <c r="D122" s="294" t="str">
        <f>IF(Inventario!Q122="","",Inventario!Q122)</f>
        <v/>
      </c>
      <c r="E122" s="294" t="str">
        <f>IF(Inventario!R122="","",Inventario!R122)</f>
        <v/>
      </c>
      <c r="F122" s="189" t="str">
        <f>IF(Inventario!S122="","",Inventario!S122)</f>
        <v/>
      </c>
      <c r="G122" s="194"/>
      <c r="H122" s="163"/>
      <c r="I122" s="163"/>
      <c r="J122" s="164"/>
      <c r="K122" s="164"/>
      <c r="L122" s="195" t="str">
        <f t="shared" si="4"/>
        <v/>
      </c>
      <c r="M122" s="177"/>
      <c r="N122" s="160"/>
      <c r="O122" s="140"/>
      <c r="P122" s="180" t="str">
        <f t="shared" si="3"/>
        <v/>
      </c>
    </row>
    <row r="123" spans="1:16" s="158" customFormat="1" ht="12" customHeight="1" x14ac:dyDescent="0.2">
      <c r="A123" s="167" t="str">
        <f>IF(Inventario!A123="","",Inventario!A123)</f>
        <v/>
      </c>
      <c r="B123" s="167" t="str">
        <f>IF(Inventario!D123="","",Inventario!D123)</f>
        <v/>
      </c>
      <c r="C123" s="293" t="str">
        <f>IF(Inventario!P123="","",Inventario!P123)</f>
        <v/>
      </c>
      <c r="D123" s="294" t="str">
        <f>IF(Inventario!Q123="","",Inventario!Q123)</f>
        <v/>
      </c>
      <c r="E123" s="294" t="str">
        <f>IF(Inventario!R123="","",Inventario!R123)</f>
        <v/>
      </c>
      <c r="F123" s="189" t="str">
        <f>IF(Inventario!S123="","",Inventario!S123)</f>
        <v/>
      </c>
      <c r="G123" s="194"/>
      <c r="H123" s="163"/>
      <c r="I123" s="163"/>
      <c r="J123" s="164"/>
      <c r="K123" s="164"/>
      <c r="L123" s="195" t="str">
        <f t="shared" si="4"/>
        <v/>
      </c>
      <c r="M123" s="177"/>
      <c r="N123" s="160"/>
      <c r="O123" s="140"/>
      <c r="P123" s="180" t="str">
        <f t="shared" si="3"/>
        <v/>
      </c>
    </row>
    <row r="124" spans="1:16" s="158" customFormat="1" ht="12" customHeight="1" x14ac:dyDescent="0.2">
      <c r="A124" s="167" t="str">
        <f>IF(Inventario!A124="","",Inventario!A124)</f>
        <v/>
      </c>
      <c r="B124" s="167" t="str">
        <f>IF(Inventario!D124="","",Inventario!D124)</f>
        <v/>
      </c>
      <c r="C124" s="293" t="str">
        <f>IF(Inventario!P124="","",Inventario!P124)</f>
        <v/>
      </c>
      <c r="D124" s="294" t="str">
        <f>IF(Inventario!Q124="","",Inventario!Q124)</f>
        <v/>
      </c>
      <c r="E124" s="294" t="str">
        <f>IF(Inventario!R124="","",Inventario!R124)</f>
        <v/>
      </c>
      <c r="F124" s="189" t="str">
        <f>IF(Inventario!S124="","",Inventario!S124)</f>
        <v/>
      </c>
      <c r="G124" s="194"/>
      <c r="H124" s="163"/>
      <c r="I124" s="163"/>
      <c r="J124" s="164"/>
      <c r="K124" s="164"/>
      <c r="L124" s="195" t="str">
        <f t="shared" si="4"/>
        <v/>
      </c>
      <c r="M124" s="177"/>
      <c r="N124" s="160"/>
      <c r="O124" s="140"/>
      <c r="P124" s="180" t="str">
        <f t="shared" si="3"/>
        <v/>
      </c>
    </row>
    <row r="125" spans="1:16" s="158" customFormat="1" ht="12" customHeight="1" x14ac:dyDescent="0.2">
      <c r="A125" s="167" t="str">
        <f>IF(Inventario!A125="","",Inventario!A125)</f>
        <v/>
      </c>
      <c r="B125" s="167" t="str">
        <f>IF(Inventario!D125="","",Inventario!D125)</f>
        <v/>
      </c>
      <c r="C125" s="293" t="str">
        <f>IF(Inventario!P125="","",Inventario!P125)</f>
        <v/>
      </c>
      <c r="D125" s="294" t="str">
        <f>IF(Inventario!Q125="","",Inventario!Q125)</f>
        <v/>
      </c>
      <c r="E125" s="294" t="str">
        <f>IF(Inventario!R125="","",Inventario!R125)</f>
        <v/>
      </c>
      <c r="F125" s="189" t="str">
        <f>IF(Inventario!S125="","",Inventario!S125)</f>
        <v/>
      </c>
      <c r="G125" s="194"/>
      <c r="H125" s="163"/>
      <c r="I125" s="163"/>
      <c r="J125" s="164"/>
      <c r="K125" s="164"/>
      <c r="L125" s="195" t="str">
        <f t="shared" si="4"/>
        <v/>
      </c>
      <c r="M125" s="177"/>
      <c r="N125" s="160"/>
      <c r="O125" s="140"/>
      <c r="P125" s="180" t="str">
        <f t="shared" si="3"/>
        <v/>
      </c>
    </row>
    <row r="126" spans="1:16" s="158" customFormat="1" ht="12" customHeight="1" x14ac:dyDescent="0.2">
      <c r="A126" s="167" t="str">
        <f>IF(Inventario!A126="","",Inventario!A126)</f>
        <v/>
      </c>
      <c r="B126" s="167" t="str">
        <f>IF(Inventario!D126="","",Inventario!D126)</f>
        <v/>
      </c>
      <c r="C126" s="293" t="str">
        <f>IF(Inventario!P126="","",Inventario!P126)</f>
        <v/>
      </c>
      <c r="D126" s="294" t="str">
        <f>IF(Inventario!Q126="","",Inventario!Q126)</f>
        <v/>
      </c>
      <c r="E126" s="294" t="str">
        <f>IF(Inventario!R126="","",Inventario!R126)</f>
        <v/>
      </c>
      <c r="F126" s="189" t="str">
        <f>IF(Inventario!S126="","",Inventario!S126)</f>
        <v/>
      </c>
      <c r="G126" s="194"/>
      <c r="H126" s="163"/>
      <c r="I126" s="163"/>
      <c r="J126" s="164"/>
      <c r="K126" s="164"/>
      <c r="L126" s="195" t="str">
        <f t="shared" si="4"/>
        <v/>
      </c>
      <c r="M126" s="177"/>
      <c r="N126" s="160"/>
      <c r="O126" s="140"/>
      <c r="P126" s="180" t="str">
        <f t="shared" si="3"/>
        <v/>
      </c>
    </row>
    <row r="127" spans="1:16" s="158" customFormat="1" ht="12" customHeight="1" x14ac:dyDescent="0.2">
      <c r="A127" s="167" t="str">
        <f>IF(Inventario!A127="","",Inventario!A127)</f>
        <v/>
      </c>
      <c r="B127" s="167" t="str">
        <f>IF(Inventario!D127="","",Inventario!D127)</f>
        <v/>
      </c>
      <c r="C127" s="293" t="str">
        <f>IF(Inventario!P127="","",Inventario!P127)</f>
        <v/>
      </c>
      <c r="D127" s="294" t="str">
        <f>IF(Inventario!Q127="","",Inventario!Q127)</f>
        <v/>
      </c>
      <c r="E127" s="294" t="str">
        <f>IF(Inventario!R127="","",Inventario!R127)</f>
        <v/>
      </c>
      <c r="F127" s="189" t="str">
        <f>IF(Inventario!S127="","",Inventario!S127)</f>
        <v/>
      </c>
      <c r="G127" s="194"/>
      <c r="H127" s="163"/>
      <c r="I127" s="163"/>
      <c r="J127" s="164"/>
      <c r="K127" s="164"/>
      <c r="L127" s="195" t="str">
        <f t="shared" si="4"/>
        <v/>
      </c>
      <c r="M127" s="177"/>
      <c r="N127" s="160"/>
      <c r="O127" s="140"/>
      <c r="P127" s="180" t="str">
        <f t="shared" si="3"/>
        <v/>
      </c>
    </row>
    <row r="128" spans="1:16" s="158" customFormat="1" ht="12" customHeight="1" x14ac:dyDescent="0.2">
      <c r="A128" s="167" t="str">
        <f>IF(Inventario!A128="","",Inventario!A128)</f>
        <v/>
      </c>
      <c r="B128" s="167" t="str">
        <f>IF(Inventario!D128="","",Inventario!D128)</f>
        <v/>
      </c>
      <c r="C128" s="293" t="str">
        <f>IF(Inventario!P128="","",Inventario!P128)</f>
        <v/>
      </c>
      <c r="D128" s="294" t="str">
        <f>IF(Inventario!Q128="","",Inventario!Q128)</f>
        <v/>
      </c>
      <c r="E128" s="294" t="str">
        <f>IF(Inventario!R128="","",Inventario!R128)</f>
        <v/>
      </c>
      <c r="F128" s="189" t="str">
        <f>IF(Inventario!S128="","",Inventario!S128)</f>
        <v/>
      </c>
      <c r="G128" s="194"/>
      <c r="H128" s="163"/>
      <c r="I128" s="163"/>
      <c r="J128" s="164"/>
      <c r="K128" s="164"/>
      <c r="L128" s="195" t="str">
        <f t="shared" si="4"/>
        <v/>
      </c>
      <c r="M128" s="177"/>
      <c r="N128" s="160"/>
      <c r="O128" s="140"/>
      <c r="P128" s="180" t="str">
        <f t="shared" si="3"/>
        <v/>
      </c>
    </row>
    <row r="129" spans="1:16" s="158" customFormat="1" ht="12" customHeight="1" x14ac:dyDescent="0.2">
      <c r="A129" s="167" t="str">
        <f>IF(Inventario!A129="","",Inventario!A129)</f>
        <v/>
      </c>
      <c r="B129" s="167" t="str">
        <f>IF(Inventario!D129="","",Inventario!D129)</f>
        <v/>
      </c>
      <c r="C129" s="293" t="str">
        <f>IF(Inventario!P129="","",Inventario!P129)</f>
        <v/>
      </c>
      <c r="D129" s="294" t="str">
        <f>IF(Inventario!Q129="","",Inventario!Q129)</f>
        <v/>
      </c>
      <c r="E129" s="294" t="str">
        <f>IF(Inventario!R129="","",Inventario!R129)</f>
        <v/>
      </c>
      <c r="F129" s="189" t="str">
        <f>IF(Inventario!S129="","",Inventario!S129)</f>
        <v/>
      </c>
      <c r="G129" s="194"/>
      <c r="H129" s="163"/>
      <c r="I129" s="163"/>
      <c r="J129" s="164"/>
      <c r="K129" s="164"/>
      <c r="L129" s="195" t="str">
        <f t="shared" si="4"/>
        <v/>
      </c>
      <c r="M129" s="177"/>
      <c r="N129" s="160"/>
      <c r="O129" s="140"/>
      <c r="P129" s="180" t="str">
        <f t="shared" si="3"/>
        <v/>
      </c>
    </row>
    <row r="130" spans="1:16" s="158" customFormat="1" ht="12" customHeight="1" x14ac:dyDescent="0.2">
      <c r="A130" s="167" t="str">
        <f>IF(Inventario!A130="","",Inventario!A130)</f>
        <v/>
      </c>
      <c r="B130" s="167" t="str">
        <f>IF(Inventario!D130="","",Inventario!D130)</f>
        <v/>
      </c>
      <c r="C130" s="293" t="str">
        <f>IF(Inventario!P130="","",Inventario!P130)</f>
        <v/>
      </c>
      <c r="D130" s="294" t="str">
        <f>IF(Inventario!Q130="","",Inventario!Q130)</f>
        <v/>
      </c>
      <c r="E130" s="294" t="str">
        <f>IF(Inventario!R130="","",Inventario!R130)</f>
        <v/>
      </c>
      <c r="F130" s="189" t="str">
        <f>IF(Inventario!S130="","",Inventario!S130)</f>
        <v/>
      </c>
      <c r="G130" s="194"/>
      <c r="H130" s="163"/>
      <c r="I130" s="163"/>
      <c r="J130" s="164"/>
      <c r="K130" s="164"/>
      <c r="L130" s="195" t="str">
        <f t="shared" si="4"/>
        <v/>
      </c>
      <c r="M130" s="177"/>
      <c r="N130" s="160"/>
      <c r="O130" s="140"/>
      <c r="P130" s="180" t="str">
        <f t="shared" si="3"/>
        <v/>
      </c>
    </row>
    <row r="131" spans="1:16" s="158" customFormat="1" ht="12" customHeight="1" x14ac:dyDescent="0.2">
      <c r="A131" s="167" t="str">
        <f>IF(Inventario!A131="","",Inventario!A131)</f>
        <v/>
      </c>
      <c r="B131" s="167" t="str">
        <f>IF(Inventario!D131="","",Inventario!D131)</f>
        <v/>
      </c>
      <c r="C131" s="293" t="str">
        <f>IF(Inventario!P131="","",Inventario!P131)</f>
        <v/>
      </c>
      <c r="D131" s="294" t="str">
        <f>IF(Inventario!Q131="","",Inventario!Q131)</f>
        <v/>
      </c>
      <c r="E131" s="294" t="str">
        <f>IF(Inventario!R131="","",Inventario!R131)</f>
        <v/>
      </c>
      <c r="F131" s="189" t="str">
        <f>IF(Inventario!S131="","",Inventario!S131)</f>
        <v/>
      </c>
      <c r="G131" s="194"/>
      <c r="H131" s="163"/>
      <c r="I131" s="163"/>
      <c r="J131" s="164"/>
      <c r="K131" s="164"/>
      <c r="L131" s="195" t="str">
        <f t="shared" si="4"/>
        <v/>
      </c>
      <c r="M131" s="177"/>
      <c r="N131" s="160"/>
      <c r="O131" s="140"/>
      <c r="P131" s="180" t="str">
        <f t="shared" si="3"/>
        <v/>
      </c>
    </row>
    <row r="132" spans="1:16" s="158" customFormat="1" ht="12" customHeight="1" x14ac:dyDescent="0.2">
      <c r="A132" s="167" t="str">
        <f>IF(Inventario!A132="","",Inventario!A132)</f>
        <v/>
      </c>
      <c r="B132" s="167" t="str">
        <f>IF(Inventario!D132="","",Inventario!D132)</f>
        <v/>
      </c>
      <c r="C132" s="293" t="str">
        <f>IF(Inventario!P132="","",Inventario!P132)</f>
        <v/>
      </c>
      <c r="D132" s="294" t="str">
        <f>IF(Inventario!Q132="","",Inventario!Q132)</f>
        <v/>
      </c>
      <c r="E132" s="294" t="str">
        <f>IF(Inventario!R132="","",Inventario!R132)</f>
        <v/>
      </c>
      <c r="F132" s="189" t="str">
        <f>IF(Inventario!S132="","",Inventario!S132)</f>
        <v/>
      </c>
      <c r="G132" s="194"/>
      <c r="H132" s="163"/>
      <c r="I132" s="163"/>
      <c r="J132" s="164"/>
      <c r="K132" s="164"/>
      <c r="L132" s="195" t="str">
        <f t="shared" si="4"/>
        <v/>
      </c>
      <c r="M132" s="177"/>
      <c r="N132" s="160"/>
      <c r="O132" s="140"/>
      <c r="P132" s="180" t="str">
        <f t="shared" si="3"/>
        <v/>
      </c>
    </row>
    <row r="133" spans="1:16" s="158" customFormat="1" ht="12" customHeight="1" x14ac:dyDescent="0.2">
      <c r="A133" s="167" t="str">
        <f>IF(Inventario!A133="","",Inventario!A133)</f>
        <v/>
      </c>
      <c r="B133" s="167" t="str">
        <f>IF(Inventario!D133="","",Inventario!D133)</f>
        <v/>
      </c>
      <c r="C133" s="293" t="str">
        <f>IF(Inventario!P133="","",Inventario!P133)</f>
        <v/>
      </c>
      <c r="D133" s="294" t="str">
        <f>IF(Inventario!Q133="","",Inventario!Q133)</f>
        <v/>
      </c>
      <c r="E133" s="294" t="str">
        <f>IF(Inventario!R133="","",Inventario!R133)</f>
        <v/>
      </c>
      <c r="F133" s="189" t="str">
        <f>IF(Inventario!S133="","",Inventario!S133)</f>
        <v/>
      </c>
      <c r="G133" s="194"/>
      <c r="H133" s="163"/>
      <c r="I133" s="163"/>
      <c r="J133" s="164"/>
      <c r="K133" s="164"/>
      <c r="L133" s="195" t="str">
        <f t="shared" si="4"/>
        <v/>
      </c>
      <c r="M133" s="177"/>
      <c r="N133" s="160"/>
      <c r="O133" s="140"/>
      <c r="P133" s="180" t="str">
        <f t="shared" si="3"/>
        <v/>
      </c>
    </row>
    <row r="134" spans="1:16" s="158" customFormat="1" ht="12" customHeight="1" x14ac:dyDescent="0.2">
      <c r="A134" s="167" t="str">
        <f>IF(Inventario!A134="","",Inventario!A134)</f>
        <v/>
      </c>
      <c r="B134" s="167" t="str">
        <f>IF(Inventario!D134="","",Inventario!D134)</f>
        <v/>
      </c>
      <c r="C134" s="293" t="str">
        <f>IF(Inventario!P134="","",Inventario!P134)</f>
        <v/>
      </c>
      <c r="D134" s="294" t="str">
        <f>IF(Inventario!Q134="","",Inventario!Q134)</f>
        <v/>
      </c>
      <c r="E134" s="294" t="str">
        <f>IF(Inventario!R134="","",Inventario!R134)</f>
        <v/>
      </c>
      <c r="F134" s="189" t="str">
        <f>IF(Inventario!S134="","",Inventario!S134)</f>
        <v/>
      </c>
      <c r="G134" s="194"/>
      <c r="H134" s="163"/>
      <c r="I134" s="163"/>
      <c r="J134" s="164"/>
      <c r="K134" s="164"/>
      <c r="L134" s="195" t="str">
        <f t="shared" si="4"/>
        <v/>
      </c>
      <c r="M134" s="177"/>
      <c r="N134" s="160"/>
      <c r="O134" s="140"/>
      <c r="P134" s="180" t="str">
        <f t="shared" si="3"/>
        <v/>
      </c>
    </row>
    <row r="135" spans="1:16" s="158" customFormat="1" ht="12" customHeight="1" x14ac:dyDescent="0.2">
      <c r="A135" s="167" t="str">
        <f>IF(Inventario!A135="","",Inventario!A135)</f>
        <v/>
      </c>
      <c r="B135" s="167" t="str">
        <f>IF(Inventario!D135="","",Inventario!D135)</f>
        <v/>
      </c>
      <c r="C135" s="293" t="str">
        <f>IF(Inventario!P135="","",Inventario!P135)</f>
        <v/>
      </c>
      <c r="D135" s="294" t="str">
        <f>IF(Inventario!Q135="","",Inventario!Q135)</f>
        <v/>
      </c>
      <c r="E135" s="294" t="str">
        <f>IF(Inventario!R135="","",Inventario!R135)</f>
        <v/>
      </c>
      <c r="F135" s="189" t="str">
        <f>IF(Inventario!S135="","",Inventario!S135)</f>
        <v/>
      </c>
      <c r="G135" s="194"/>
      <c r="H135" s="163"/>
      <c r="I135" s="163"/>
      <c r="J135" s="164"/>
      <c r="K135" s="164"/>
      <c r="L135" s="195" t="str">
        <f t="shared" si="4"/>
        <v/>
      </c>
      <c r="M135" s="177"/>
      <c r="N135" s="160"/>
      <c r="O135" s="140"/>
      <c r="P135" s="180" t="str">
        <f t="shared" si="3"/>
        <v/>
      </c>
    </row>
    <row r="136" spans="1:16" s="158" customFormat="1" ht="12" customHeight="1" x14ac:dyDescent="0.2">
      <c r="A136" s="167" t="str">
        <f>IF(Inventario!A136="","",Inventario!A136)</f>
        <v/>
      </c>
      <c r="B136" s="167" t="str">
        <f>IF(Inventario!D136="","",Inventario!D136)</f>
        <v/>
      </c>
      <c r="C136" s="293" t="str">
        <f>IF(Inventario!P136="","",Inventario!P136)</f>
        <v/>
      </c>
      <c r="D136" s="294" t="str">
        <f>IF(Inventario!Q136="","",Inventario!Q136)</f>
        <v/>
      </c>
      <c r="E136" s="294" t="str">
        <f>IF(Inventario!R136="","",Inventario!R136)</f>
        <v/>
      </c>
      <c r="F136" s="189" t="str">
        <f>IF(Inventario!S136="","",Inventario!S136)</f>
        <v/>
      </c>
      <c r="G136" s="194"/>
      <c r="H136" s="163"/>
      <c r="I136" s="163"/>
      <c r="J136" s="164"/>
      <c r="K136" s="164"/>
      <c r="L136" s="195" t="str">
        <f t="shared" si="4"/>
        <v/>
      </c>
      <c r="M136" s="177"/>
      <c r="N136" s="160"/>
      <c r="O136" s="140"/>
      <c r="P136" s="180" t="str">
        <f t="shared" si="3"/>
        <v/>
      </c>
    </row>
    <row r="137" spans="1:16" s="158" customFormat="1" ht="12" customHeight="1" x14ac:dyDescent="0.2">
      <c r="A137" s="167" t="str">
        <f>IF(Inventario!A137="","",Inventario!A137)</f>
        <v/>
      </c>
      <c r="B137" s="167" t="str">
        <f>IF(Inventario!D137="","",Inventario!D137)</f>
        <v/>
      </c>
      <c r="C137" s="293" t="str">
        <f>IF(Inventario!P137="","",Inventario!P137)</f>
        <v/>
      </c>
      <c r="D137" s="294" t="str">
        <f>IF(Inventario!Q137="","",Inventario!Q137)</f>
        <v/>
      </c>
      <c r="E137" s="294" t="str">
        <f>IF(Inventario!R137="","",Inventario!R137)</f>
        <v/>
      </c>
      <c r="F137" s="189" t="str">
        <f>IF(Inventario!S137="","",Inventario!S137)</f>
        <v/>
      </c>
      <c r="G137" s="194"/>
      <c r="H137" s="163"/>
      <c r="I137" s="163"/>
      <c r="J137" s="164"/>
      <c r="K137" s="164"/>
      <c r="L137" s="195" t="str">
        <f t="shared" si="4"/>
        <v/>
      </c>
      <c r="M137" s="177"/>
      <c r="N137" s="160"/>
      <c r="O137" s="140"/>
      <c r="P137" s="180" t="str">
        <f t="shared" si="3"/>
        <v/>
      </c>
    </row>
    <row r="138" spans="1:16" s="158" customFormat="1" ht="12" customHeight="1" x14ac:dyDescent="0.2">
      <c r="A138" s="167" t="str">
        <f>IF(Inventario!A138="","",Inventario!A138)</f>
        <v/>
      </c>
      <c r="B138" s="167" t="str">
        <f>IF(Inventario!D138="","",Inventario!D138)</f>
        <v/>
      </c>
      <c r="C138" s="293" t="str">
        <f>IF(Inventario!P138="","",Inventario!P138)</f>
        <v/>
      </c>
      <c r="D138" s="294" t="str">
        <f>IF(Inventario!Q138="","",Inventario!Q138)</f>
        <v/>
      </c>
      <c r="E138" s="294" t="str">
        <f>IF(Inventario!R138="","",Inventario!R138)</f>
        <v/>
      </c>
      <c r="F138" s="189" t="str">
        <f>IF(Inventario!S138="","",Inventario!S138)</f>
        <v/>
      </c>
      <c r="G138" s="194"/>
      <c r="H138" s="163"/>
      <c r="I138" s="163"/>
      <c r="J138" s="164"/>
      <c r="K138" s="164"/>
      <c r="L138" s="195" t="str">
        <f t="shared" si="4"/>
        <v/>
      </c>
      <c r="M138" s="177"/>
      <c r="N138" s="160"/>
      <c r="O138" s="140"/>
      <c r="P138" s="180" t="str">
        <f t="shared" si="3"/>
        <v/>
      </c>
    </row>
    <row r="139" spans="1:16" s="158" customFormat="1" ht="12" customHeight="1" x14ac:dyDescent="0.2">
      <c r="A139" s="167" t="str">
        <f>IF(Inventario!A139="","",Inventario!A139)</f>
        <v/>
      </c>
      <c r="B139" s="167" t="str">
        <f>IF(Inventario!D139="","",Inventario!D139)</f>
        <v/>
      </c>
      <c r="C139" s="293" t="str">
        <f>IF(Inventario!P139="","",Inventario!P139)</f>
        <v/>
      </c>
      <c r="D139" s="294" t="str">
        <f>IF(Inventario!Q139="","",Inventario!Q139)</f>
        <v/>
      </c>
      <c r="E139" s="294" t="str">
        <f>IF(Inventario!R139="","",Inventario!R139)</f>
        <v/>
      </c>
      <c r="F139" s="189" t="str">
        <f>IF(Inventario!S139="","",Inventario!S139)</f>
        <v/>
      </c>
      <c r="G139" s="194"/>
      <c r="H139" s="163"/>
      <c r="I139" s="163"/>
      <c r="J139" s="164"/>
      <c r="K139" s="164"/>
      <c r="L139" s="195" t="str">
        <f t="shared" si="4"/>
        <v/>
      </c>
      <c r="M139" s="177"/>
      <c r="N139" s="160"/>
      <c r="O139" s="140"/>
      <c r="P139" s="180" t="str">
        <f t="shared" si="3"/>
        <v/>
      </c>
    </row>
    <row r="140" spans="1:16" s="158" customFormat="1" ht="12" customHeight="1" x14ac:dyDescent="0.2">
      <c r="A140" s="167" t="str">
        <f>IF(Inventario!A140="","",Inventario!A140)</f>
        <v/>
      </c>
      <c r="B140" s="167" t="str">
        <f>IF(Inventario!D140="","",Inventario!D140)</f>
        <v/>
      </c>
      <c r="C140" s="293" t="str">
        <f>IF(Inventario!P140="","",Inventario!P140)</f>
        <v/>
      </c>
      <c r="D140" s="294" t="str">
        <f>IF(Inventario!Q140="","",Inventario!Q140)</f>
        <v/>
      </c>
      <c r="E140" s="294" t="str">
        <f>IF(Inventario!R140="","",Inventario!R140)</f>
        <v/>
      </c>
      <c r="F140" s="189" t="str">
        <f>IF(Inventario!S140="","",Inventario!S140)</f>
        <v/>
      </c>
      <c r="G140" s="194"/>
      <c r="H140" s="163"/>
      <c r="I140" s="163"/>
      <c r="J140" s="164"/>
      <c r="K140" s="164"/>
      <c r="L140" s="195" t="str">
        <f t="shared" si="4"/>
        <v/>
      </c>
      <c r="M140" s="177"/>
      <c r="N140" s="160"/>
      <c r="O140" s="140"/>
      <c r="P140" s="180" t="str">
        <f t="shared" si="3"/>
        <v/>
      </c>
    </row>
    <row r="141" spans="1:16" s="158" customFormat="1" ht="12" customHeight="1" x14ac:dyDescent="0.2">
      <c r="A141" s="167" t="str">
        <f>IF(Inventario!A141="","",Inventario!A141)</f>
        <v/>
      </c>
      <c r="B141" s="167" t="str">
        <f>IF(Inventario!D141="","",Inventario!D141)</f>
        <v/>
      </c>
      <c r="C141" s="293" t="str">
        <f>IF(Inventario!P141="","",Inventario!P141)</f>
        <v/>
      </c>
      <c r="D141" s="294" t="str">
        <f>IF(Inventario!Q141="","",Inventario!Q141)</f>
        <v/>
      </c>
      <c r="E141" s="294" t="str">
        <f>IF(Inventario!R141="","",Inventario!R141)</f>
        <v/>
      </c>
      <c r="F141" s="189" t="str">
        <f>IF(Inventario!S141="","",Inventario!S141)</f>
        <v/>
      </c>
      <c r="G141" s="194"/>
      <c r="H141" s="163"/>
      <c r="I141" s="163"/>
      <c r="J141" s="164"/>
      <c r="K141" s="164"/>
      <c r="L141" s="195" t="str">
        <f t="shared" si="4"/>
        <v/>
      </c>
      <c r="M141" s="177"/>
      <c r="N141" s="160"/>
      <c r="O141" s="140"/>
      <c r="P141" s="180" t="str">
        <f t="shared" si="3"/>
        <v/>
      </c>
    </row>
    <row r="142" spans="1:16" s="158" customFormat="1" ht="12" customHeight="1" x14ac:dyDescent="0.2">
      <c r="A142" s="167" t="str">
        <f>IF(Inventario!A142="","",Inventario!A142)</f>
        <v/>
      </c>
      <c r="B142" s="167" t="str">
        <f>IF(Inventario!D142="","",Inventario!D142)</f>
        <v/>
      </c>
      <c r="C142" s="293" t="str">
        <f>IF(Inventario!P142="","",Inventario!P142)</f>
        <v/>
      </c>
      <c r="D142" s="294" t="str">
        <f>IF(Inventario!Q142="","",Inventario!Q142)</f>
        <v/>
      </c>
      <c r="E142" s="294" t="str">
        <f>IF(Inventario!R142="","",Inventario!R142)</f>
        <v/>
      </c>
      <c r="F142" s="189" t="str">
        <f>IF(Inventario!S142="","",Inventario!S142)</f>
        <v/>
      </c>
      <c r="G142" s="194"/>
      <c r="H142" s="163"/>
      <c r="I142" s="163"/>
      <c r="J142" s="164"/>
      <c r="K142" s="164"/>
      <c r="L142" s="195" t="str">
        <f t="shared" si="4"/>
        <v/>
      </c>
      <c r="M142" s="177"/>
      <c r="N142" s="160"/>
      <c r="O142" s="140"/>
      <c r="P142" s="180" t="str">
        <f t="shared" si="3"/>
        <v/>
      </c>
    </row>
    <row r="143" spans="1:16" s="158" customFormat="1" ht="12" customHeight="1" x14ac:dyDescent="0.2">
      <c r="A143" s="167" t="str">
        <f>IF(Inventario!A143="","",Inventario!A143)</f>
        <v/>
      </c>
      <c r="B143" s="167" t="str">
        <f>IF(Inventario!D143="","",Inventario!D143)</f>
        <v/>
      </c>
      <c r="C143" s="293" t="str">
        <f>IF(Inventario!P143="","",Inventario!P143)</f>
        <v/>
      </c>
      <c r="D143" s="294" t="str">
        <f>IF(Inventario!Q143="","",Inventario!Q143)</f>
        <v/>
      </c>
      <c r="E143" s="294" t="str">
        <f>IF(Inventario!R143="","",Inventario!R143)</f>
        <v/>
      </c>
      <c r="F143" s="189" t="str">
        <f>IF(Inventario!S143="","",Inventario!S143)</f>
        <v/>
      </c>
      <c r="G143" s="194"/>
      <c r="H143" s="163"/>
      <c r="I143" s="163"/>
      <c r="J143" s="164"/>
      <c r="K143" s="164"/>
      <c r="L143" s="195" t="str">
        <f t="shared" si="4"/>
        <v/>
      </c>
      <c r="M143" s="177"/>
      <c r="N143" s="160"/>
      <c r="O143" s="140"/>
      <c r="P143" s="180" t="str">
        <f t="shared" si="3"/>
        <v/>
      </c>
    </row>
    <row r="144" spans="1:16" s="158" customFormat="1" ht="12" customHeight="1" x14ac:dyDescent="0.2">
      <c r="A144" s="167" t="str">
        <f>IF(Inventario!A144="","",Inventario!A144)</f>
        <v/>
      </c>
      <c r="B144" s="167" t="str">
        <f>IF(Inventario!D144="","",Inventario!D144)</f>
        <v/>
      </c>
      <c r="C144" s="293" t="str">
        <f>IF(Inventario!P144="","",Inventario!P144)</f>
        <v/>
      </c>
      <c r="D144" s="294" t="str">
        <f>IF(Inventario!Q144="","",Inventario!Q144)</f>
        <v/>
      </c>
      <c r="E144" s="294" t="str">
        <f>IF(Inventario!R144="","",Inventario!R144)</f>
        <v/>
      </c>
      <c r="F144" s="189" t="str">
        <f>IF(Inventario!S144="","",Inventario!S144)</f>
        <v/>
      </c>
      <c r="G144" s="194"/>
      <c r="H144" s="163"/>
      <c r="I144" s="163"/>
      <c r="J144" s="164"/>
      <c r="K144" s="164"/>
      <c r="L144" s="195" t="str">
        <f t="shared" si="4"/>
        <v/>
      </c>
      <c r="M144" s="177"/>
      <c r="N144" s="160"/>
      <c r="O144" s="140"/>
      <c r="P144" s="180" t="str">
        <f t="shared" si="3"/>
        <v/>
      </c>
    </row>
    <row r="145" spans="1:16" s="158" customFormat="1" ht="12" customHeight="1" x14ac:dyDescent="0.2">
      <c r="A145" s="167" t="str">
        <f>IF(Inventario!A145="","",Inventario!A145)</f>
        <v/>
      </c>
      <c r="B145" s="167" t="str">
        <f>IF(Inventario!D145="","",Inventario!D145)</f>
        <v/>
      </c>
      <c r="C145" s="293" t="str">
        <f>IF(Inventario!P145="","",Inventario!P145)</f>
        <v/>
      </c>
      <c r="D145" s="294" t="str">
        <f>IF(Inventario!Q145="","",Inventario!Q145)</f>
        <v/>
      </c>
      <c r="E145" s="294" t="str">
        <f>IF(Inventario!R145="","",Inventario!R145)</f>
        <v/>
      </c>
      <c r="F145" s="189" t="str">
        <f>IF(Inventario!S145="","",Inventario!S145)</f>
        <v/>
      </c>
      <c r="G145" s="194"/>
      <c r="H145" s="163"/>
      <c r="I145" s="163"/>
      <c r="J145" s="164"/>
      <c r="K145" s="164"/>
      <c r="L145" s="195" t="str">
        <f t="shared" si="4"/>
        <v/>
      </c>
      <c r="M145" s="177"/>
      <c r="N145" s="160"/>
      <c r="O145" s="140"/>
      <c r="P145" s="180" t="str">
        <f t="shared" si="3"/>
        <v/>
      </c>
    </row>
    <row r="146" spans="1:16" s="158" customFormat="1" ht="12" customHeight="1" x14ac:dyDescent="0.2">
      <c r="A146" s="167" t="str">
        <f>IF(Inventario!A146="","",Inventario!A146)</f>
        <v/>
      </c>
      <c r="B146" s="167" t="str">
        <f>IF(Inventario!D146="","",Inventario!D146)</f>
        <v/>
      </c>
      <c r="C146" s="293" t="str">
        <f>IF(Inventario!P146="","",Inventario!P146)</f>
        <v/>
      </c>
      <c r="D146" s="294" t="str">
        <f>IF(Inventario!Q146="","",Inventario!Q146)</f>
        <v/>
      </c>
      <c r="E146" s="294" t="str">
        <f>IF(Inventario!R146="","",Inventario!R146)</f>
        <v/>
      </c>
      <c r="F146" s="189" t="str">
        <f>IF(Inventario!S146="","",Inventario!S146)</f>
        <v/>
      </c>
      <c r="G146" s="194"/>
      <c r="H146" s="163"/>
      <c r="I146" s="163"/>
      <c r="J146" s="164"/>
      <c r="K146" s="164"/>
      <c r="L146" s="195" t="str">
        <f t="shared" si="4"/>
        <v/>
      </c>
      <c r="M146" s="177"/>
      <c r="N146" s="160"/>
      <c r="O146" s="140"/>
      <c r="P146" s="180" t="str">
        <f t="shared" si="3"/>
        <v/>
      </c>
    </row>
    <row r="147" spans="1:16" s="158" customFormat="1" ht="12" customHeight="1" x14ac:dyDescent="0.2">
      <c r="A147" s="167" t="str">
        <f>IF(Inventario!A147="","",Inventario!A147)</f>
        <v/>
      </c>
      <c r="B147" s="167" t="str">
        <f>IF(Inventario!D147="","",Inventario!D147)</f>
        <v/>
      </c>
      <c r="C147" s="293" t="str">
        <f>IF(Inventario!P147="","",Inventario!P147)</f>
        <v/>
      </c>
      <c r="D147" s="294" t="str">
        <f>IF(Inventario!Q147="","",Inventario!Q147)</f>
        <v/>
      </c>
      <c r="E147" s="294" t="str">
        <f>IF(Inventario!R147="","",Inventario!R147)</f>
        <v/>
      </c>
      <c r="F147" s="189" t="str">
        <f>IF(Inventario!S147="","",Inventario!S147)</f>
        <v/>
      </c>
      <c r="G147" s="194"/>
      <c r="H147" s="163"/>
      <c r="I147" s="163"/>
      <c r="J147" s="164"/>
      <c r="K147" s="164"/>
      <c r="L147" s="195" t="str">
        <f t="shared" si="4"/>
        <v/>
      </c>
      <c r="M147" s="177"/>
      <c r="N147" s="160"/>
      <c r="O147" s="140"/>
      <c r="P147" s="180" t="str">
        <f t="shared" si="3"/>
        <v/>
      </c>
    </row>
    <row r="148" spans="1:16" s="158" customFormat="1" ht="12" customHeight="1" x14ac:dyDescent="0.2">
      <c r="A148" s="167" t="str">
        <f>IF(Inventario!A148="","",Inventario!A148)</f>
        <v/>
      </c>
      <c r="B148" s="167" t="str">
        <f>IF(Inventario!D148="","",Inventario!D148)</f>
        <v/>
      </c>
      <c r="C148" s="293" t="str">
        <f>IF(Inventario!P148="","",Inventario!P148)</f>
        <v/>
      </c>
      <c r="D148" s="294" t="str">
        <f>IF(Inventario!Q148="","",Inventario!Q148)</f>
        <v/>
      </c>
      <c r="E148" s="294" t="str">
        <f>IF(Inventario!R148="","",Inventario!R148)</f>
        <v/>
      </c>
      <c r="F148" s="189" t="str">
        <f>IF(Inventario!S148="","",Inventario!S148)</f>
        <v/>
      </c>
      <c r="G148" s="194"/>
      <c r="H148" s="163"/>
      <c r="I148" s="163"/>
      <c r="J148" s="164"/>
      <c r="K148" s="164"/>
      <c r="L148" s="195" t="str">
        <f t="shared" si="4"/>
        <v/>
      </c>
      <c r="M148" s="177"/>
      <c r="N148" s="160"/>
      <c r="O148" s="140"/>
      <c r="P148" s="180" t="str">
        <f t="shared" si="3"/>
        <v/>
      </c>
    </row>
    <row r="149" spans="1:16" s="158" customFormat="1" ht="12" customHeight="1" x14ac:dyDescent="0.2">
      <c r="A149" s="167" t="str">
        <f>IF(Inventario!A149="","",Inventario!A149)</f>
        <v/>
      </c>
      <c r="B149" s="167" t="str">
        <f>IF(Inventario!D149="","",Inventario!D149)</f>
        <v/>
      </c>
      <c r="C149" s="293" t="str">
        <f>IF(Inventario!P149="","",Inventario!P149)</f>
        <v/>
      </c>
      <c r="D149" s="294" t="str">
        <f>IF(Inventario!Q149="","",Inventario!Q149)</f>
        <v/>
      </c>
      <c r="E149" s="294" t="str">
        <f>IF(Inventario!R149="","",Inventario!R149)</f>
        <v/>
      </c>
      <c r="F149" s="189" t="str">
        <f>IF(Inventario!S149="","",Inventario!S149)</f>
        <v/>
      </c>
      <c r="G149" s="194"/>
      <c r="H149" s="163"/>
      <c r="I149" s="163"/>
      <c r="J149" s="164"/>
      <c r="K149" s="164"/>
      <c r="L149" s="195" t="str">
        <f t="shared" si="4"/>
        <v/>
      </c>
      <c r="M149" s="177"/>
      <c r="N149" s="160"/>
      <c r="O149" s="140"/>
      <c r="P149" s="180" t="str">
        <f t="shared" si="3"/>
        <v/>
      </c>
    </row>
    <row r="150" spans="1:16" s="158" customFormat="1" ht="12" customHeight="1" x14ac:dyDescent="0.2">
      <c r="A150" s="167" t="str">
        <f>IF(Inventario!A150="","",Inventario!A150)</f>
        <v/>
      </c>
      <c r="B150" s="167" t="str">
        <f>IF(Inventario!D150="","",Inventario!D150)</f>
        <v/>
      </c>
      <c r="C150" s="293" t="str">
        <f>IF(Inventario!P150="","",Inventario!P150)</f>
        <v/>
      </c>
      <c r="D150" s="294" t="str">
        <f>IF(Inventario!Q150="","",Inventario!Q150)</f>
        <v/>
      </c>
      <c r="E150" s="294" t="str">
        <f>IF(Inventario!R150="","",Inventario!R150)</f>
        <v/>
      </c>
      <c r="F150" s="189" t="str">
        <f>IF(Inventario!S150="","",Inventario!S150)</f>
        <v/>
      </c>
      <c r="G150" s="194"/>
      <c r="H150" s="163"/>
      <c r="I150" s="163"/>
      <c r="J150" s="164"/>
      <c r="K150" s="164"/>
      <c r="L150" s="195" t="str">
        <f t="shared" si="4"/>
        <v/>
      </c>
      <c r="M150" s="177"/>
      <c r="N150" s="160"/>
      <c r="O150" s="140"/>
      <c r="P150" s="180" t="str">
        <f t="shared" si="3"/>
        <v/>
      </c>
    </row>
    <row r="151" spans="1:16" s="158" customFormat="1" ht="12" customHeight="1" x14ac:dyDescent="0.2">
      <c r="A151" s="167" t="str">
        <f>IF(Inventario!A151="","",Inventario!A151)</f>
        <v/>
      </c>
      <c r="B151" s="167" t="str">
        <f>IF(Inventario!D151="","",Inventario!D151)</f>
        <v/>
      </c>
      <c r="C151" s="293" t="str">
        <f>IF(Inventario!P151="","",Inventario!P151)</f>
        <v/>
      </c>
      <c r="D151" s="294" t="str">
        <f>IF(Inventario!Q151="","",Inventario!Q151)</f>
        <v/>
      </c>
      <c r="E151" s="294" t="str">
        <f>IF(Inventario!R151="","",Inventario!R151)</f>
        <v/>
      </c>
      <c r="F151" s="189" t="str">
        <f>IF(Inventario!S151="","",Inventario!S151)</f>
        <v/>
      </c>
      <c r="G151" s="194"/>
      <c r="H151" s="163"/>
      <c r="I151" s="163"/>
      <c r="J151" s="164"/>
      <c r="K151" s="164"/>
      <c r="L151" s="195" t="str">
        <f t="shared" si="4"/>
        <v/>
      </c>
      <c r="M151" s="177"/>
      <c r="N151" s="160"/>
      <c r="O151" s="140"/>
      <c r="P151" s="180" t="str">
        <f t="shared" si="3"/>
        <v/>
      </c>
    </row>
    <row r="152" spans="1:16" s="158" customFormat="1" ht="12" customHeight="1" x14ac:dyDescent="0.2">
      <c r="A152" s="167" t="str">
        <f>IF(Inventario!A152="","",Inventario!A152)</f>
        <v/>
      </c>
      <c r="B152" s="167" t="str">
        <f>IF(Inventario!D152="","",Inventario!D152)</f>
        <v/>
      </c>
      <c r="C152" s="293" t="str">
        <f>IF(Inventario!P152="","",Inventario!P152)</f>
        <v/>
      </c>
      <c r="D152" s="294" t="str">
        <f>IF(Inventario!Q152="","",Inventario!Q152)</f>
        <v/>
      </c>
      <c r="E152" s="294" t="str">
        <f>IF(Inventario!R152="","",Inventario!R152)</f>
        <v/>
      </c>
      <c r="F152" s="189" t="str">
        <f>IF(Inventario!S152="","",Inventario!S152)</f>
        <v/>
      </c>
      <c r="G152" s="194"/>
      <c r="H152" s="163"/>
      <c r="I152" s="163"/>
      <c r="J152" s="164"/>
      <c r="K152" s="164"/>
      <c r="L152" s="195" t="str">
        <f t="shared" si="4"/>
        <v/>
      </c>
      <c r="M152" s="177"/>
      <c r="N152" s="160"/>
      <c r="O152" s="140"/>
      <c r="P152" s="180" t="str">
        <f t="shared" si="3"/>
        <v/>
      </c>
    </row>
    <row r="153" spans="1:16" s="158" customFormat="1" ht="12" customHeight="1" x14ac:dyDescent="0.2">
      <c r="A153" s="167" t="str">
        <f>IF(Inventario!A153="","",Inventario!A153)</f>
        <v/>
      </c>
      <c r="B153" s="167" t="str">
        <f>IF(Inventario!D153="","",Inventario!D153)</f>
        <v/>
      </c>
      <c r="C153" s="293" t="str">
        <f>IF(Inventario!P153="","",Inventario!P153)</f>
        <v/>
      </c>
      <c r="D153" s="294" t="str">
        <f>IF(Inventario!Q153="","",Inventario!Q153)</f>
        <v/>
      </c>
      <c r="E153" s="294" t="str">
        <f>IF(Inventario!R153="","",Inventario!R153)</f>
        <v/>
      </c>
      <c r="F153" s="189" t="str">
        <f>IF(Inventario!S153="","",Inventario!S153)</f>
        <v/>
      </c>
      <c r="G153" s="194"/>
      <c r="H153" s="163"/>
      <c r="I153" s="163"/>
      <c r="J153" s="164"/>
      <c r="K153" s="164"/>
      <c r="L153" s="195" t="str">
        <f t="shared" si="4"/>
        <v/>
      </c>
      <c r="M153" s="177"/>
      <c r="N153" s="160"/>
      <c r="O153" s="140"/>
      <c r="P153" s="180" t="str">
        <f t="shared" si="3"/>
        <v/>
      </c>
    </row>
    <row r="154" spans="1:16" s="158" customFormat="1" ht="12" customHeight="1" x14ac:dyDescent="0.2">
      <c r="A154" s="167" t="str">
        <f>IF(Inventario!A154="","",Inventario!A154)</f>
        <v/>
      </c>
      <c r="B154" s="167" t="str">
        <f>IF(Inventario!D154="","",Inventario!D154)</f>
        <v/>
      </c>
      <c r="C154" s="293" t="str">
        <f>IF(Inventario!P154="","",Inventario!P154)</f>
        <v/>
      </c>
      <c r="D154" s="294" t="str">
        <f>IF(Inventario!Q154="","",Inventario!Q154)</f>
        <v/>
      </c>
      <c r="E154" s="294" t="str">
        <f>IF(Inventario!R154="","",Inventario!R154)</f>
        <v/>
      </c>
      <c r="F154" s="189" t="str">
        <f>IF(Inventario!S154="","",Inventario!S154)</f>
        <v/>
      </c>
      <c r="G154" s="194"/>
      <c r="H154" s="163"/>
      <c r="I154" s="163"/>
      <c r="J154" s="164"/>
      <c r="K154" s="164"/>
      <c r="L154" s="195" t="str">
        <f t="shared" si="4"/>
        <v/>
      </c>
      <c r="M154" s="177"/>
      <c r="N154" s="160"/>
      <c r="O154" s="140"/>
      <c r="P154" s="180" t="str">
        <f t="shared" si="3"/>
        <v/>
      </c>
    </row>
    <row r="155" spans="1:16" s="158" customFormat="1" ht="12" customHeight="1" x14ac:dyDescent="0.2">
      <c r="A155" s="167" t="str">
        <f>IF(Inventario!A155="","",Inventario!A155)</f>
        <v/>
      </c>
      <c r="B155" s="167" t="str">
        <f>IF(Inventario!D155="","",Inventario!D155)</f>
        <v/>
      </c>
      <c r="C155" s="293" t="str">
        <f>IF(Inventario!P155="","",Inventario!P155)</f>
        <v/>
      </c>
      <c r="D155" s="294" t="str">
        <f>IF(Inventario!Q155="","",Inventario!Q155)</f>
        <v/>
      </c>
      <c r="E155" s="294" t="str">
        <f>IF(Inventario!R155="","",Inventario!R155)</f>
        <v/>
      </c>
      <c r="F155" s="189" t="str">
        <f>IF(Inventario!S155="","",Inventario!S155)</f>
        <v/>
      </c>
      <c r="G155" s="194"/>
      <c r="H155" s="163"/>
      <c r="I155" s="163"/>
      <c r="J155" s="164"/>
      <c r="K155" s="164"/>
      <c r="L155" s="195" t="str">
        <f t="shared" si="4"/>
        <v/>
      </c>
      <c r="M155" s="177"/>
      <c r="N155" s="160"/>
      <c r="O155" s="140"/>
      <c r="P155" s="180" t="str">
        <f t="shared" si="3"/>
        <v/>
      </c>
    </row>
    <row r="156" spans="1:16" s="158" customFormat="1" ht="12" customHeight="1" x14ac:dyDescent="0.2">
      <c r="A156" s="167" t="str">
        <f>IF(Inventario!A156="","",Inventario!A156)</f>
        <v/>
      </c>
      <c r="B156" s="167" t="str">
        <f>IF(Inventario!D156="","",Inventario!D156)</f>
        <v/>
      </c>
      <c r="C156" s="293" t="str">
        <f>IF(Inventario!P156="","",Inventario!P156)</f>
        <v/>
      </c>
      <c r="D156" s="294" t="str">
        <f>IF(Inventario!Q156="","",Inventario!Q156)</f>
        <v/>
      </c>
      <c r="E156" s="294" t="str">
        <f>IF(Inventario!R156="","",Inventario!R156)</f>
        <v/>
      </c>
      <c r="F156" s="189" t="str">
        <f>IF(Inventario!S156="","",Inventario!S156)</f>
        <v/>
      </c>
      <c r="G156" s="194"/>
      <c r="H156" s="163"/>
      <c r="I156" s="163"/>
      <c r="J156" s="164"/>
      <c r="K156" s="164"/>
      <c r="L156" s="195" t="str">
        <f t="shared" si="4"/>
        <v/>
      </c>
      <c r="M156" s="177"/>
      <c r="N156" s="160"/>
      <c r="O156" s="140"/>
      <c r="P156" s="180" t="str">
        <f t="shared" si="3"/>
        <v/>
      </c>
    </row>
    <row r="157" spans="1:16" s="158" customFormat="1" ht="12" customHeight="1" x14ac:dyDescent="0.2">
      <c r="A157" s="167" t="str">
        <f>IF(Inventario!A157="","",Inventario!A157)</f>
        <v/>
      </c>
      <c r="B157" s="167" t="str">
        <f>IF(Inventario!D157="","",Inventario!D157)</f>
        <v/>
      </c>
      <c r="C157" s="293" t="str">
        <f>IF(Inventario!P157="","",Inventario!P157)</f>
        <v/>
      </c>
      <c r="D157" s="294" t="str">
        <f>IF(Inventario!Q157="","",Inventario!Q157)</f>
        <v/>
      </c>
      <c r="E157" s="294" t="str">
        <f>IF(Inventario!R157="","",Inventario!R157)</f>
        <v/>
      </c>
      <c r="F157" s="189" t="str">
        <f>IF(Inventario!S157="","",Inventario!S157)</f>
        <v/>
      </c>
      <c r="G157" s="194"/>
      <c r="H157" s="163"/>
      <c r="I157" s="163"/>
      <c r="J157" s="164"/>
      <c r="K157" s="164"/>
      <c r="L157" s="195" t="str">
        <f t="shared" si="4"/>
        <v/>
      </c>
      <c r="M157" s="177"/>
      <c r="N157" s="160"/>
      <c r="O157" s="140"/>
      <c r="P157" s="180" t="str">
        <f t="shared" si="3"/>
        <v/>
      </c>
    </row>
    <row r="158" spans="1:16" s="158" customFormat="1" ht="12" customHeight="1" x14ac:dyDescent="0.2">
      <c r="A158" s="167" t="str">
        <f>IF(Inventario!A158="","",Inventario!A158)</f>
        <v/>
      </c>
      <c r="B158" s="167" t="str">
        <f>IF(Inventario!D158="","",Inventario!D158)</f>
        <v/>
      </c>
      <c r="C158" s="293" t="str">
        <f>IF(Inventario!P158="","",Inventario!P158)</f>
        <v/>
      </c>
      <c r="D158" s="294" t="str">
        <f>IF(Inventario!Q158="","",Inventario!Q158)</f>
        <v/>
      </c>
      <c r="E158" s="294" t="str">
        <f>IF(Inventario!R158="","",Inventario!R158)</f>
        <v/>
      </c>
      <c r="F158" s="189" t="str">
        <f>IF(Inventario!S158="","",Inventario!S158)</f>
        <v/>
      </c>
      <c r="G158" s="194"/>
      <c r="H158" s="163"/>
      <c r="I158" s="163"/>
      <c r="J158" s="164"/>
      <c r="K158" s="164"/>
      <c r="L158" s="195" t="str">
        <f t="shared" si="4"/>
        <v/>
      </c>
      <c r="M158" s="177"/>
      <c r="N158" s="160"/>
      <c r="O158" s="140"/>
      <c r="P158" s="180" t="str">
        <f t="shared" si="3"/>
        <v/>
      </c>
    </row>
    <row r="159" spans="1:16" s="158" customFormat="1" ht="12" customHeight="1" x14ac:dyDescent="0.2">
      <c r="A159" s="167" t="str">
        <f>IF(Inventario!A159="","",Inventario!A159)</f>
        <v/>
      </c>
      <c r="B159" s="167" t="str">
        <f>IF(Inventario!D159="","",Inventario!D159)</f>
        <v/>
      </c>
      <c r="C159" s="293" t="str">
        <f>IF(Inventario!P159="","",Inventario!P159)</f>
        <v/>
      </c>
      <c r="D159" s="294" t="str">
        <f>IF(Inventario!Q159="","",Inventario!Q159)</f>
        <v/>
      </c>
      <c r="E159" s="294" t="str">
        <f>IF(Inventario!R159="","",Inventario!R159)</f>
        <v/>
      </c>
      <c r="F159" s="189" t="str">
        <f>IF(Inventario!S159="","",Inventario!S159)</f>
        <v/>
      </c>
      <c r="G159" s="194"/>
      <c r="H159" s="163"/>
      <c r="I159" s="163"/>
      <c r="J159" s="164"/>
      <c r="K159" s="164"/>
      <c r="L159" s="195" t="str">
        <f t="shared" si="4"/>
        <v/>
      </c>
      <c r="M159" s="177"/>
      <c r="N159" s="160"/>
      <c r="O159" s="140"/>
      <c r="P159" s="180" t="str">
        <f t="shared" si="3"/>
        <v/>
      </c>
    </row>
    <row r="160" spans="1:16" s="158" customFormat="1" ht="12" customHeight="1" x14ac:dyDescent="0.2">
      <c r="A160" s="167" t="str">
        <f>IF(Inventario!A160="","",Inventario!A160)</f>
        <v/>
      </c>
      <c r="B160" s="167" t="str">
        <f>IF(Inventario!D160="","",Inventario!D160)</f>
        <v/>
      </c>
      <c r="C160" s="293" t="str">
        <f>IF(Inventario!P160="","",Inventario!P160)</f>
        <v/>
      </c>
      <c r="D160" s="294" t="str">
        <f>IF(Inventario!Q160="","",Inventario!Q160)</f>
        <v/>
      </c>
      <c r="E160" s="294" t="str">
        <f>IF(Inventario!R160="","",Inventario!R160)</f>
        <v/>
      </c>
      <c r="F160" s="189" t="str">
        <f>IF(Inventario!S160="","",Inventario!S160)</f>
        <v/>
      </c>
      <c r="G160" s="194"/>
      <c r="H160" s="163"/>
      <c r="I160" s="163"/>
      <c r="J160" s="164"/>
      <c r="K160" s="164"/>
      <c r="L160" s="195" t="str">
        <f t="shared" si="4"/>
        <v/>
      </c>
      <c r="M160" s="177"/>
      <c r="N160" s="160"/>
      <c r="O160" s="140"/>
      <c r="P160" s="180" t="str">
        <f t="shared" si="3"/>
        <v/>
      </c>
    </row>
    <row r="161" spans="1:16" s="158" customFormat="1" ht="12" customHeight="1" x14ac:dyDescent="0.2">
      <c r="A161" s="167" t="str">
        <f>IF(Inventario!A161="","",Inventario!A161)</f>
        <v/>
      </c>
      <c r="B161" s="167" t="str">
        <f>IF(Inventario!D161="","",Inventario!D161)</f>
        <v/>
      </c>
      <c r="C161" s="293" t="str">
        <f>IF(Inventario!P161="","",Inventario!P161)</f>
        <v/>
      </c>
      <c r="D161" s="294" t="str">
        <f>IF(Inventario!Q161="","",Inventario!Q161)</f>
        <v/>
      </c>
      <c r="E161" s="294" t="str">
        <f>IF(Inventario!R161="","",Inventario!R161)</f>
        <v/>
      </c>
      <c r="F161" s="189" t="str">
        <f>IF(Inventario!S161="","",Inventario!S161)</f>
        <v/>
      </c>
      <c r="G161" s="194"/>
      <c r="H161" s="163"/>
      <c r="I161" s="163"/>
      <c r="J161" s="164"/>
      <c r="K161" s="164"/>
      <c r="L161" s="195" t="str">
        <f t="shared" si="4"/>
        <v/>
      </c>
      <c r="M161" s="177"/>
      <c r="N161" s="160"/>
      <c r="O161" s="140"/>
      <c r="P161" s="180" t="str">
        <f t="shared" si="3"/>
        <v/>
      </c>
    </row>
    <row r="162" spans="1:16" s="158" customFormat="1" ht="12" customHeight="1" x14ac:dyDescent="0.2">
      <c r="A162" s="167" t="str">
        <f>IF(Inventario!A162="","",Inventario!A162)</f>
        <v/>
      </c>
      <c r="B162" s="167" t="str">
        <f>IF(Inventario!D162="","",Inventario!D162)</f>
        <v/>
      </c>
      <c r="C162" s="293" t="str">
        <f>IF(Inventario!P162="","",Inventario!P162)</f>
        <v/>
      </c>
      <c r="D162" s="294" t="str">
        <f>IF(Inventario!Q162="","",Inventario!Q162)</f>
        <v/>
      </c>
      <c r="E162" s="294" t="str">
        <f>IF(Inventario!R162="","",Inventario!R162)</f>
        <v/>
      </c>
      <c r="F162" s="189" t="str">
        <f>IF(Inventario!S162="","",Inventario!S162)</f>
        <v/>
      </c>
      <c r="G162" s="194"/>
      <c r="H162" s="163"/>
      <c r="I162" s="163"/>
      <c r="J162" s="164"/>
      <c r="K162" s="164"/>
      <c r="L162" s="195" t="str">
        <f t="shared" si="4"/>
        <v/>
      </c>
      <c r="M162" s="177"/>
      <c r="N162" s="160"/>
      <c r="O162" s="140"/>
      <c r="P162" s="180" t="str">
        <f t="shared" si="3"/>
        <v/>
      </c>
    </row>
    <row r="163" spans="1:16" s="158" customFormat="1" ht="12" customHeight="1" x14ac:dyDescent="0.2">
      <c r="A163" s="167" t="str">
        <f>IF(Inventario!A163="","",Inventario!A163)</f>
        <v/>
      </c>
      <c r="B163" s="167" t="str">
        <f>IF(Inventario!D163="","",Inventario!D163)</f>
        <v/>
      </c>
      <c r="C163" s="293" t="str">
        <f>IF(Inventario!P163="","",Inventario!P163)</f>
        <v/>
      </c>
      <c r="D163" s="294" t="str">
        <f>IF(Inventario!Q163="","",Inventario!Q163)</f>
        <v/>
      </c>
      <c r="E163" s="294" t="str">
        <f>IF(Inventario!R163="","",Inventario!R163)</f>
        <v/>
      </c>
      <c r="F163" s="189" t="str">
        <f>IF(Inventario!S163="","",Inventario!S163)</f>
        <v/>
      </c>
      <c r="G163" s="194"/>
      <c r="H163" s="163"/>
      <c r="I163" s="163"/>
      <c r="J163" s="164"/>
      <c r="K163" s="164"/>
      <c r="L163" s="195" t="str">
        <f t="shared" si="4"/>
        <v/>
      </c>
      <c r="M163" s="177"/>
      <c r="N163" s="160"/>
      <c r="O163" s="140"/>
      <c r="P163" s="180" t="str">
        <f t="shared" si="3"/>
        <v/>
      </c>
    </row>
    <row r="164" spans="1:16" s="158" customFormat="1" ht="12" customHeight="1" x14ac:dyDescent="0.2">
      <c r="A164" s="167" t="str">
        <f>IF(Inventario!A164="","",Inventario!A164)</f>
        <v/>
      </c>
      <c r="B164" s="167" t="str">
        <f>IF(Inventario!D164="","",Inventario!D164)</f>
        <v/>
      </c>
      <c r="C164" s="293" t="str">
        <f>IF(Inventario!P164="","",Inventario!P164)</f>
        <v/>
      </c>
      <c r="D164" s="294" t="str">
        <f>IF(Inventario!Q164="","",Inventario!Q164)</f>
        <v/>
      </c>
      <c r="E164" s="294" t="str">
        <f>IF(Inventario!R164="","",Inventario!R164)</f>
        <v/>
      </c>
      <c r="F164" s="189" t="str">
        <f>IF(Inventario!S164="","",Inventario!S164)</f>
        <v/>
      </c>
      <c r="G164" s="194"/>
      <c r="H164" s="163"/>
      <c r="I164" s="163"/>
      <c r="J164" s="164"/>
      <c r="K164" s="164"/>
      <c r="L164" s="195" t="str">
        <f t="shared" si="4"/>
        <v/>
      </c>
      <c r="M164" s="177"/>
      <c r="N164" s="160"/>
      <c r="O164" s="140"/>
      <c r="P164" s="180" t="str">
        <f t="shared" ref="P164:P227" si="5">IF(N164="SI","Señale Nombre del Archivo","")</f>
        <v/>
      </c>
    </row>
    <row r="165" spans="1:16" s="158" customFormat="1" ht="12" customHeight="1" x14ac:dyDescent="0.2">
      <c r="A165" s="167" t="str">
        <f>IF(Inventario!A165="","",Inventario!A165)</f>
        <v/>
      </c>
      <c r="B165" s="167" t="str">
        <f>IF(Inventario!D165="","",Inventario!D165)</f>
        <v/>
      </c>
      <c r="C165" s="293" t="str">
        <f>IF(Inventario!P165="","",Inventario!P165)</f>
        <v/>
      </c>
      <c r="D165" s="294" t="str">
        <f>IF(Inventario!Q165="","",Inventario!Q165)</f>
        <v/>
      </c>
      <c r="E165" s="294" t="str">
        <f>IF(Inventario!R165="","",Inventario!R165)</f>
        <v/>
      </c>
      <c r="F165" s="189" t="str">
        <f>IF(Inventario!S165="","",Inventario!S165)</f>
        <v/>
      </c>
      <c r="G165" s="194"/>
      <c r="H165" s="163"/>
      <c r="I165" s="163"/>
      <c r="J165" s="164"/>
      <c r="K165" s="164"/>
      <c r="L165" s="195" t="str">
        <f t="shared" ref="L165:L228" si="6">IFERROR(VLOOKUP(CONCATENATE(IFERROR(VLOOKUP(J165,ProbSeveridad,2,FALSE),0),IFERROR(VLOOKUP(K165,ImpactoSeveridad,2,FALSE),0)),NivelSeveridadRiesgo,2,FALSE), "")</f>
        <v/>
      </c>
      <c r="M165" s="177"/>
      <c r="N165" s="160"/>
      <c r="O165" s="140"/>
      <c r="P165" s="180" t="str">
        <f t="shared" si="5"/>
        <v/>
      </c>
    </row>
    <row r="166" spans="1:16" s="158" customFormat="1" ht="12" customHeight="1" x14ac:dyDescent="0.2">
      <c r="A166" s="167" t="str">
        <f>IF(Inventario!A166="","",Inventario!A166)</f>
        <v/>
      </c>
      <c r="B166" s="167" t="str">
        <f>IF(Inventario!D166="","",Inventario!D166)</f>
        <v/>
      </c>
      <c r="C166" s="293" t="str">
        <f>IF(Inventario!P166="","",Inventario!P166)</f>
        <v/>
      </c>
      <c r="D166" s="294" t="str">
        <f>IF(Inventario!Q166="","",Inventario!Q166)</f>
        <v/>
      </c>
      <c r="E166" s="294" t="str">
        <f>IF(Inventario!R166="","",Inventario!R166)</f>
        <v/>
      </c>
      <c r="F166" s="189" t="str">
        <f>IF(Inventario!S166="","",Inventario!S166)</f>
        <v/>
      </c>
      <c r="G166" s="194"/>
      <c r="H166" s="163"/>
      <c r="I166" s="163"/>
      <c r="J166" s="164"/>
      <c r="K166" s="164"/>
      <c r="L166" s="195" t="str">
        <f t="shared" si="6"/>
        <v/>
      </c>
      <c r="M166" s="177"/>
      <c r="N166" s="160"/>
      <c r="O166" s="140"/>
      <c r="P166" s="180" t="str">
        <f t="shared" si="5"/>
        <v/>
      </c>
    </row>
    <row r="167" spans="1:16" s="158" customFormat="1" ht="12" customHeight="1" x14ac:dyDescent="0.2">
      <c r="A167" s="167" t="str">
        <f>IF(Inventario!A167="","",Inventario!A167)</f>
        <v/>
      </c>
      <c r="B167" s="167" t="str">
        <f>IF(Inventario!D167="","",Inventario!D167)</f>
        <v/>
      </c>
      <c r="C167" s="293" t="str">
        <f>IF(Inventario!P167="","",Inventario!P167)</f>
        <v/>
      </c>
      <c r="D167" s="294" t="str">
        <f>IF(Inventario!Q167="","",Inventario!Q167)</f>
        <v/>
      </c>
      <c r="E167" s="294" t="str">
        <f>IF(Inventario!R167="","",Inventario!R167)</f>
        <v/>
      </c>
      <c r="F167" s="189" t="str">
        <f>IF(Inventario!S167="","",Inventario!S167)</f>
        <v/>
      </c>
      <c r="G167" s="194"/>
      <c r="H167" s="163"/>
      <c r="I167" s="163"/>
      <c r="J167" s="164"/>
      <c r="K167" s="164"/>
      <c r="L167" s="195" t="str">
        <f t="shared" si="6"/>
        <v/>
      </c>
      <c r="M167" s="177"/>
      <c r="N167" s="160"/>
      <c r="O167" s="140"/>
      <c r="P167" s="180" t="str">
        <f t="shared" si="5"/>
        <v/>
      </c>
    </row>
    <row r="168" spans="1:16" s="158" customFormat="1" ht="12" customHeight="1" x14ac:dyDescent="0.2">
      <c r="A168" s="167" t="str">
        <f>IF(Inventario!A168="","",Inventario!A168)</f>
        <v/>
      </c>
      <c r="B168" s="167" t="str">
        <f>IF(Inventario!D168="","",Inventario!D168)</f>
        <v/>
      </c>
      <c r="C168" s="293" t="str">
        <f>IF(Inventario!P168="","",Inventario!P168)</f>
        <v/>
      </c>
      <c r="D168" s="294" t="str">
        <f>IF(Inventario!Q168="","",Inventario!Q168)</f>
        <v/>
      </c>
      <c r="E168" s="294" t="str">
        <f>IF(Inventario!R168="","",Inventario!R168)</f>
        <v/>
      </c>
      <c r="F168" s="189" t="str">
        <f>IF(Inventario!S168="","",Inventario!S168)</f>
        <v/>
      </c>
      <c r="G168" s="194"/>
      <c r="H168" s="163"/>
      <c r="I168" s="163"/>
      <c r="J168" s="164"/>
      <c r="K168" s="164"/>
      <c r="L168" s="195" t="str">
        <f t="shared" si="6"/>
        <v/>
      </c>
      <c r="M168" s="177"/>
      <c r="N168" s="160"/>
      <c r="O168" s="140"/>
      <c r="P168" s="180" t="str">
        <f t="shared" si="5"/>
        <v/>
      </c>
    </row>
    <row r="169" spans="1:16" s="158" customFormat="1" ht="12" customHeight="1" x14ac:dyDescent="0.2">
      <c r="A169" s="167" t="str">
        <f>IF(Inventario!A169="","",Inventario!A169)</f>
        <v/>
      </c>
      <c r="B169" s="167" t="str">
        <f>IF(Inventario!D169="","",Inventario!D169)</f>
        <v/>
      </c>
      <c r="C169" s="293" t="str">
        <f>IF(Inventario!P169="","",Inventario!P169)</f>
        <v/>
      </c>
      <c r="D169" s="294" t="str">
        <f>IF(Inventario!Q169="","",Inventario!Q169)</f>
        <v/>
      </c>
      <c r="E169" s="294" t="str">
        <f>IF(Inventario!R169="","",Inventario!R169)</f>
        <v/>
      </c>
      <c r="F169" s="189" t="str">
        <f>IF(Inventario!S169="","",Inventario!S169)</f>
        <v/>
      </c>
      <c r="G169" s="194"/>
      <c r="H169" s="163"/>
      <c r="I169" s="163"/>
      <c r="J169" s="164"/>
      <c r="K169" s="164"/>
      <c r="L169" s="195" t="str">
        <f t="shared" si="6"/>
        <v/>
      </c>
      <c r="M169" s="177"/>
      <c r="N169" s="160"/>
      <c r="O169" s="140"/>
      <c r="P169" s="180" t="str">
        <f t="shared" si="5"/>
        <v/>
      </c>
    </row>
    <row r="170" spans="1:16" s="158" customFormat="1" ht="12" customHeight="1" x14ac:dyDescent="0.2">
      <c r="A170" s="167" t="str">
        <f>IF(Inventario!A170="","",Inventario!A170)</f>
        <v/>
      </c>
      <c r="B170" s="167" t="str">
        <f>IF(Inventario!D170="","",Inventario!D170)</f>
        <v/>
      </c>
      <c r="C170" s="293" t="str">
        <f>IF(Inventario!P170="","",Inventario!P170)</f>
        <v/>
      </c>
      <c r="D170" s="294" t="str">
        <f>IF(Inventario!Q170="","",Inventario!Q170)</f>
        <v/>
      </c>
      <c r="E170" s="294" t="str">
        <f>IF(Inventario!R170="","",Inventario!R170)</f>
        <v/>
      </c>
      <c r="F170" s="189" t="str">
        <f>IF(Inventario!S170="","",Inventario!S170)</f>
        <v/>
      </c>
      <c r="G170" s="194"/>
      <c r="H170" s="163"/>
      <c r="I170" s="163"/>
      <c r="J170" s="164"/>
      <c r="K170" s="164"/>
      <c r="L170" s="195" t="str">
        <f t="shared" si="6"/>
        <v/>
      </c>
      <c r="M170" s="177"/>
      <c r="N170" s="160"/>
      <c r="O170" s="140"/>
      <c r="P170" s="180" t="str">
        <f t="shared" si="5"/>
        <v/>
      </c>
    </row>
    <row r="171" spans="1:16" s="158" customFormat="1" ht="12" customHeight="1" x14ac:dyDescent="0.2">
      <c r="A171" s="167" t="str">
        <f>IF(Inventario!A171="","",Inventario!A171)</f>
        <v/>
      </c>
      <c r="B171" s="167" t="str">
        <f>IF(Inventario!D171="","",Inventario!D171)</f>
        <v/>
      </c>
      <c r="C171" s="293" t="str">
        <f>IF(Inventario!P171="","",Inventario!P171)</f>
        <v/>
      </c>
      <c r="D171" s="294" t="str">
        <f>IF(Inventario!Q171="","",Inventario!Q171)</f>
        <v/>
      </c>
      <c r="E171" s="294" t="str">
        <f>IF(Inventario!R171="","",Inventario!R171)</f>
        <v/>
      </c>
      <c r="F171" s="189" t="str">
        <f>IF(Inventario!S171="","",Inventario!S171)</f>
        <v/>
      </c>
      <c r="G171" s="194"/>
      <c r="H171" s="163"/>
      <c r="I171" s="163"/>
      <c r="J171" s="164"/>
      <c r="K171" s="164"/>
      <c r="L171" s="195" t="str">
        <f t="shared" si="6"/>
        <v/>
      </c>
      <c r="M171" s="177"/>
      <c r="N171" s="160"/>
      <c r="O171" s="140"/>
      <c r="P171" s="180" t="str">
        <f t="shared" si="5"/>
        <v/>
      </c>
    </row>
    <row r="172" spans="1:16" s="158" customFormat="1" ht="12" customHeight="1" x14ac:dyDescent="0.2">
      <c r="A172" s="167" t="str">
        <f>IF(Inventario!A172="","",Inventario!A172)</f>
        <v/>
      </c>
      <c r="B172" s="167" t="str">
        <f>IF(Inventario!D172="","",Inventario!D172)</f>
        <v/>
      </c>
      <c r="C172" s="293" t="str">
        <f>IF(Inventario!P172="","",Inventario!P172)</f>
        <v/>
      </c>
      <c r="D172" s="294" t="str">
        <f>IF(Inventario!Q172="","",Inventario!Q172)</f>
        <v/>
      </c>
      <c r="E172" s="294" t="str">
        <f>IF(Inventario!R172="","",Inventario!R172)</f>
        <v/>
      </c>
      <c r="F172" s="189" t="str">
        <f>IF(Inventario!S172="","",Inventario!S172)</f>
        <v/>
      </c>
      <c r="G172" s="194"/>
      <c r="H172" s="163"/>
      <c r="I172" s="163"/>
      <c r="J172" s="164"/>
      <c r="K172" s="164"/>
      <c r="L172" s="195" t="str">
        <f t="shared" si="6"/>
        <v/>
      </c>
      <c r="M172" s="177"/>
      <c r="N172" s="160"/>
      <c r="O172" s="140"/>
      <c r="P172" s="180" t="str">
        <f t="shared" si="5"/>
        <v/>
      </c>
    </row>
    <row r="173" spans="1:16" s="158" customFormat="1" ht="12" customHeight="1" x14ac:dyDescent="0.2">
      <c r="A173" s="167" t="str">
        <f>IF(Inventario!A173="","",Inventario!A173)</f>
        <v/>
      </c>
      <c r="B173" s="167" t="str">
        <f>IF(Inventario!D173="","",Inventario!D173)</f>
        <v/>
      </c>
      <c r="C173" s="293" t="str">
        <f>IF(Inventario!P173="","",Inventario!P173)</f>
        <v/>
      </c>
      <c r="D173" s="294" t="str">
        <f>IF(Inventario!Q173="","",Inventario!Q173)</f>
        <v/>
      </c>
      <c r="E173" s="294" t="str">
        <f>IF(Inventario!R173="","",Inventario!R173)</f>
        <v/>
      </c>
      <c r="F173" s="189" t="str">
        <f>IF(Inventario!S173="","",Inventario!S173)</f>
        <v/>
      </c>
      <c r="G173" s="194"/>
      <c r="H173" s="163"/>
      <c r="I173" s="163"/>
      <c r="J173" s="164"/>
      <c r="K173" s="164"/>
      <c r="L173" s="195" t="str">
        <f t="shared" si="6"/>
        <v/>
      </c>
      <c r="M173" s="177"/>
      <c r="N173" s="160"/>
      <c r="O173" s="140"/>
      <c r="P173" s="180" t="str">
        <f t="shared" si="5"/>
        <v/>
      </c>
    </row>
    <row r="174" spans="1:16" s="158" customFormat="1" ht="12" customHeight="1" x14ac:dyDescent="0.2">
      <c r="A174" s="167" t="str">
        <f>IF(Inventario!A174="","",Inventario!A174)</f>
        <v/>
      </c>
      <c r="B174" s="167" t="str">
        <f>IF(Inventario!D174="","",Inventario!D174)</f>
        <v/>
      </c>
      <c r="C174" s="293" t="str">
        <f>IF(Inventario!P174="","",Inventario!P174)</f>
        <v/>
      </c>
      <c r="D174" s="294" t="str">
        <f>IF(Inventario!Q174="","",Inventario!Q174)</f>
        <v/>
      </c>
      <c r="E174" s="294" t="str">
        <f>IF(Inventario!R174="","",Inventario!R174)</f>
        <v/>
      </c>
      <c r="F174" s="189" t="str">
        <f>IF(Inventario!S174="","",Inventario!S174)</f>
        <v/>
      </c>
      <c r="G174" s="194"/>
      <c r="H174" s="163"/>
      <c r="I174" s="163"/>
      <c r="J174" s="164"/>
      <c r="K174" s="164"/>
      <c r="L174" s="195" t="str">
        <f t="shared" si="6"/>
        <v/>
      </c>
      <c r="M174" s="177"/>
      <c r="N174" s="160"/>
      <c r="O174" s="140"/>
      <c r="P174" s="180" t="str">
        <f t="shared" si="5"/>
        <v/>
      </c>
    </row>
    <row r="175" spans="1:16" s="158" customFormat="1" ht="12" customHeight="1" x14ac:dyDescent="0.2">
      <c r="A175" s="167" t="str">
        <f>IF(Inventario!A175="","",Inventario!A175)</f>
        <v/>
      </c>
      <c r="B175" s="167" t="str">
        <f>IF(Inventario!D175="","",Inventario!D175)</f>
        <v/>
      </c>
      <c r="C175" s="293" t="str">
        <f>IF(Inventario!P175="","",Inventario!P175)</f>
        <v/>
      </c>
      <c r="D175" s="294" t="str">
        <f>IF(Inventario!Q175="","",Inventario!Q175)</f>
        <v/>
      </c>
      <c r="E175" s="294" t="str">
        <f>IF(Inventario!R175="","",Inventario!R175)</f>
        <v/>
      </c>
      <c r="F175" s="189" t="str">
        <f>IF(Inventario!S175="","",Inventario!S175)</f>
        <v/>
      </c>
      <c r="G175" s="194"/>
      <c r="H175" s="163"/>
      <c r="I175" s="163"/>
      <c r="J175" s="164"/>
      <c r="K175" s="164"/>
      <c r="L175" s="195" t="str">
        <f t="shared" si="6"/>
        <v/>
      </c>
      <c r="M175" s="177"/>
      <c r="N175" s="160"/>
      <c r="O175" s="140"/>
      <c r="P175" s="180" t="str">
        <f t="shared" si="5"/>
        <v/>
      </c>
    </row>
    <row r="176" spans="1:16" s="158" customFormat="1" ht="12" customHeight="1" x14ac:dyDescent="0.2">
      <c r="A176" s="167" t="str">
        <f>IF(Inventario!A176="","",Inventario!A176)</f>
        <v/>
      </c>
      <c r="B176" s="167" t="str">
        <f>IF(Inventario!D176="","",Inventario!D176)</f>
        <v/>
      </c>
      <c r="C176" s="293" t="str">
        <f>IF(Inventario!P176="","",Inventario!P176)</f>
        <v/>
      </c>
      <c r="D176" s="294" t="str">
        <f>IF(Inventario!Q176="","",Inventario!Q176)</f>
        <v/>
      </c>
      <c r="E176" s="294" t="str">
        <f>IF(Inventario!R176="","",Inventario!R176)</f>
        <v/>
      </c>
      <c r="F176" s="189" t="str">
        <f>IF(Inventario!S176="","",Inventario!S176)</f>
        <v/>
      </c>
      <c r="G176" s="194"/>
      <c r="H176" s="163"/>
      <c r="I176" s="163"/>
      <c r="J176" s="164"/>
      <c r="K176" s="164"/>
      <c r="L176" s="195" t="str">
        <f t="shared" si="6"/>
        <v/>
      </c>
      <c r="M176" s="177"/>
      <c r="N176" s="160"/>
      <c r="O176" s="140"/>
      <c r="P176" s="180" t="str">
        <f t="shared" si="5"/>
        <v/>
      </c>
    </row>
    <row r="177" spans="1:16" s="158" customFormat="1" ht="12" customHeight="1" x14ac:dyDescent="0.2">
      <c r="A177" s="167" t="str">
        <f>IF(Inventario!A177="","",Inventario!A177)</f>
        <v/>
      </c>
      <c r="B177" s="167" t="str">
        <f>IF(Inventario!D177="","",Inventario!D177)</f>
        <v/>
      </c>
      <c r="C177" s="293" t="str">
        <f>IF(Inventario!P177="","",Inventario!P177)</f>
        <v/>
      </c>
      <c r="D177" s="294" t="str">
        <f>IF(Inventario!Q177="","",Inventario!Q177)</f>
        <v/>
      </c>
      <c r="E177" s="294" t="str">
        <f>IF(Inventario!R177="","",Inventario!R177)</f>
        <v/>
      </c>
      <c r="F177" s="189" t="str">
        <f>IF(Inventario!S177="","",Inventario!S177)</f>
        <v/>
      </c>
      <c r="G177" s="194"/>
      <c r="H177" s="163"/>
      <c r="I177" s="163"/>
      <c r="J177" s="164"/>
      <c r="K177" s="164"/>
      <c r="L177" s="195" t="str">
        <f t="shared" si="6"/>
        <v/>
      </c>
      <c r="M177" s="177"/>
      <c r="N177" s="160"/>
      <c r="O177" s="140"/>
      <c r="P177" s="180" t="str">
        <f t="shared" si="5"/>
        <v/>
      </c>
    </row>
    <row r="178" spans="1:16" s="158" customFormat="1" ht="12" customHeight="1" x14ac:dyDescent="0.2">
      <c r="A178" s="167" t="str">
        <f>IF(Inventario!A178="","",Inventario!A178)</f>
        <v/>
      </c>
      <c r="B178" s="167" t="str">
        <f>IF(Inventario!D178="","",Inventario!D178)</f>
        <v/>
      </c>
      <c r="C178" s="293" t="str">
        <f>IF(Inventario!P178="","",Inventario!P178)</f>
        <v/>
      </c>
      <c r="D178" s="294" t="str">
        <f>IF(Inventario!Q178="","",Inventario!Q178)</f>
        <v/>
      </c>
      <c r="E178" s="294" t="str">
        <f>IF(Inventario!R178="","",Inventario!R178)</f>
        <v/>
      </c>
      <c r="F178" s="189" t="str">
        <f>IF(Inventario!S178="","",Inventario!S178)</f>
        <v/>
      </c>
      <c r="G178" s="194"/>
      <c r="H178" s="163"/>
      <c r="I178" s="163"/>
      <c r="J178" s="164"/>
      <c r="K178" s="164"/>
      <c r="L178" s="195" t="str">
        <f t="shared" si="6"/>
        <v/>
      </c>
      <c r="M178" s="177"/>
      <c r="N178" s="160"/>
      <c r="O178" s="140"/>
      <c r="P178" s="180" t="str">
        <f t="shared" si="5"/>
        <v/>
      </c>
    </row>
    <row r="179" spans="1:16" s="158" customFormat="1" ht="12" customHeight="1" x14ac:dyDescent="0.2">
      <c r="A179" s="167" t="str">
        <f>IF(Inventario!A179="","",Inventario!A179)</f>
        <v/>
      </c>
      <c r="B179" s="167" t="str">
        <f>IF(Inventario!D179="","",Inventario!D179)</f>
        <v/>
      </c>
      <c r="C179" s="293" t="str">
        <f>IF(Inventario!P179="","",Inventario!P179)</f>
        <v/>
      </c>
      <c r="D179" s="294" t="str">
        <f>IF(Inventario!Q179="","",Inventario!Q179)</f>
        <v/>
      </c>
      <c r="E179" s="294" t="str">
        <f>IF(Inventario!R179="","",Inventario!R179)</f>
        <v/>
      </c>
      <c r="F179" s="189" t="str">
        <f>IF(Inventario!S179="","",Inventario!S179)</f>
        <v/>
      </c>
      <c r="G179" s="194"/>
      <c r="H179" s="163"/>
      <c r="I179" s="163"/>
      <c r="J179" s="164"/>
      <c r="K179" s="164"/>
      <c r="L179" s="195" t="str">
        <f t="shared" si="6"/>
        <v/>
      </c>
      <c r="M179" s="177"/>
      <c r="N179" s="160"/>
      <c r="O179" s="140"/>
      <c r="P179" s="180" t="str">
        <f t="shared" si="5"/>
        <v/>
      </c>
    </row>
    <row r="180" spans="1:16" s="158" customFormat="1" ht="12" customHeight="1" x14ac:dyDescent="0.2">
      <c r="A180" s="167" t="str">
        <f>IF(Inventario!A180="","",Inventario!A180)</f>
        <v/>
      </c>
      <c r="B180" s="167" t="str">
        <f>IF(Inventario!D180="","",Inventario!D180)</f>
        <v/>
      </c>
      <c r="C180" s="293" t="str">
        <f>IF(Inventario!P180="","",Inventario!P180)</f>
        <v/>
      </c>
      <c r="D180" s="294" t="str">
        <f>IF(Inventario!Q180="","",Inventario!Q180)</f>
        <v/>
      </c>
      <c r="E180" s="294" t="str">
        <f>IF(Inventario!R180="","",Inventario!R180)</f>
        <v/>
      </c>
      <c r="F180" s="189" t="str">
        <f>IF(Inventario!S180="","",Inventario!S180)</f>
        <v/>
      </c>
      <c r="G180" s="194"/>
      <c r="H180" s="163"/>
      <c r="I180" s="163"/>
      <c r="J180" s="164"/>
      <c r="K180" s="164"/>
      <c r="L180" s="195" t="str">
        <f t="shared" si="6"/>
        <v/>
      </c>
      <c r="M180" s="177"/>
      <c r="N180" s="160"/>
      <c r="O180" s="140"/>
      <c r="P180" s="180" t="str">
        <f t="shared" si="5"/>
        <v/>
      </c>
    </row>
    <row r="181" spans="1:16" s="158" customFormat="1" ht="12" customHeight="1" x14ac:dyDescent="0.2">
      <c r="A181" s="167" t="str">
        <f>IF(Inventario!A181="","",Inventario!A181)</f>
        <v/>
      </c>
      <c r="B181" s="167" t="str">
        <f>IF(Inventario!D181="","",Inventario!D181)</f>
        <v/>
      </c>
      <c r="C181" s="293" t="str">
        <f>IF(Inventario!P181="","",Inventario!P181)</f>
        <v/>
      </c>
      <c r="D181" s="294" t="str">
        <f>IF(Inventario!Q181="","",Inventario!Q181)</f>
        <v/>
      </c>
      <c r="E181" s="294" t="str">
        <f>IF(Inventario!R181="","",Inventario!R181)</f>
        <v/>
      </c>
      <c r="F181" s="189" t="str">
        <f>IF(Inventario!S181="","",Inventario!S181)</f>
        <v/>
      </c>
      <c r="G181" s="194"/>
      <c r="H181" s="163"/>
      <c r="I181" s="163"/>
      <c r="J181" s="164"/>
      <c r="K181" s="164"/>
      <c r="L181" s="195" t="str">
        <f t="shared" si="6"/>
        <v/>
      </c>
      <c r="M181" s="177"/>
      <c r="N181" s="160"/>
      <c r="O181" s="140"/>
      <c r="P181" s="180" t="str">
        <f t="shared" si="5"/>
        <v/>
      </c>
    </row>
    <row r="182" spans="1:16" s="158" customFormat="1" ht="12" customHeight="1" x14ac:dyDescent="0.2">
      <c r="A182" s="167" t="str">
        <f>IF(Inventario!A182="","",Inventario!A182)</f>
        <v/>
      </c>
      <c r="B182" s="167" t="str">
        <f>IF(Inventario!D182="","",Inventario!D182)</f>
        <v/>
      </c>
      <c r="C182" s="293" t="str">
        <f>IF(Inventario!P182="","",Inventario!P182)</f>
        <v/>
      </c>
      <c r="D182" s="294" t="str">
        <f>IF(Inventario!Q182="","",Inventario!Q182)</f>
        <v/>
      </c>
      <c r="E182" s="294" t="str">
        <f>IF(Inventario!R182="","",Inventario!R182)</f>
        <v/>
      </c>
      <c r="F182" s="189" t="str">
        <f>IF(Inventario!S182="","",Inventario!S182)</f>
        <v/>
      </c>
      <c r="G182" s="194"/>
      <c r="H182" s="163"/>
      <c r="I182" s="163"/>
      <c r="J182" s="164"/>
      <c r="K182" s="164"/>
      <c r="L182" s="195" t="str">
        <f t="shared" si="6"/>
        <v/>
      </c>
      <c r="M182" s="177"/>
      <c r="N182" s="160"/>
      <c r="O182" s="140"/>
      <c r="P182" s="180" t="str">
        <f t="shared" si="5"/>
        <v/>
      </c>
    </row>
    <row r="183" spans="1:16" s="158" customFormat="1" ht="12" customHeight="1" x14ac:dyDescent="0.2">
      <c r="A183" s="167" t="str">
        <f>IF(Inventario!A183="","",Inventario!A183)</f>
        <v/>
      </c>
      <c r="B183" s="167" t="str">
        <f>IF(Inventario!D183="","",Inventario!D183)</f>
        <v/>
      </c>
      <c r="C183" s="293" t="str">
        <f>IF(Inventario!P183="","",Inventario!P183)</f>
        <v/>
      </c>
      <c r="D183" s="294" t="str">
        <f>IF(Inventario!Q183="","",Inventario!Q183)</f>
        <v/>
      </c>
      <c r="E183" s="294" t="str">
        <f>IF(Inventario!R183="","",Inventario!R183)</f>
        <v/>
      </c>
      <c r="F183" s="189" t="str">
        <f>IF(Inventario!S183="","",Inventario!S183)</f>
        <v/>
      </c>
      <c r="G183" s="194"/>
      <c r="H183" s="163"/>
      <c r="I183" s="163"/>
      <c r="J183" s="164"/>
      <c r="K183" s="164"/>
      <c r="L183" s="195" t="str">
        <f t="shared" si="6"/>
        <v/>
      </c>
      <c r="M183" s="177"/>
      <c r="N183" s="160"/>
      <c r="O183" s="140"/>
      <c r="P183" s="180" t="str">
        <f t="shared" si="5"/>
        <v/>
      </c>
    </row>
    <row r="184" spans="1:16" s="158" customFormat="1" ht="12" customHeight="1" x14ac:dyDescent="0.2">
      <c r="A184" s="167" t="str">
        <f>IF(Inventario!A184="","",Inventario!A184)</f>
        <v/>
      </c>
      <c r="B184" s="167" t="str">
        <f>IF(Inventario!D184="","",Inventario!D184)</f>
        <v/>
      </c>
      <c r="C184" s="293" t="str">
        <f>IF(Inventario!P184="","",Inventario!P184)</f>
        <v/>
      </c>
      <c r="D184" s="294" t="str">
        <f>IF(Inventario!Q184="","",Inventario!Q184)</f>
        <v/>
      </c>
      <c r="E184" s="294" t="str">
        <f>IF(Inventario!R184="","",Inventario!R184)</f>
        <v/>
      </c>
      <c r="F184" s="189" t="str">
        <f>IF(Inventario!S184="","",Inventario!S184)</f>
        <v/>
      </c>
      <c r="G184" s="194"/>
      <c r="H184" s="163"/>
      <c r="I184" s="163"/>
      <c r="J184" s="164"/>
      <c r="K184" s="164"/>
      <c r="L184" s="195" t="str">
        <f t="shared" si="6"/>
        <v/>
      </c>
      <c r="M184" s="177"/>
      <c r="N184" s="160"/>
      <c r="O184" s="140"/>
      <c r="P184" s="180" t="str">
        <f t="shared" si="5"/>
        <v/>
      </c>
    </row>
    <row r="185" spans="1:16" s="158" customFormat="1" ht="12" customHeight="1" x14ac:dyDescent="0.2">
      <c r="A185" s="167" t="str">
        <f>IF(Inventario!A185="","",Inventario!A185)</f>
        <v/>
      </c>
      <c r="B185" s="167" t="str">
        <f>IF(Inventario!D185="","",Inventario!D185)</f>
        <v/>
      </c>
      <c r="C185" s="293" t="str">
        <f>IF(Inventario!P185="","",Inventario!P185)</f>
        <v/>
      </c>
      <c r="D185" s="294" t="str">
        <f>IF(Inventario!Q185="","",Inventario!Q185)</f>
        <v/>
      </c>
      <c r="E185" s="294" t="str">
        <f>IF(Inventario!R185="","",Inventario!R185)</f>
        <v/>
      </c>
      <c r="F185" s="189" t="str">
        <f>IF(Inventario!S185="","",Inventario!S185)</f>
        <v/>
      </c>
      <c r="G185" s="194"/>
      <c r="H185" s="163"/>
      <c r="I185" s="163"/>
      <c r="J185" s="164"/>
      <c r="K185" s="164"/>
      <c r="L185" s="195" t="str">
        <f t="shared" si="6"/>
        <v/>
      </c>
      <c r="M185" s="177"/>
      <c r="N185" s="160"/>
      <c r="O185" s="140"/>
      <c r="P185" s="180" t="str">
        <f t="shared" si="5"/>
        <v/>
      </c>
    </row>
    <row r="186" spans="1:16" s="158" customFormat="1" ht="12" customHeight="1" x14ac:dyDescent="0.2">
      <c r="A186" s="167" t="str">
        <f>IF(Inventario!A186="","",Inventario!A186)</f>
        <v/>
      </c>
      <c r="B186" s="167" t="str">
        <f>IF(Inventario!D186="","",Inventario!D186)</f>
        <v/>
      </c>
      <c r="C186" s="293" t="str">
        <f>IF(Inventario!P186="","",Inventario!P186)</f>
        <v/>
      </c>
      <c r="D186" s="294" t="str">
        <f>IF(Inventario!Q186="","",Inventario!Q186)</f>
        <v/>
      </c>
      <c r="E186" s="294" t="str">
        <f>IF(Inventario!R186="","",Inventario!R186)</f>
        <v/>
      </c>
      <c r="F186" s="189" t="str">
        <f>IF(Inventario!S186="","",Inventario!S186)</f>
        <v/>
      </c>
      <c r="G186" s="194"/>
      <c r="H186" s="163"/>
      <c r="I186" s="163"/>
      <c r="J186" s="164"/>
      <c r="K186" s="164"/>
      <c r="L186" s="195" t="str">
        <f t="shared" si="6"/>
        <v/>
      </c>
      <c r="M186" s="177"/>
      <c r="N186" s="160"/>
      <c r="O186" s="140"/>
      <c r="P186" s="180" t="str">
        <f t="shared" si="5"/>
        <v/>
      </c>
    </row>
    <row r="187" spans="1:16" s="158" customFormat="1" ht="12" customHeight="1" x14ac:dyDescent="0.2">
      <c r="A187" s="167" t="str">
        <f>IF(Inventario!A187="","",Inventario!A187)</f>
        <v/>
      </c>
      <c r="B187" s="167" t="str">
        <f>IF(Inventario!D187="","",Inventario!D187)</f>
        <v/>
      </c>
      <c r="C187" s="293" t="str">
        <f>IF(Inventario!P187="","",Inventario!P187)</f>
        <v/>
      </c>
      <c r="D187" s="294" t="str">
        <f>IF(Inventario!Q187="","",Inventario!Q187)</f>
        <v/>
      </c>
      <c r="E187" s="294" t="str">
        <f>IF(Inventario!R187="","",Inventario!R187)</f>
        <v/>
      </c>
      <c r="F187" s="189" t="str">
        <f>IF(Inventario!S187="","",Inventario!S187)</f>
        <v/>
      </c>
      <c r="G187" s="194"/>
      <c r="H187" s="163"/>
      <c r="I187" s="163"/>
      <c r="J187" s="164"/>
      <c r="K187" s="164"/>
      <c r="L187" s="195" t="str">
        <f t="shared" si="6"/>
        <v/>
      </c>
      <c r="M187" s="177"/>
      <c r="N187" s="160"/>
      <c r="O187" s="140"/>
      <c r="P187" s="180" t="str">
        <f t="shared" si="5"/>
        <v/>
      </c>
    </row>
    <row r="188" spans="1:16" s="158" customFormat="1" ht="12" customHeight="1" x14ac:dyDescent="0.2">
      <c r="A188" s="167" t="str">
        <f>IF(Inventario!A188="","",Inventario!A188)</f>
        <v/>
      </c>
      <c r="B188" s="167" t="str">
        <f>IF(Inventario!D188="","",Inventario!D188)</f>
        <v/>
      </c>
      <c r="C188" s="293" t="str">
        <f>IF(Inventario!P188="","",Inventario!P188)</f>
        <v/>
      </c>
      <c r="D188" s="294" t="str">
        <f>IF(Inventario!Q188="","",Inventario!Q188)</f>
        <v/>
      </c>
      <c r="E188" s="294" t="str">
        <f>IF(Inventario!R188="","",Inventario!R188)</f>
        <v/>
      </c>
      <c r="F188" s="189" t="str">
        <f>IF(Inventario!S188="","",Inventario!S188)</f>
        <v/>
      </c>
      <c r="G188" s="194"/>
      <c r="H188" s="163"/>
      <c r="I188" s="163"/>
      <c r="J188" s="164"/>
      <c r="K188" s="164"/>
      <c r="L188" s="195" t="str">
        <f t="shared" si="6"/>
        <v/>
      </c>
      <c r="M188" s="177"/>
      <c r="N188" s="160"/>
      <c r="O188" s="140"/>
      <c r="P188" s="180" t="str">
        <f t="shared" si="5"/>
        <v/>
      </c>
    </row>
    <row r="189" spans="1:16" s="158" customFormat="1" ht="12" customHeight="1" x14ac:dyDescent="0.2">
      <c r="A189" s="167" t="str">
        <f>IF(Inventario!A189="","",Inventario!A189)</f>
        <v/>
      </c>
      <c r="B189" s="167" t="str">
        <f>IF(Inventario!D189="","",Inventario!D189)</f>
        <v/>
      </c>
      <c r="C189" s="293" t="str">
        <f>IF(Inventario!P189="","",Inventario!P189)</f>
        <v/>
      </c>
      <c r="D189" s="294" t="str">
        <f>IF(Inventario!Q189="","",Inventario!Q189)</f>
        <v/>
      </c>
      <c r="E189" s="294" t="str">
        <f>IF(Inventario!R189="","",Inventario!R189)</f>
        <v/>
      </c>
      <c r="F189" s="189" t="str">
        <f>IF(Inventario!S189="","",Inventario!S189)</f>
        <v/>
      </c>
      <c r="G189" s="194"/>
      <c r="H189" s="163"/>
      <c r="I189" s="163"/>
      <c r="J189" s="164"/>
      <c r="K189" s="164"/>
      <c r="L189" s="195" t="str">
        <f t="shared" si="6"/>
        <v/>
      </c>
      <c r="M189" s="177"/>
      <c r="N189" s="160"/>
      <c r="O189" s="140"/>
      <c r="P189" s="180" t="str">
        <f t="shared" si="5"/>
        <v/>
      </c>
    </row>
    <row r="190" spans="1:16" s="158" customFormat="1" ht="12" customHeight="1" x14ac:dyDescent="0.2">
      <c r="A190" s="167" t="str">
        <f>IF(Inventario!A190="","",Inventario!A190)</f>
        <v/>
      </c>
      <c r="B190" s="167" t="str">
        <f>IF(Inventario!D190="","",Inventario!D190)</f>
        <v/>
      </c>
      <c r="C190" s="293" t="str">
        <f>IF(Inventario!P190="","",Inventario!P190)</f>
        <v/>
      </c>
      <c r="D190" s="294" t="str">
        <f>IF(Inventario!Q190="","",Inventario!Q190)</f>
        <v/>
      </c>
      <c r="E190" s="294" t="str">
        <f>IF(Inventario!R190="","",Inventario!R190)</f>
        <v/>
      </c>
      <c r="F190" s="189" t="str">
        <f>IF(Inventario!S190="","",Inventario!S190)</f>
        <v/>
      </c>
      <c r="G190" s="194"/>
      <c r="H190" s="163"/>
      <c r="I190" s="163"/>
      <c r="J190" s="164"/>
      <c r="K190" s="164"/>
      <c r="L190" s="195" t="str">
        <f t="shared" si="6"/>
        <v/>
      </c>
      <c r="M190" s="177"/>
      <c r="N190" s="160"/>
      <c r="O190" s="140"/>
      <c r="P190" s="180" t="str">
        <f t="shared" si="5"/>
        <v/>
      </c>
    </row>
    <row r="191" spans="1:16" s="158" customFormat="1" ht="12" customHeight="1" x14ac:dyDescent="0.2">
      <c r="A191" s="167" t="str">
        <f>IF(Inventario!A191="","",Inventario!A191)</f>
        <v/>
      </c>
      <c r="B191" s="167" t="str">
        <f>IF(Inventario!D191="","",Inventario!D191)</f>
        <v/>
      </c>
      <c r="C191" s="293" t="str">
        <f>IF(Inventario!P191="","",Inventario!P191)</f>
        <v/>
      </c>
      <c r="D191" s="294" t="str">
        <f>IF(Inventario!Q191="","",Inventario!Q191)</f>
        <v/>
      </c>
      <c r="E191" s="294" t="str">
        <f>IF(Inventario!R191="","",Inventario!R191)</f>
        <v/>
      </c>
      <c r="F191" s="189" t="str">
        <f>IF(Inventario!S191="","",Inventario!S191)</f>
        <v/>
      </c>
      <c r="G191" s="194"/>
      <c r="H191" s="163"/>
      <c r="I191" s="163"/>
      <c r="J191" s="164"/>
      <c r="K191" s="164"/>
      <c r="L191" s="195" t="str">
        <f t="shared" si="6"/>
        <v/>
      </c>
      <c r="M191" s="177"/>
      <c r="N191" s="160"/>
      <c r="O191" s="140"/>
      <c r="P191" s="180" t="str">
        <f t="shared" si="5"/>
        <v/>
      </c>
    </row>
    <row r="192" spans="1:16" s="158" customFormat="1" ht="12" customHeight="1" x14ac:dyDescent="0.2">
      <c r="A192" s="167" t="str">
        <f>IF(Inventario!A192="","",Inventario!A192)</f>
        <v/>
      </c>
      <c r="B192" s="167" t="str">
        <f>IF(Inventario!D192="","",Inventario!D192)</f>
        <v/>
      </c>
      <c r="C192" s="293" t="str">
        <f>IF(Inventario!P192="","",Inventario!P192)</f>
        <v/>
      </c>
      <c r="D192" s="294" t="str">
        <f>IF(Inventario!Q192="","",Inventario!Q192)</f>
        <v/>
      </c>
      <c r="E192" s="294" t="str">
        <f>IF(Inventario!R192="","",Inventario!R192)</f>
        <v/>
      </c>
      <c r="F192" s="189" t="str">
        <f>IF(Inventario!S192="","",Inventario!S192)</f>
        <v/>
      </c>
      <c r="G192" s="194"/>
      <c r="H192" s="163"/>
      <c r="I192" s="163"/>
      <c r="J192" s="164"/>
      <c r="K192" s="164"/>
      <c r="L192" s="195" t="str">
        <f t="shared" si="6"/>
        <v/>
      </c>
      <c r="M192" s="177"/>
      <c r="N192" s="160"/>
      <c r="O192" s="140"/>
      <c r="P192" s="180" t="str">
        <f t="shared" si="5"/>
        <v/>
      </c>
    </row>
    <row r="193" spans="1:16" s="158" customFormat="1" ht="12" customHeight="1" x14ac:dyDescent="0.2">
      <c r="A193" s="167" t="str">
        <f>IF(Inventario!A193="","",Inventario!A193)</f>
        <v/>
      </c>
      <c r="B193" s="167" t="str">
        <f>IF(Inventario!D193="","",Inventario!D193)</f>
        <v/>
      </c>
      <c r="C193" s="293" t="str">
        <f>IF(Inventario!P193="","",Inventario!P193)</f>
        <v/>
      </c>
      <c r="D193" s="294" t="str">
        <f>IF(Inventario!Q193="","",Inventario!Q193)</f>
        <v/>
      </c>
      <c r="E193" s="294" t="str">
        <f>IF(Inventario!R193="","",Inventario!R193)</f>
        <v/>
      </c>
      <c r="F193" s="189" t="str">
        <f>IF(Inventario!S193="","",Inventario!S193)</f>
        <v/>
      </c>
      <c r="G193" s="194"/>
      <c r="H193" s="163"/>
      <c r="I193" s="163"/>
      <c r="J193" s="164"/>
      <c r="K193" s="164"/>
      <c r="L193" s="195" t="str">
        <f t="shared" si="6"/>
        <v/>
      </c>
      <c r="M193" s="177"/>
      <c r="N193" s="160"/>
      <c r="O193" s="140"/>
      <c r="P193" s="180" t="str">
        <f t="shared" si="5"/>
        <v/>
      </c>
    </row>
    <row r="194" spans="1:16" s="158" customFormat="1" ht="12" customHeight="1" x14ac:dyDescent="0.2">
      <c r="A194" s="167" t="str">
        <f>IF(Inventario!A194="","",Inventario!A194)</f>
        <v/>
      </c>
      <c r="B194" s="167" t="str">
        <f>IF(Inventario!D194="","",Inventario!D194)</f>
        <v/>
      </c>
      <c r="C194" s="293" t="str">
        <f>IF(Inventario!P194="","",Inventario!P194)</f>
        <v/>
      </c>
      <c r="D194" s="294" t="str">
        <f>IF(Inventario!Q194="","",Inventario!Q194)</f>
        <v/>
      </c>
      <c r="E194" s="294" t="str">
        <f>IF(Inventario!R194="","",Inventario!R194)</f>
        <v/>
      </c>
      <c r="F194" s="189" t="str">
        <f>IF(Inventario!S194="","",Inventario!S194)</f>
        <v/>
      </c>
      <c r="G194" s="194"/>
      <c r="H194" s="163"/>
      <c r="I194" s="163"/>
      <c r="J194" s="164"/>
      <c r="K194" s="164"/>
      <c r="L194" s="195" t="str">
        <f t="shared" si="6"/>
        <v/>
      </c>
      <c r="M194" s="177"/>
      <c r="N194" s="160"/>
      <c r="O194" s="140"/>
      <c r="P194" s="180" t="str">
        <f t="shared" si="5"/>
        <v/>
      </c>
    </row>
    <row r="195" spans="1:16" s="158" customFormat="1" ht="12" customHeight="1" x14ac:dyDescent="0.2">
      <c r="A195" s="167" t="str">
        <f>IF(Inventario!A195="","",Inventario!A195)</f>
        <v/>
      </c>
      <c r="B195" s="167" t="str">
        <f>IF(Inventario!D195="","",Inventario!D195)</f>
        <v/>
      </c>
      <c r="C195" s="293" t="str">
        <f>IF(Inventario!P195="","",Inventario!P195)</f>
        <v/>
      </c>
      <c r="D195" s="294" t="str">
        <f>IF(Inventario!Q195="","",Inventario!Q195)</f>
        <v/>
      </c>
      <c r="E195" s="294" t="str">
        <f>IF(Inventario!R195="","",Inventario!R195)</f>
        <v/>
      </c>
      <c r="F195" s="189" t="str">
        <f>IF(Inventario!S195="","",Inventario!S195)</f>
        <v/>
      </c>
      <c r="G195" s="194"/>
      <c r="H195" s="163"/>
      <c r="I195" s="163"/>
      <c r="J195" s="164"/>
      <c r="K195" s="164"/>
      <c r="L195" s="195" t="str">
        <f t="shared" si="6"/>
        <v/>
      </c>
      <c r="M195" s="177"/>
      <c r="N195" s="160"/>
      <c r="O195" s="140"/>
      <c r="P195" s="180" t="str">
        <f t="shared" si="5"/>
        <v/>
      </c>
    </row>
    <row r="196" spans="1:16" s="158" customFormat="1" ht="12" customHeight="1" x14ac:dyDescent="0.2">
      <c r="A196" s="167" t="str">
        <f>IF(Inventario!A196="","",Inventario!A196)</f>
        <v/>
      </c>
      <c r="B196" s="167" t="str">
        <f>IF(Inventario!D196="","",Inventario!D196)</f>
        <v/>
      </c>
      <c r="C196" s="293" t="str">
        <f>IF(Inventario!P196="","",Inventario!P196)</f>
        <v/>
      </c>
      <c r="D196" s="294" t="str">
        <f>IF(Inventario!Q196="","",Inventario!Q196)</f>
        <v/>
      </c>
      <c r="E196" s="294" t="str">
        <f>IF(Inventario!R196="","",Inventario!R196)</f>
        <v/>
      </c>
      <c r="F196" s="189" t="str">
        <f>IF(Inventario!S196="","",Inventario!S196)</f>
        <v/>
      </c>
      <c r="G196" s="194"/>
      <c r="H196" s="163"/>
      <c r="I196" s="163"/>
      <c r="J196" s="164"/>
      <c r="K196" s="164"/>
      <c r="L196" s="195" t="str">
        <f t="shared" si="6"/>
        <v/>
      </c>
      <c r="M196" s="177"/>
      <c r="N196" s="160"/>
      <c r="O196" s="140"/>
      <c r="P196" s="180" t="str">
        <f t="shared" si="5"/>
        <v/>
      </c>
    </row>
    <row r="197" spans="1:16" s="158" customFormat="1" ht="12" customHeight="1" x14ac:dyDescent="0.2">
      <c r="A197" s="167" t="str">
        <f>IF(Inventario!A197="","",Inventario!A197)</f>
        <v/>
      </c>
      <c r="B197" s="167" t="str">
        <f>IF(Inventario!D197="","",Inventario!D197)</f>
        <v/>
      </c>
      <c r="C197" s="293" t="str">
        <f>IF(Inventario!P197="","",Inventario!P197)</f>
        <v/>
      </c>
      <c r="D197" s="294" t="str">
        <f>IF(Inventario!Q197="","",Inventario!Q197)</f>
        <v/>
      </c>
      <c r="E197" s="294" t="str">
        <f>IF(Inventario!R197="","",Inventario!R197)</f>
        <v/>
      </c>
      <c r="F197" s="189" t="str">
        <f>IF(Inventario!S197="","",Inventario!S197)</f>
        <v/>
      </c>
      <c r="G197" s="194"/>
      <c r="H197" s="163"/>
      <c r="I197" s="163"/>
      <c r="J197" s="164"/>
      <c r="K197" s="164"/>
      <c r="L197" s="195" t="str">
        <f t="shared" si="6"/>
        <v/>
      </c>
      <c r="M197" s="177"/>
      <c r="N197" s="160"/>
      <c r="O197" s="140"/>
      <c r="P197" s="180" t="str">
        <f t="shared" si="5"/>
        <v/>
      </c>
    </row>
    <row r="198" spans="1:16" s="158" customFormat="1" ht="12" customHeight="1" x14ac:dyDescent="0.2">
      <c r="A198" s="167" t="str">
        <f>IF(Inventario!A198="","",Inventario!A198)</f>
        <v/>
      </c>
      <c r="B198" s="167" t="str">
        <f>IF(Inventario!D198="","",Inventario!D198)</f>
        <v/>
      </c>
      <c r="C198" s="293" t="str">
        <f>IF(Inventario!P198="","",Inventario!P198)</f>
        <v/>
      </c>
      <c r="D198" s="294" t="str">
        <f>IF(Inventario!Q198="","",Inventario!Q198)</f>
        <v/>
      </c>
      <c r="E198" s="294" t="str">
        <f>IF(Inventario!R198="","",Inventario!R198)</f>
        <v/>
      </c>
      <c r="F198" s="189" t="str">
        <f>IF(Inventario!S198="","",Inventario!S198)</f>
        <v/>
      </c>
      <c r="G198" s="194"/>
      <c r="H198" s="163"/>
      <c r="I198" s="163"/>
      <c r="J198" s="164"/>
      <c r="K198" s="164"/>
      <c r="L198" s="195" t="str">
        <f t="shared" si="6"/>
        <v/>
      </c>
      <c r="M198" s="177"/>
      <c r="N198" s="160"/>
      <c r="O198" s="140"/>
      <c r="P198" s="180" t="str">
        <f t="shared" si="5"/>
        <v/>
      </c>
    </row>
    <row r="199" spans="1:16" s="158" customFormat="1" ht="12" customHeight="1" x14ac:dyDescent="0.2">
      <c r="A199" s="167" t="str">
        <f>IF(Inventario!A199="","",Inventario!A199)</f>
        <v/>
      </c>
      <c r="B199" s="167" t="str">
        <f>IF(Inventario!D199="","",Inventario!D199)</f>
        <v/>
      </c>
      <c r="C199" s="293" t="str">
        <f>IF(Inventario!P199="","",Inventario!P199)</f>
        <v/>
      </c>
      <c r="D199" s="294" t="str">
        <f>IF(Inventario!Q199="","",Inventario!Q199)</f>
        <v/>
      </c>
      <c r="E199" s="294" t="str">
        <f>IF(Inventario!R199="","",Inventario!R199)</f>
        <v/>
      </c>
      <c r="F199" s="189" t="str">
        <f>IF(Inventario!S199="","",Inventario!S199)</f>
        <v/>
      </c>
      <c r="G199" s="194"/>
      <c r="H199" s="163"/>
      <c r="I199" s="163"/>
      <c r="J199" s="164"/>
      <c r="K199" s="164"/>
      <c r="L199" s="195" t="str">
        <f t="shared" si="6"/>
        <v/>
      </c>
      <c r="M199" s="177"/>
      <c r="N199" s="160"/>
      <c r="O199" s="140"/>
      <c r="P199" s="180" t="str">
        <f t="shared" si="5"/>
        <v/>
      </c>
    </row>
    <row r="200" spans="1:16" s="158" customFormat="1" ht="12" customHeight="1" x14ac:dyDescent="0.2">
      <c r="A200" s="167" t="str">
        <f>IF(Inventario!A200="","",Inventario!A200)</f>
        <v/>
      </c>
      <c r="B200" s="167" t="str">
        <f>IF(Inventario!D200="","",Inventario!D200)</f>
        <v/>
      </c>
      <c r="C200" s="293" t="str">
        <f>IF(Inventario!P200="","",Inventario!P200)</f>
        <v/>
      </c>
      <c r="D200" s="294" t="str">
        <f>IF(Inventario!Q200="","",Inventario!Q200)</f>
        <v/>
      </c>
      <c r="E200" s="294" t="str">
        <f>IF(Inventario!R200="","",Inventario!R200)</f>
        <v/>
      </c>
      <c r="F200" s="189" t="str">
        <f>IF(Inventario!S200="","",Inventario!S200)</f>
        <v/>
      </c>
      <c r="G200" s="194"/>
      <c r="H200" s="163"/>
      <c r="I200" s="163"/>
      <c r="J200" s="164"/>
      <c r="K200" s="164"/>
      <c r="L200" s="195" t="str">
        <f t="shared" si="6"/>
        <v/>
      </c>
      <c r="M200" s="177"/>
      <c r="N200" s="160"/>
      <c r="O200" s="140"/>
      <c r="P200" s="180" t="str">
        <f t="shared" si="5"/>
        <v/>
      </c>
    </row>
    <row r="201" spans="1:16" s="158" customFormat="1" ht="12" customHeight="1" x14ac:dyDescent="0.2">
      <c r="A201" s="167" t="str">
        <f>IF(Inventario!A201="","",Inventario!A201)</f>
        <v/>
      </c>
      <c r="B201" s="167" t="str">
        <f>IF(Inventario!D201="","",Inventario!D201)</f>
        <v/>
      </c>
      <c r="C201" s="293" t="str">
        <f>IF(Inventario!P201="","",Inventario!P201)</f>
        <v/>
      </c>
      <c r="D201" s="294" t="str">
        <f>IF(Inventario!Q201="","",Inventario!Q201)</f>
        <v/>
      </c>
      <c r="E201" s="294" t="str">
        <f>IF(Inventario!R201="","",Inventario!R201)</f>
        <v/>
      </c>
      <c r="F201" s="189" t="str">
        <f>IF(Inventario!S201="","",Inventario!S201)</f>
        <v/>
      </c>
      <c r="G201" s="194"/>
      <c r="H201" s="163"/>
      <c r="I201" s="163"/>
      <c r="J201" s="164"/>
      <c r="K201" s="164"/>
      <c r="L201" s="195" t="str">
        <f t="shared" si="6"/>
        <v/>
      </c>
      <c r="M201" s="177"/>
      <c r="N201" s="160"/>
      <c r="O201" s="140"/>
      <c r="P201" s="180" t="str">
        <f t="shared" si="5"/>
        <v/>
      </c>
    </row>
    <row r="202" spans="1:16" s="158" customFormat="1" ht="12" customHeight="1" x14ac:dyDescent="0.2">
      <c r="A202" s="167" t="str">
        <f>IF(Inventario!A202="","",Inventario!A202)</f>
        <v/>
      </c>
      <c r="B202" s="167" t="str">
        <f>IF(Inventario!D202="","",Inventario!D202)</f>
        <v/>
      </c>
      <c r="C202" s="293" t="str">
        <f>IF(Inventario!P202="","",Inventario!P202)</f>
        <v/>
      </c>
      <c r="D202" s="294" t="str">
        <f>IF(Inventario!Q202="","",Inventario!Q202)</f>
        <v/>
      </c>
      <c r="E202" s="294" t="str">
        <f>IF(Inventario!R202="","",Inventario!R202)</f>
        <v/>
      </c>
      <c r="F202" s="189" t="str">
        <f>IF(Inventario!S202="","",Inventario!S202)</f>
        <v/>
      </c>
      <c r="G202" s="194"/>
      <c r="H202" s="163"/>
      <c r="I202" s="163"/>
      <c r="J202" s="164"/>
      <c r="K202" s="164"/>
      <c r="L202" s="195" t="str">
        <f t="shared" si="6"/>
        <v/>
      </c>
      <c r="M202" s="177"/>
      <c r="N202" s="160"/>
      <c r="O202" s="140"/>
      <c r="P202" s="180" t="str">
        <f t="shared" si="5"/>
        <v/>
      </c>
    </row>
    <row r="203" spans="1:16" s="158" customFormat="1" ht="12" customHeight="1" x14ac:dyDescent="0.2">
      <c r="A203" s="167" t="str">
        <f>IF(Inventario!A203="","",Inventario!A203)</f>
        <v/>
      </c>
      <c r="B203" s="167" t="str">
        <f>IF(Inventario!D203="","",Inventario!D203)</f>
        <v/>
      </c>
      <c r="C203" s="293" t="str">
        <f>IF(Inventario!P203="","",Inventario!P203)</f>
        <v/>
      </c>
      <c r="D203" s="294" t="str">
        <f>IF(Inventario!Q203="","",Inventario!Q203)</f>
        <v/>
      </c>
      <c r="E203" s="294" t="str">
        <f>IF(Inventario!R203="","",Inventario!R203)</f>
        <v/>
      </c>
      <c r="F203" s="189" t="str">
        <f>IF(Inventario!S203="","",Inventario!S203)</f>
        <v/>
      </c>
      <c r="G203" s="194"/>
      <c r="H203" s="163"/>
      <c r="I203" s="163"/>
      <c r="J203" s="164"/>
      <c r="K203" s="164"/>
      <c r="L203" s="195" t="str">
        <f t="shared" si="6"/>
        <v/>
      </c>
      <c r="M203" s="177"/>
      <c r="N203" s="160"/>
      <c r="O203" s="140"/>
      <c r="P203" s="180" t="str">
        <f t="shared" si="5"/>
        <v/>
      </c>
    </row>
    <row r="204" spans="1:16" s="158" customFormat="1" ht="12" customHeight="1" x14ac:dyDescent="0.2">
      <c r="A204" s="167" t="str">
        <f>IF(Inventario!A204="","",Inventario!A204)</f>
        <v/>
      </c>
      <c r="B204" s="167" t="str">
        <f>IF(Inventario!D204="","",Inventario!D204)</f>
        <v/>
      </c>
      <c r="C204" s="293" t="str">
        <f>IF(Inventario!P204="","",Inventario!P204)</f>
        <v/>
      </c>
      <c r="D204" s="294" t="str">
        <f>IF(Inventario!Q204="","",Inventario!Q204)</f>
        <v/>
      </c>
      <c r="E204" s="294" t="str">
        <f>IF(Inventario!R204="","",Inventario!R204)</f>
        <v/>
      </c>
      <c r="F204" s="189" t="str">
        <f>IF(Inventario!S204="","",Inventario!S204)</f>
        <v/>
      </c>
      <c r="G204" s="194"/>
      <c r="H204" s="163"/>
      <c r="I204" s="163"/>
      <c r="J204" s="164"/>
      <c r="K204" s="164"/>
      <c r="L204" s="195" t="str">
        <f t="shared" si="6"/>
        <v/>
      </c>
      <c r="M204" s="177"/>
      <c r="N204" s="160"/>
      <c r="O204" s="140"/>
      <c r="P204" s="180" t="str">
        <f t="shared" si="5"/>
        <v/>
      </c>
    </row>
    <row r="205" spans="1:16" s="158" customFormat="1" ht="12" customHeight="1" x14ac:dyDescent="0.2">
      <c r="A205" s="167" t="str">
        <f>IF(Inventario!A205="","",Inventario!A205)</f>
        <v/>
      </c>
      <c r="B205" s="167" t="str">
        <f>IF(Inventario!D205="","",Inventario!D205)</f>
        <v/>
      </c>
      <c r="C205" s="293" t="str">
        <f>IF(Inventario!P205="","",Inventario!P205)</f>
        <v/>
      </c>
      <c r="D205" s="294" t="str">
        <f>IF(Inventario!Q205="","",Inventario!Q205)</f>
        <v/>
      </c>
      <c r="E205" s="294" t="str">
        <f>IF(Inventario!R205="","",Inventario!R205)</f>
        <v/>
      </c>
      <c r="F205" s="189" t="str">
        <f>IF(Inventario!S205="","",Inventario!S205)</f>
        <v/>
      </c>
      <c r="G205" s="194"/>
      <c r="H205" s="163"/>
      <c r="I205" s="163"/>
      <c r="J205" s="164"/>
      <c r="K205" s="164"/>
      <c r="L205" s="195" t="str">
        <f t="shared" si="6"/>
        <v/>
      </c>
      <c r="M205" s="177"/>
      <c r="N205" s="160"/>
      <c r="O205" s="140"/>
      <c r="P205" s="180" t="str">
        <f t="shared" si="5"/>
        <v/>
      </c>
    </row>
    <row r="206" spans="1:16" s="158" customFormat="1" ht="12" customHeight="1" x14ac:dyDescent="0.2">
      <c r="A206" s="167" t="str">
        <f>IF(Inventario!A206="","",Inventario!A206)</f>
        <v/>
      </c>
      <c r="B206" s="167" t="str">
        <f>IF(Inventario!D206="","",Inventario!D206)</f>
        <v/>
      </c>
      <c r="C206" s="293" t="str">
        <f>IF(Inventario!P206="","",Inventario!P206)</f>
        <v/>
      </c>
      <c r="D206" s="294" t="str">
        <f>IF(Inventario!Q206="","",Inventario!Q206)</f>
        <v/>
      </c>
      <c r="E206" s="294" t="str">
        <f>IF(Inventario!R206="","",Inventario!R206)</f>
        <v/>
      </c>
      <c r="F206" s="189" t="str">
        <f>IF(Inventario!S206="","",Inventario!S206)</f>
        <v/>
      </c>
      <c r="G206" s="194"/>
      <c r="H206" s="163"/>
      <c r="I206" s="163"/>
      <c r="J206" s="164"/>
      <c r="K206" s="164"/>
      <c r="L206" s="195" t="str">
        <f t="shared" si="6"/>
        <v/>
      </c>
      <c r="M206" s="177"/>
      <c r="N206" s="160"/>
      <c r="O206" s="140"/>
      <c r="P206" s="180" t="str">
        <f t="shared" si="5"/>
        <v/>
      </c>
    </row>
    <row r="207" spans="1:16" s="158" customFormat="1" ht="12" customHeight="1" x14ac:dyDescent="0.2">
      <c r="A207" s="167" t="str">
        <f>IF(Inventario!A207="","",Inventario!A207)</f>
        <v/>
      </c>
      <c r="B207" s="167" t="str">
        <f>IF(Inventario!D207="","",Inventario!D207)</f>
        <v/>
      </c>
      <c r="C207" s="293" t="str">
        <f>IF(Inventario!P207="","",Inventario!P207)</f>
        <v/>
      </c>
      <c r="D207" s="294" t="str">
        <f>IF(Inventario!Q207="","",Inventario!Q207)</f>
        <v/>
      </c>
      <c r="E207" s="294" t="str">
        <f>IF(Inventario!R207="","",Inventario!R207)</f>
        <v/>
      </c>
      <c r="F207" s="189" t="str">
        <f>IF(Inventario!S207="","",Inventario!S207)</f>
        <v/>
      </c>
      <c r="G207" s="194"/>
      <c r="H207" s="163"/>
      <c r="I207" s="163"/>
      <c r="J207" s="164"/>
      <c r="K207" s="164"/>
      <c r="L207" s="195" t="str">
        <f t="shared" si="6"/>
        <v/>
      </c>
      <c r="M207" s="177"/>
      <c r="N207" s="160"/>
      <c r="O207" s="140"/>
      <c r="P207" s="180" t="str">
        <f t="shared" si="5"/>
        <v/>
      </c>
    </row>
    <row r="208" spans="1:16" s="158" customFormat="1" ht="12" customHeight="1" x14ac:dyDescent="0.2">
      <c r="A208" s="167" t="str">
        <f>IF(Inventario!A208="","",Inventario!A208)</f>
        <v/>
      </c>
      <c r="B208" s="167" t="str">
        <f>IF(Inventario!D208="","",Inventario!D208)</f>
        <v/>
      </c>
      <c r="C208" s="293" t="str">
        <f>IF(Inventario!P208="","",Inventario!P208)</f>
        <v/>
      </c>
      <c r="D208" s="294" t="str">
        <f>IF(Inventario!Q208="","",Inventario!Q208)</f>
        <v/>
      </c>
      <c r="E208" s="294" t="str">
        <f>IF(Inventario!R208="","",Inventario!R208)</f>
        <v/>
      </c>
      <c r="F208" s="189" t="str">
        <f>IF(Inventario!S208="","",Inventario!S208)</f>
        <v/>
      </c>
      <c r="G208" s="194"/>
      <c r="H208" s="163"/>
      <c r="I208" s="163"/>
      <c r="J208" s="164"/>
      <c r="K208" s="164"/>
      <c r="L208" s="195" t="str">
        <f t="shared" si="6"/>
        <v/>
      </c>
      <c r="M208" s="177"/>
      <c r="N208" s="160"/>
      <c r="O208" s="140"/>
      <c r="P208" s="180" t="str">
        <f t="shared" si="5"/>
        <v/>
      </c>
    </row>
    <row r="209" spans="1:16" s="158" customFormat="1" ht="12" customHeight="1" x14ac:dyDescent="0.2">
      <c r="A209" s="167" t="str">
        <f>IF(Inventario!A209="","",Inventario!A209)</f>
        <v/>
      </c>
      <c r="B209" s="167" t="str">
        <f>IF(Inventario!D209="","",Inventario!D209)</f>
        <v/>
      </c>
      <c r="C209" s="293" t="str">
        <f>IF(Inventario!P209="","",Inventario!P209)</f>
        <v/>
      </c>
      <c r="D209" s="294" t="str">
        <f>IF(Inventario!Q209="","",Inventario!Q209)</f>
        <v/>
      </c>
      <c r="E209" s="294" t="str">
        <f>IF(Inventario!R209="","",Inventario!R209)</f>
        <v/>
      </c>
      <c r="F209" s="189" t="str">
        <f>IF(Inventario!S209="","",Inventario!S209)</f>
        <v/>
      </c>
      <c r="G209" s="194"/>
      <c r="H209" s="163"/>
      <c r="I209" s="163"/>
      <c r="J209" s="164"/>
      <c r="K209" s="164"/>
      <c r="L209" s="195" t="str">
        <f t="shared" si="6"/>
        <v/>
      </c>
      <c r="M209" s="177"/>
      <c r="N209" s="160"/>
      <c r="O209" s="140"/>
      <c r="P209" s="180" t="str">
        <f t="shared" si="5"/>
        <v/>
      </c>
    </row>
    <row r="210" spans="1:16" s="158" customFormat="1" ht="12" customHeight="1" x14ac:dyDescent="0.2">
      <c r="A210" s="167" t="str">
        <f>IF(Inventario!A210="","",Inventario!A210)</f>
        <v/>
      </c>
      <c r="B210" s="167" t="str">
        <f>IF(Inventario!D210="","",Inventario!D210)</f>
        <v/>
      </c>
      <c r="C210" s="293" t="str">
        <f>IF(Inventario!P210="","",Inventario!P210)</f>
        <v/>
      </c>
      <c r="D210" s="294" t="str">
        <f>IF(Inventario!Q210="","",Inventario!Q210)</f>
        <v/>
      </c>
      <c r="E210" s="294" t="str">
        <f>IF(Inventario!R210="","",Inventario!R210)</f>
        <v/>
      </c>
      <c r="F210" s="189" t="str">
        <f>IF(Inventario!S210="","",Inventario!S210)</f>
        <v/>
      </c>
      <c r="G210" s="194"/>
      <c r="H210" s="163"/>
      <c r="I210" s="163"/>
      <c r="J210" s="164"/>
      <c r="K210" s="164"/>
      <c r="L210" s="195" t="str">
        <f t="shared" si="6"/>
        <v/>
      </c>
      <c r="M210" s="177"/>
      <c r="N210" s="160"/>
      <c r="O210" s="140"/>
      <c r="P210" s="180" t="str">
        <f t="shared" si="5"/>
        <v/>
      </c>
    </row>
    <row r="211" spans="1:16" s="158" customFormat="1" ht="12" customHeight="1" x14ac:dyDescent="0.2">
      <c r="A211" s="167" t="str">
        <f>IF(Inventario!A211="","",Inventario!A211)</f>
        <v/>
      </c>
      <c r="B211" s="167" t="str">
        <f>IF(Inventario!D211="","",Inventario!D211)</f>
        <v/>
      </c>
      <c r="C211" s="293" t="str">
        <f>IF(Inventario!P211="","",Inventario!P211)</f>
        <v/>
      </c>
      <c r="D211" s="294" t="str">
        <f>IF(Inventario!Q211="","",Inventario!Q211)</f>
        <v/>
      </c>
      <c r="E211" s="294" t="str">
        <f>IF(Inventario!R211="","",Inventario!R211)</f>
        <v/>
      </c>
      <c r="F211" s="189" t="str">
        <f>IF(Inventario!S211="","",Inventario!S211)</f>
        <v/>
      </c>
      <c r="G211" s="194"/>
      <c r="H211" s="163"/>
      <c r="I211" s="163"/>
      <c r="J211" s="164"/>
      <c r="K211" s="164"/>
      <c r="L211" s="195" t="str">
        <f t="shared" si="6"/>
        <v/>
      </c>
      <c r="M211" s="177"/>
      <c r="N211" s="160"/>
      <c r="O211" s="140"/>
      <c r="P211" s="180" t="str">
        <f t="shared" si="5"/>
        <v/>
      </c>
    </row>
    <row r="212" spans="1:16" s="158" customFormat="1" ht="12" customHeight="1" x14ac:dyDescent="0.2">
      <c r="A212" s="167" t="str">
        <f>IF(Inventario!A212="","",Inventario!A212)</f>
        <v/>
      </c>
      <c r="B212" s="167" t="str">
        <f>IF(Inventario!D212="","",Inventario!D212)</f>
        <v/>
      </c>
      <c r="C212" s="293" t="str">
        <f>IF(Inventario!P212="","",Inventario!P212)</f>
        <v/>
      </c>
      <c r="D212" s="294" t="str">
        <f>IF(Inventario!Q212="","",Inventario!Q212)</f>
        <v/>
      </c>
      <c r="E212" s="294" t="str">
        <f>IF(Inventario!R212="","",Inventario!R212)</f>
        <v/>
      </c>
      <c r="F212" s="189" t="str">
        <f>IF(Inventario!S212="","",Inventario!S212)</f>
        <v/>
      </c>
      <c r="G212" s="194"/>
      <c r="H212" s="163"/>
      <c r="I212" s="163"/>
      <c r="J212" s="164"/>
      <c r="K212" s="164"/>
      <c r="L212" s="195" t="str">
        <f t="shared" si="6"/>
        <v/>
      </c>
      <c r="M212" s="177"/>
      <c r="N212" s="160"/>
      <c r="O212" s="140"/>
      <c r="P212" s="180" t="str">
        <f t="shared" si="5"/>
        <v/>
      </c>
    </row>
    <row r="213" spans="1:16" s="158" customFormat="1" ht="12" customHeight="1" x14ac:dyDescent="0.2">
      <c r="A213" s="167" t="str">
        <f>IF(Inventario!A213="","",Inventario!A213)</f>
        <v/>
      </c>
      <c r="B213" s="167" t="str">
        <f>IF(Inventario!D213="","",Inventario!D213)</f>
        <v/>
      </c>
      <c r="C213" s="293" t="str">
        <f>IF(Inventario!P213="","",Inventario!P213)</f>
        <v/>
      </c>
      <c r="D213" s="294" t="str">
        <f>IF(Inventario!Q213="","",Inventario!Q213)</f>
        <v/>
      </c>
      <c r="E213" s="294" t="str">
        <f>IF(Inventario!R213="","",Inventario!R213)</f>
        <v/>
      </c>
      <c r="F213" s="189" t="str">
        <f>IF(Inventario!S213="","",Inventario!S213)</f>
        <v/>
      </c>
      <c r="G213" s="194"/>
      <c r="H213" s="163"/>
      <c r="I213" s="163"/>
      <c r="J213" s="164"/>
      <c r="K213" s="164"/>
      <c r="L213" s="195" t="str">
        <f t="shared" si="6"/>
        <v/>
      </c>
      <c r="M213" s="177"/>
      <c r="N213" s="160"/>
      <c r="O213" s="140"/>
      <c r="P213" s="180" t="str">
        <f t="shared" si="5"/>
        <v/>
      </c>
    </row>
    <row r="214" spans="1:16" s="158" customFormat="1" ht="12" customHeight="1" x14ac:dyDescent="0.2">
      <c r="A214" s="167" t="str">
        <f>IF(Inventario!A214="","",Inventario!A214)</f>
        <v/>
      </c>
      <c r="B214" s="167" t="str">
        <f>IF(Inventario!D214="","",Inventario!D214)</f>
        <v/>
      </c>
      <c r="C214" s="293" t="str">
        <f>IF(Inventario!P214="","",Inventario!P214)</f>
        <v/>
      </c>
      <c r="D214" s="294" t="str">
        <f>IF(Inventario!Q214="","",Inventario!Q214)</f>
        <v/>
      </c>
      <c r="E214" s="294" t="str">
        <f>IF(Inventario!R214="","",Inventario!R214)</f>
        <v/>
      </c>
      <c r="F214" s="189" t="str">
        <f>IF(Inventario!S214="","",Inventario!S214)</f>
        <v/>
      </c>
      <c r="G214" s="194"/>
      <c r="H214" s="163"/>
      <c r="I214" s="163"/>
      <c r="J214" s="164"/>
      <c r="K214" s="164"/>
      <c r="L214" s="195" t="str">
        <f t="shared" si="6"/>
        <v/>
      </c>
      <c r="M214" s="177"/>
      <c r="N214" s="160"/>
      <c r="O214" s="140"/>
      <c r="P214" s="180" t="str">
        <f t="shared" si="5"/>
        <v/>
      </c>
    </row>
    <row r="215" spans="1:16" s="158" customFormat="1" ht="12" customHeight="1" x14ac:dyDescent="0.2">
      <c r="A215" s="167" t="str">
        <f>IF(Inventario!A215="","",Inventario!A215)</f>
        <v/>
      </c>
      <c r="B215" s="167" t="str">
        <f>IF(Inventario!D215="","",Inventario!D215)</f>
        <v/>
      </c>
      <c r="C215" s="293" t="str">
        <f>IF(Inventario!P215="","",Inventario!P215)</f>
        <v/>
      </c>
      <c r="D215" s="294" t="str">
        <f>IF(Inventario!Q215="","",Inventario!Q215)</f>
        <v/>
      </c>
      <c r="E215" s="294" t="str">
        <f>IF(Inventario!R215="","",Inventario!R215)</f>
        <v/>
      </c>
      <c r="F215" s="189" t="str">
        <f>IF(Inventario!S215="","",Inventario!S215)</f>
        <v/>
      </c>
      <c r="G215" s="194"/>
      <c r="H215" s="163"/>
      <c r="I215" s="163"/>
      <c r="J215" s="164"/>
      <c r="K215" s="164"/>
      <c r="L215" s="195" t="str">
        <f t="shared" si="6"/>
        <v/>
      </c>
      <c r="M215" s="177"/>
      <c r="N215" s="160"/>
      <c r="O215" s="140"/>
      <c r="P215" s="180" t="str">
        <f t="shared" si="5"/>
        <v/>
      </c>
    </row>
    <row r="216" spans="1:16" s="158" customFormat="1" ht="12" customHeight="1" x14ac:dyDescent="0.2">
      <c r="A216" s="167" t="str">
        <f>IF(Inventario!A216="","",Inventario!A216)</f>
        <v/>
      </c>
      <c r="B216" s="167" t="str">
        <f>IF(Inventario!D216="","",Inventario!D216)</f>
        <v/>
      </c>
      <c r="C216" s="293" t="str">
        <f>IF(Inventario!P216="","",Inventario!P216)</f>
        <v/>
      </c>
      <c r="D216" s="294" t="str">
        <f>IF(Inventario!Q216="","",Inventario!Q216)</f>
        <v/>
      </c>
      <c r="E216" s="294" t="str">
        <f>IF(Inventario!R216="","",Inventario!R216)</f>
        <v/>
      </c>
      <c r="F216" s="189" t="str">
        <f>IF(Inventario!S216="","",Inventario!S216)</f>
        <v/>
      </c>
      <c r="G216" s="194"/>
      <c r="H216" s="163"/>
      <c r="I216" s="163"/>
      <c r="J216" s="164"/>
      <c r="K216" s="164"/>
      <c r="L216" s="195" t="str">
        <f t="shared" si="6"/>
        <v/>
      </c>
      <c r="M216" s="177"/>
      <c r="N216" s="160"/>
      <c r="O216" s="140"/>
      <c r="P216" s="180" t="str">
        <f t="shared" si="5"/>
        <v/>
      </c>
    </row>
    <row r="217" spans="1:16" s="158" customFormat="1" ht="12" customHeight="1" x14ac:dyDescent="0.2">
      <c r="A217" s="167" t="str">
        <f>IF(Inventario!A217="","",Inventario!A217)</f>
        <v/>
      </c>
      <c r="B217" s="167" t="str">
        <f>IF(Inventario!D217="","",Inventario!D217)</f>
        <v/>
      </c>
      <c r="C217" s="293" t="str">
        <f>IF(Inventario!P217="","",Inventario!P217)</f>
        <v/>
      </c>
      <c r="D217" s="294" t="str">
        <f>IF(Inventario!Q217="","",Inventario!Q217)</f>
        <v/>
      </c>
      <c r="E217" s="294" t="str">
        <f>IF(Inventario!R217="","",Inventario!R217)</f>
        <v/>
      </c>
      <c r="F217" s="189" t="str">
        <f>IF(Inventario!S217="","",Inventario!S217)</f>
        <v/>
      </c>
      <c r="G217" s="194"/>
      <c r="H217" s="163"/>
      <c r="I217" s="163"/>
      <c r="J217" s="164"/>
      <c r="K217" s="164"/>
      <c r="L217" s="195" t="str">
        <f t="shared" si="6"/>
        <v/>
      </c>
      <c r="M217" s="177"/>
      <c r="N217" s="160"/>
      <c r="O217" s="140"/>
      <c r="P217" s="180" t="str">
        <f t="shared" si="5"/>
        <v/>
      </c>
    </row>
    <row r="218" spans="1:16" s="158" customFormat="1" ht="12" customHeight="1" x14ac:dyDescent="0.2">
      <c r="A218" s="167" t="str">
        <f>IF(Inventario!A218="","",Inventario!A218)</f>
        <v/>
      </c>
      <c r="B218" s="167" t="str">
        <f>IF(Inventario!D218="","",Inventario!D218)</f>
        <v/>
      </c>
      <c r="C218" s="293" t="str">
        <f>IF(Inventario!P218="","",Inventario!P218)</f>
        <v/>
      </c>
      <c r="D218" s="294" t="str">
        <f>IF(Inventario!Q218="","",Inventario!Q218)</f>
        <v/>
      </c>
      <c r="E218" s="294" t="str">
        <f>IF(Inventario!R218="","",Inventario!R218)</f>
        <v/>
      </c>
      <c r="F218" s="189" t="str">
        <f>IF(Inventario!S218="","",Inventario!S218)</f>
        <v/>
      </c>
      <c r="G218" s="194"/>
      <c r="H218" s="163"/>
      <c r="I218" s="163"/>
      <c r="J218" s="164"/>
      <c r="K218" s="164"/>
      <c r="L218" s="195" t="str">
        <f t="shared" si="6"/>
        <v/>
      </c>
      <c r="M218" s="177"/>
      <c r="N218" s="160"/>
      <c r="O218" s="140"/>
      <c r="P218" s="180" t="str">
        <f t="shared" si="5"/>
        <v/>
      </c>
    </row>
    <row r="219" spans="1:16" s="158" customFormat="1" ht="12" customHeight="1" x14ac:dyDescent="0.2">
      <c r="A219" s="167" t="str">
        <f>IF(Inventario!A219="","",Inventario!A219)</f>
        <v/>
      </c>
      <c r="B219" s="167" t="str">
        <f>IF(Inventario!D219="","",Inventario!D219)</f>
        <v/>
      </c>
      <c r="C219" s="293" t="str">
        <f>IF(Inventario!P219="","",Inventario!P219)</f>
        <v/>
      </c>
      <c r="D219" s="294" t="str">
        <f>IF(Inventario!Q219="","",Inventario!Q219)</f>
        <v/>
      </c>
      <c r="E219" s="294" t="str">
        <f>IF(Inventario!R219="","",Inventario!R219)</f>
        <v/>
      </c>
      <c r="F219" s="189" t="str">
        <f>IF(Inventario!S219="","",Inventario!S219)</f>
        <v/>
      </c>
      <c r="G219" s="194"/>
      <c r="H219" s="163"/>
      <c r="I219" s="163"/>
      <c r="J219" s="164"/>
      <c r="K219" s="164"/>
      <c r="L219" s="195" t="str">
        <f t="shared" si="6"/>
        <v/>
      </c>
      <c r="M219" s="177"/>
      <c r="N219" s="160"/>
      <c r="O219" s="140"/>
      <c r="P219" s="180" t="str">
        <f t="shared" si="5"/>
        <v/>
      </c>
    </row>
    <row r="220" spans="1:16" s="158" customFormat="1" ht="12" customHeight="1" x14ac:dyDescent="0.2">
      <c r="A220" s="167" t="str">
        <f>IF(Inventario!A220="","",Inventario!A220)</f>
        <v/>
      </c>
      <c r="B220" s="167" t="str">
        <f>IF(Inventario!D220="","",Inventario!D220)</f>
        <v/>
      </c>
      <c r="C220" s="293" t="str">
        <f>IF(Inventario!P220="","",Inventario!P220)</f>
        <v/>
      </c>
      <c r="D220" s="294" t="str">
        <f>IF(Inventario!Q220="","",Inventario!Q220)</f>
        <v/>
      </c>
      <c r="E220" s="294" t="str">
        <f>IF(Inventario!R220="","",Inventario!R220)</f>
        <v/>
      </c>
      <c r="F220" s="189" t="str">
        <f>IF(Inventario!S220="","",Inventario!S220)</f>
        <v/>
      </c>
      <c r="G220" s="194"/>
      <c r="H220" s="163"/>
      <c r="I220" s="163"/>
      <c r="J220" s="164"/>
      <c r="K220" s="164"/>
      <c r="L220" s="195" t="str">
        <f t="shared" si="6"/>
        <v/>
      </c>
      <c r="M220" s="177"/>
      <c r="N220" s="160"/>
      <c r="O220" s="140"/>
      <c r="P220" s="180" t="str">
        <f t="shared" si="5"/>
        <v/>
      </c>
    </row>
    <row r="221" spans="1:16" s="158" customFormat="1" ht="12" customHeight="1" x14ac:dyDescent="0.2">
      <c r="A221" s="167" t="str">
        <f>IF(Inventario!A221="","",Inventario!A221)</f>
        <v/>
      </c>
      <c r="B221" s="167" t="str">
        <f>IF(Inventario!D221="","",Inventario!D221)</f>
        <v/>
      </c>
      <c r="C221" s="293" t="str">
        <f>IF(Inventario!P221="","",Inventario!P221)</f>
        <v/>
      </c>
      <c r="D221" s="294" t="str">
        <f>IF(Inventario!Q221="","",Inventario!Q221)</f>
        <v/>
      </c>
      <c r="E221" s="294" t="str">
        <f>IF(Inventario!R221="","",Inventario!R221)</f>
        <v/>
      </c>
      <c r="F221" s="189" t="str">
        <f>IF(Inventario!S221="","",Inventario!S221)</f>
        <v/>
      </c>
      <c r="G221" s="194"/>
      <c r="H221" s="163"/>
      <c r="I221" s="163"/>
      <c r="J221" s="164"/>
      <c r="K221" s="164"/>
      <c r="L221" s="195" t="str">
        <f t="shared" si="6"/>
        <v/>
      </c>
      <c r="M221" s="177"/>
      <c r="N221" s="160"/>
      <c r="O221" s="140"/>
      <c r="P221" s="180" t="str">
        <f t="shared" si="5"/>
        <v/>
      </c>
    </row>
    <row r="222" spans="1:16" s="158" customFormat="1" ht="12" customHeight="1" x14ac:dyDescent="0.2">
      <c r="A222" s="167" t="str">
        <f>IF(Inventario!A222="","",Inventario!A222)</f>
        <v/>
      </c>
      <c r="B222" s="167" t="str">
        <f>IF(Inventario!D222="","",Inventario!D222)</f>
        <v/>
      </c>
      <c r="C222" s="293" t="str">
        <f>IF(Inventario!P222="","",Inventario!P222)</f>
        <v/>
      </c>
      <c r="D222" s="294" t="str">
        <f>IF(Inventario!Q222="","",Inventario!Q222)</f>
        <v/>
      </c>
      <c r="E222" s="294" t="str">
        <f>IF(Inventario!R222="","",Inventario!R222)</f>
        <v/>
      </c>
      <c r="F222" s="189" t="str">
        <f>IF(Inventario!S222="","",Inventario!S222)</f>
        <v/>
      </c>
      <c r="G222" s="194"/>
      <c r="H222" s="163"/>
      <c r="I222" s="163"/>
      <c r="J222" s="164"/>
      <c r="K222" s="164"/>
      <c r="L222" s="195" t="str">
        <f t="shared" si="6"/>
        <v/>
      </c>
      <c r="M222" s="177"/>
      <c r="N222" s="160"/>
      <c r="O222" s="140"/>
      <c r="P222" s="180" t="str">
        <f t="shared" si="5"/>
        <v/>
      </c>
    </row>
    <row r="223" spans="1:16" s="158" customFormat="1" ht="12" customHeight="1" x14ac:dyDescent="0.2">
      <c r="A223" s="167" t="str">
        <f>IF(Inventario!A223="","",Inventario!A223)</f>
        <v/>
      </c>
      <c r="B223" s="167" t="str">
        <f>IF(Inventario!D223="","",Inventario!D223)</f>
        <v/>
      </c>
      <c r="C223" s="293" t="str">
        <f>IF(Inventario!P223="","",Inventario!P223)</f>
        <v/>
      </c>
      <c r="D223" s="294" t="str">
        <f>IF(Inventario!Q223="","",Inventario!Q223)</f>
        <v/>
      </c>
      <c r="E223" s="294" t="str">
        <f>IF(Inventario!R223="","",Inventario!R223)</f>
        <v/>
      </c>
      <c r="F223" s="189" t="str">
        <f>IF(Inventario!S223="","",Inventario!S223)</f>
        <v/>
      </c>
      <c r="G223" s="194"/>
      <c r="H223" s="163"/>
      <c r="I223" s="163"/>
      <c r="J223" s="164"/>
      <c r="K223" s="164"/>
      <c r="L223" s="195" t="str">
        <f t="shared" si="6"/>
        <v/>
      </c>
      <c r="M223" s="177"/>
      <c r="N223" s="160"/>
      <c r="O223" s="140"/>
      <c r="P223" s="180" t="str">
        <f t="shared" si="5"/>
        <v/>
      </c>
    </row>
    <row r="224" spans="1:16" s="158" customFormat="1" ht="12" customHeight="1" x14ac:dyDescent="0.2">
      <c r="A224" s="167" t="str">
        <f>IF(Inventario!A224="","",Inventario!A224)</f>
        <v/>
      </c>
      <c r="B224" s="167" t="str">
        <f>IF(Inventario!D224="","",Inventario!D224)</f>
        <v/>
      </c>
      <c r="C224" s="293" t="str">
        <f>IF(Inventario!P224="","",Inventario!P224)</f>
        <v/>
      </c>
      <c r="D224" s="294" t="str">
        <f>IF(Inventario!Q224="","",Inventario!Q224)</f>
        <v/>
      </c>
      <c r="E224" s="294" t="str">
        <f>IF(Inventario!R224="","",Inventario!R224)</f>
        <v/>
      </c>
      <c r="F224" s="189" t="str">
        <f>IF(Inventario!S224="","",Inventario!S224)</f>
        <v/>
      </c>
      <c r="G224" s="194"/>
      <c r="H224" s="163"/>
      <c r="I224" s="163"/>
      <c r="J224" s="164"/>
      <c r="K224" s="164"/>
      <c r="L224" s="195" t="str">
        <f t="shared" si="6"/>
        <v/>
      </c>
      <c r="M224" s="177"/>
      <c r="N224" s="160"/>
      <c r="O224" s="140"/>
      <c r="P224" s="180" t="str">
        <f t="shared" si="5"/>
        <v/>
      </c>
    </row>
    <row r="225" spans="1:16" s="158" customFormat="1" ht="12" customHeight="1" x14ac:dyDescent="0.2">
      <c r="A225" s="167" t="str">
        <f>IF(Inventario!A225="","",Inventario!A225)</f>
        <v/>
      </c>
      <c r="B225" s="167" t="str">
        <f>IF(Inventario!D225="","",Inventario!D225)</f>
        <v/>
      </c>
      <c r="C225" s="293" t="str">
        <f>IF(Inventario!P225="","",Inventario!P225)</f>
        <v/>
      </c>
      <c r="D225" s="294" t="str">
        <f>IF(Inventario!Q225="","",Inventario!Q225)</f>
        <v/>
      </c>
      <c r="E225" s="294" t="str">
        <f>IF(Inventario!R225="","",Inventario!R225)</f>
        <v/>
      </c>
      <c r="F225" s="189" t="str">
        <f>IF(Inventario!S225="","",Inventario!S225)</f>
        <v/>
      </c>
      <c r="G225" s="194"/>
      <c r="H225" s="163"/>
      <c r="I225" s="163"/>
      <c r="J225" s="164"/>
      <c r="K225" s="164"/>
      <c r="L225" s="195" t="str">
        <f t="shared" si="6"/>
        <v/>
      </c>
      <c r="M225" s="177"/>
      <c r="N225" s="160"/>
      <c r="O225" s="140"/>
      <c r="P225" s="180" t="str">
        <f t="shared" si="5"/>
        <v/>
      </c>
    </row>
    <row r="226" spans="1:16" s="158" customFormat="1" ht="12" customHeight="1" x14ac:dyDescent="0.2">
      <c r="A226" s="167" t="str">
        <f>IF(Inventario!A226="","",Inventario!A226)</f>
        <v/>
      </c>
      <c r="B226" s="167" t="str">
        <f>IF(Inventario!D226="","",Inventario!D226)</f>
        <v/>
      </c>
      <c r="C226" s="293" t="str">
        <f>IF(Inventario!P226="","",Inventario!P226)</f>
        <v/>
      </c>
      <c r="D226" s="294" t="str">
        <f>IF(Inventario!Q226="","",Inventario!Q226)</f>
        <v/>
      </c>
      <c r="E226" s="294" t="str">
        <f>IF(Inventario!R226="","",Inventario!R226)</f>
        <v/>
      </c>
      <c r="F226" s="189" t="str">
        <f>IF(Inventario!S226="","",Inventario!S226)</f>
        <v/>
      </c>
      <c r="G226" s="194"/>
      <c r="H226" s="163"/>
      <c r="I226" s="163"/>
      <c r="J226" s="164"/>
      <c r="K226" s="164"/>
      <c r="L226" s="195" t="str">
        <f t="shared" si="6"/>
        <v/>
      </c>
      <c r="M226" s="177"/>
      <c r="N226" s="160"/>
      <c r="O226" s="140"/>
      <c r="P226" s="180" t="str">
        <f t="shared" si="5"/>
        <v/>
      </c>
    </row>
    <row r="227" spans="1:16" s="158" customFormat="1" ht="12" customHeight="1" x14ac:dyDescent="0.2">
      <c r="A227" s="167" t="str">
        <f>IF(Inventario!A227="","",Inventario!A227)</f>
        <v/>
      </c>
      <c r="B227" s="167" t="str">
        <f>IF(Inventario!D227="","",Inventario!D227)</f>
        <v/>
      </c>
      <c r="C227" s="293" t="str">
        <f>IF(Inventario!P227="","",Inventario!P227)</f>
        <v/>
      </c>
      <c r="D227" s="294" t="str">
        <f>IF(Inventario!Q227="","",Inventario!Q227)</f>
        <v/>
      </c>
      <c r="E227" s="294" t="str">
        <f>IF(Inventario!R227="","",Inventario!R227)</f>
        <v/>
      </c>
      <c r="F227" s="189" t="str">
        <f>IF(Inventario!S227="","",Inventario!S227)</f>
        <v/>
      </c>
      <c r="G227" s="194"/>
      <c r="H227" s="163"/>
      <c r="I227" s="163"/>
      <c r="J227" s="164"/>
      <c r="K227" s="164"/>
      <c r="L227" s="195" t="str">
        <f t="shared" si="6"/>
        <v/>
      </c>
      <c r="M227" s="177"/>
      <c r="N227" s="160"/>
      <c r="O227" s="140"/>
      <c r="P227" s="180" t="str">
        <f t="shared" si="5"/>
        <v/>
      </c>
    </row>
    <row r="228" spans="1:16" s="158" customFormat="1" ht="12" customHeight="1" x14ac:dyDescent="0.2">
      <c r="A228" s="167" t="str">
        <f>IF(Inventario!A228="","",Inventario!A228)</f>
        <v/>
      </c>
      <c r="B228" s="167" t="str">
        <f>IF(Inventario!D228="","",Inventario!D228)</f>
        <v/>
      </c>
      <c r="C228" s="293" t="str">
        <f>IF(Inventario!P228="","",Inventario!P228)</f>
        <v/>
      </c>
      <c r="D228" s="294" t="str">
        <f>IF(Inventario!Q228="","",Inventario!Q228)</f>
        <v/>
      </c>
      <c r="E228" s="294" t="str">
        <f>IF(Inventario!R228="","",Inventario!R228)</f>
        <v/>
      </c>
      <c r="F228" s="189" t="str">
        <f>IF(Inventario!S228="","",Inventario!S228)</f>
        <v/>
      </c>
      <c r="G228" s="194"/>
      <c r="H228" s="163"/>
      <c r="I228" s="163"/>
      <c r="J228" s="164"/>
      <c r="K228" s="164"/>
      <c r="L228" s="195" t="str">
        <f t="shared" si="6"/>
        <v/>
      </c>
      <c r="M228" s="177"/>
      <c r="N228" s="160"/>
      <c r="O228" s="140"/>
      <c r="P228" s="180" t="str">
        <f t="shared" ref="P228:P291" si="7">IF(N228="SI","Señale Nombre del Archivo","")</f>
        <v/>
      </c>
    </row>
    <row r="229" spans="1:16" s="158" customFormat="1" ht="12" customHeight="1" x14ac:dyDescent="0.2">
      <c r="A229" s="167" t="str">
        <f>IF(Inventario!A229="","",Inventario!A229)</f>
        <v/>
      </c>
      <c r="B229" s="167" t="str">
        <f>IF(Inventario!D229="","",Inventario!D229)</f>
        <v/>
      </c>
      <c r="C229" s="293" t="str">
        <f>IF(Inventario!P229="","",Inventario!P229)</f>
        <v/>
      </c>
      <c r="D229" s="294" t="str">
        <f>IF(Inventario!Q229="","",Inventario!Q229)</f>
        <v/>
      </c>
      <c r="E229" s="294" t="str">
        <f>IF(Inventario!R229="","",Inventario!R229)</f>
        <v/>
      </c>
      <c r="F229" s="189" t="str">
        <f>IF(Inventario!S229="","",Inventario!S229)</f>
        <v/>
      </c>
      <c r="G229" s="194"/>
      <c r="H229" s="163"/>
      <c r="I229" s="163"/>
      <c r="J229" s="164"/>
      <c r="K229" s="164"/>
      <c r="L229" s="195" t="str">
        <f t="shared" ref="L229:L292" si="8">IFERROR(VLOOKUP(CONCATENATE(IFERROR(VLOOKUP(J229,ProbSeveridad,2,FALSE),0),IFERROR(VLOOKUP(K229,ImpactoSeveridad,2,FALSE),0)),NivelSeveridadRiesgo,2,FALSE), "")</f>
        <v/>
      </c>
      <c r="M229" s="177"/>
      <c r="N229" s="160"/>
      <c r="O229" s="140"/>
      <c r="P229" s="180" t="str">
        <f t="shared" si="7"/>
        <v/>
      </c>
    </row>
    <row r="230" spans="1:16" s="158" customFormat="1" ht="12" customHeight="1" x14ac:dyDescent="0.2">
      <c r="A230" s="167" t="str">
        <f>IF(Inventario!A230="","",Inventario!A230)</f>
        <v/>
      </c>
      <c r="B230" s="167" t="str">
        <f>IF(Inventario!D230="","",Inventario!D230)</f>
        <v/>
      </c>
      <c r="C230" s="293" t="str">
        <f>IF(Inventario!P230="","",Inventario!P230)</f>
        <v/>
      </c>
      <c r="D230" s="294" t="str">
        <f>IF(Inventario!Q230="","",Inventario!Q230)</f>
        <v/>
      </c>
      <c r="E230" s="294" t="str">
        <f>IF(Inventario!R230="","",Inventario!R230)</f>
        <v/>
      </c>
      <c r="F230" s="189" t="str">
        <f>IF(Inventario!S230="","",Inventario!S230)</f>
        <v/>
      </c>
      <c r="G230" s="194"/>
      <c r="H230" s="163"/>
      <c r="I230" s="163"/>
      <c r="J230" s="164"/>
      <c r="K230" s="164"/>
      <c r="L230" s="195" t="str">
        <f t="shared" si="8"/>
        <v/>
      </c>
      <c r="M230" s="177"/>
      <c r="N230" s="160"/>
      <c r="O230" s="140"/>
      <c r="P230" s="180" t="str">
        <f t="shared" si="7"/>
        <v/>
      </c>
    </row>
    <row r="231" spans="1:16" s="158" customFormat="1" ht="12" customHeight="1" x14ac:dyDescent="0.2">
      <c r="A231" s="167" t="str">
        <f>IF(Inventario!A231="","",Inventario!A231)</f>
        <v/>
      </c>
      <c r="B231" s="167" t="str">
        <f>IF(Inventario!D231="","",Inventario!D231)</f>
        <v/>
      </c>
      <c r="C231" s="293" t="str">
        <f>IF(Inventario!P231="","",Inventario!P231)</f>
        <v/>
      </c>
      <c r="D231" s="294" t="str">
        <f>IF(Inventario!Q231="","",Inventario!Q231)</f>
        <v/>
      </c>
      <c r="E231" s="294" t="str">
        <f>IF(Inventario!R231="","",Inventario!R231)</f>
        <v/>
      </c>
      <c r="F231" s="189" t="str">
        <f>IF(Inventario!S231="","",Inventario!S231)</f>
        <v/>
      </c>
      <c r="G231" s="194"/>
      <c r="H231" s="163"/>
      <c r="I231" s="163"/>
      <c r="J231" s="164"/>
      <c r="K231" s="164"/>
      <c r="L231" s="195" t="str">
        <f t="shared" si="8"/>
        <v/>
      </c>
      <c r="M231" s="177"/>
      <c r="N231" s="160"/>
      <c r="O231" s="140"/>
      <c r="P231" s="180" t="str">
        <f t="shared" si="7"/>
        <v/>
      </c>
    </row>
    <row r="232" spans="1:16" s="158" customFormat="1" ht="12" customHeight="1" x14ac:dyDescent="0.2">
      <c r="A232" s="167" t="str">
        <f>IF(Inventario!A232="","",Inventario!A232)</f>
        <v/>
      </c>
      <c r="B232" s="167" t="str">
        <f>IF(Inventario!D232="","",Inventario!D232)</f>
        <v/>
      </c>
      <c r="C232" s="293" t="str">
        <f>IF(Inventario!P232="","",Inventario!P232)</f>
        <v/>
      </c>
      <c r="D232" s="294" t="str">
        <f>IF(Inventario!Q232="","",Inventario!Q232)</f>
        <v/>
      </c>
      <c r="E232" s="294" t="str">
        <f>IF(Inventario!R232="","",Inventario!R232)</f>
        <v/>
      </c>
      <c r="F232" s="189" t="str">
        <f>IF(Inventario!S232="","",Inventario!S232)</f>
        <v/>
      </c>
      <c r="G232" s="194"/>
      <c r="H232" s="163"/>
      <c r="I232" s="163"/>
      <c r="J232" s="164"/>
      <c r="K232" s="164"/>
      <c r="L232" s="195" t="str">
        <f t="shared" si="8"/>
        <v/>
      </c>
      <c r="M232" s="177"/>
      <c r="N232" s="160"/>
      <c r="O232" s="140"/>
      <c r="P232" s="180" t="str">
        <f t="shared" si="7"/>
        <v/>
      </c>
    </row>
    <row r="233" spans="1:16" s="158" customFormat="1" ht="12" customHeight="1" x14ac:dyDescent="0.2">
      <c r="A233" s="167" t="str">
        <f>IF(Inventario!A233="","",Inventario!A233)</f>
        <v/>
      </c>
      <c r="B233" s="167" t="str">
        <f>IF(Inventario!D233="","",Inventario!D233)</f>
        <v/>
      </c>
      <c r="C233" s="293" t="str">
        <f>IF(Inventario!P233="","",Inventario!P233)</f>
        <v/>
      </c>
      <c r="D233" s="294" t="str">
        <f>IF(Inventario!Q233="","",Inventario!Q233)</f>
        <v/>
      </c>
      <c r="E233" s="294" t="str">
        <f>IF(Inventario!R233="","",Inventario!R233)</f>
        <v/>
      </c>
      <c r="F233" s="189" t="str">
        <f>IF(Inventario!S233="","",Inventario!S233)</f>
        <v/>
      </c>
      <c r="G233" s="194"/>
      <c r="H233" s="163"/>
      <c r="I233" s="163"/>
      <c r="J233" s="164"/>
      <c r="K233" s="164"/>
      <c r="L233" s="195" t="str">
        <f t="shared" si="8"/>
        <v/>
      </c>
      <c r="M233" s="177"/>
      <c r="N233" s="160"/>
      <c r="O233" s="140"/>
      <c r="P233" s="180" t="str">
        <f t="shared" si="7"/>
        <v/>
      </c>
    </row>
    <row r="234" spans="1:16" s="158" customFormat="1" ht="12" customHeight="1" x14ac:dyDescent="0.2">
      <c r="A234" s="167" t="str">
        <f>IF(Inventario!A234="","",Inventario!A234)</f>
        <v/>
      </c>
      <c r="B234" s="167" t="str">
        <f>IF(Inventario!D234="","",Inventario!D234)</f>
        <v/>
      </c>
      <c r="C234" s="293" t="str">
        <f>IF(Inventario!P234="","",Inventario!P234)</f>
        <v/>
      </c>
      <c r="D234" s="294" t="str">
        <f>IF(Inventario!Q234="","",Inventario!Q234)</f>
        <v/>
      </c>
      <c r="E234" s="294" t="str">
        <f>IF(Inventario!R234="","",Inventario!R234)</f>
        <v/>
      </c>
      <c r="F234" s="189" t="str">
        <f>IF(Inventario!S234="","",Inventario!S234)</f>
        <v/>
      </c>
      <c r="G234" s="194"/>
      <c r="H234" s="163"/>
      <c r="I234" s="163"/>
      <c r="J234" s="164"/>
      <c r="K234" s="164"/>
      <c r="L234" s="195" t="str">
        <f t="shared" si="8"/>
        <v/>
      </c>
      <c r="M234" s="177"/>
      <c r="N234" s="160"/>
      <c r="O234" s="140"/>
      <c r="P234" s="180" t="str">
        <f t="shared" si="7"/>
        <v/>
      </c>
    </row>
    <row r="235" spans="1:16" s="158" customFormat="1" ht="12" customHeight="1" x14ac:dyDescent="0.2">
      <c r="A235" s="167" t="str">
        <f>IF(Inventario!A235="","",Inventario!A235)</f>
        <v/>
      </c>
      <c r="B235" s="167" t="str">
        <f>IF(Inventario!D235="","",Inventario!D235)</f>
        <v/>
      </c>
      <c r="C235" s="293" t="str">
        <f>IF(Inventario!P235="","",Inventario!P235)</f>
        <v/>
      </c>
      <c r="D235" s="294" t="str">
        <f>IF(Inventario!Q235="","",Inventario!Q235)</f>
        <v/>
      </c>
      <c r="E235" s="294" t="str">
        <f>IF(Inventario!R235="","",Inventario!R235)</f>
        <v/>
      </c>
      <c r="F235" s="189" t="str">
        <f>IF(Inventario!S235="","",Inventario!S235)</f>
        <v/>
      </c>
      <c r="G235" s="194"/>
      <c r="H235" s="163"/>
      <c r="I235" s="163"/>
      <c r="J235" s="164"/>
      <c r="K235" s="164"/>
      <c r="L235" s="195" t="str">
        <f t="shared" si="8"/>
        <v/>
      </c>
      <c r="M235" s="177"/>
      <c r="N235" s="160"/>
      <c r="O235" s="140"/>
      <c r="P235" s="180" t="str">
        <f t="shared" si="7"/>
        <v/>
      </c>
    </row>
    <row r="236" spans="1:16" s="158" customFormat="1" ht="12" customHeight="1" x14ac:dyDescent="0.2">
      <c r="A236" s="167" t="str">
        <f>IF(Inventario!A236="","",Inventario!A236)</f>
        <v/>
      </c>
      <c r="B236" s="167" t="str">
        <f>IF(Inventario!D236="","",Inventario!D236)</f>
        <v/>
      </c>
      <c r="C236" s="293" t="str">
        <f>IF(Inventario!P236="","",Inventario!P236)</f>
        <v/>
      </c>
      <c r="D236" s="294" t="str">
        <f>IF(Inventario!Q236="","",Inventario!Q236)</f>
        <v/>
      </c>
      <c r="E236" s="294" t="str">
        <f>IF(Inventario!R236="","",Inventario!R236)</f>
        <v/>
      </c>
      <c r="F236" s="189" t="str">
        <f>IF(Inventario!S236="","",Inventario!S236)</f>
        <v/>
      </c>
      <c r="G236" s="194"/>
      <c r="H236" s="163"/>
      <c r="I236" s="163"/>
      <c r="J236" s="164"/>
      <c r="K236" s="164"/>
      <c r="L236" s="195" t="str">
        <f t="shared" si="8"/>
        <v/>
      </c>
      <c r="M236" s="177"/>
      <c r="N236" s="160"/>
      <c r="O236" s="140"/>
      <c r="P236" s="180" t="str">
        <f t="shared" si="7"/>
        <v/>
      </c>
    </row>
    <row r="237" spans="1:16" s="158" customFormat="1" ht="12" customHeight="1" x14ac:dyDescent="0.2">
      <c r="A237" s="167" t="str">
        <f>IF(Inventario!A237="","",Inventario!A237)</f>
        <v/>
      </c>
      <c r="B237" s="167" t="str">
        <f>IF(Inventario!D237="","",Inventario!D237)</f>
        <v/>
      </c>
      <c r="C237" s="293" t="str">
        <f>IF(Inventario!P237="","",Inventario!P237)</f>
        <v/>
      </c>
      <c r="D237" s="294" t="str">
        <f>IF(Inventario!Q237="","",Inventario!Q237)</f>
        <v/>
      </c>
      <c r="E237" s="294" t="str">
        <f>IF(Inventario!R237="","",Inventario!R237)</f>
        <v/>
      </c>
      <c r="F237" s="189" t="str">
        <f>IF(Inventario!S237="","",Inventario!S237)</f>
        <v/>
      </c>
      <c r="G237" s="194"/>
      <c r="H237" s="163"/>
      <c r="I237" s="163"/>
      <c r="J237" s="164"/>
      <c r="K237" s="164"/>
      <c r="L237" s="195" t="str">
        <f t="shared" si="8"/>
        <v/>
      </c>
      <c r="M237" s="177"/>
      <c r="N237" s="160"/>
      <c r="O237" s="140"/>
      <c r="P237" s="180" t="str">
        <f t="shared" si="7"/>
        <v/>
      </c>
    </row>
    <row r="238" spans="1:16" s="158" customFormat="1" ht="12" customHeight="1" x14ac:dyDescent="0.2">
      <c r="A238" s="167" t="str">
        <f>IF(Inventario!A238="","",Inventario!A238)</f>
        <v/>
      </c>
      <c r="B238" s="167" t="str">
        <f>IF(Inventario!D238="","",Inventario!D238)</f>
        <v/>
      </c>
      <c r="C238" s="293" t="str">
        <f>IF(Inventario!P238="","",Inventario!P238)</f>
        <v/>
      </c>
      <c r="D238" s="294" t="str">
        <f>IF(Inventario!Q238="","",Inventario!Q238)</f>
        <v/>
      </c>
      <c r="E238" s="294" t="str">
        <f>IF(Inventario!R238="","",Inventario!R238)</f>
        <v/>
      </c>
      <c r="F238" s="189" t="str">
        <f>IF(Inventario!S238="","",Inventario!S238)</f>
        <v/>
      </c>
      <c r="G238" s="194"/>
      <c r="H238" s="163"/>
      <c r="I238" s="163"/>
      <c r="J238" s="164"/>
      <c r="K238" s="164"/>
      <c r="L238" s="195" t="str">
        <f t="shared" si="8"/>
        <v/>
      </c>
      <c r="M238" s="177"/>
      <c r="N238" s="160"/>
      <c r="O238" s="140"/>
      <c r="P238" s="180" t="str">
        <f t="shared" si="7"/>
        <v/>
      </c>
    </row>
    <row r="239" spans="1:16" s="158" customFormat="1" ht="12" customHeight="1" x14ac:dyDescent="0.2">
      <c r="A239" s="167" t="str">
        <f>IF(Inventario!A239="","",Inventario!A239)</f>
        <v/>
      </c>
      <c r="B239" s="167" t="str">
        <f>IF(Inventario!D239="","",Inventario!D239)</f>
        <v/>
      </c>
      <c r="C239" s="293" t="str">
        <f>IF(Inventario!P239="","",Inventario!P239)</f>
        <v/>
      </c>
      <c r="D239" s="294" t="str">
        <f>IF(Inventario!Q239="","",Inventario!Q239)</f>
        <v/>
      </c>
      <c r="E239" s="294" t="str">
        <f>IF(Inventario!R239="","",Inventario!R239)</f>
        <v/>
      </c>
      <c r="F239" s="189" t="str">
        <f>IF(Inventario!S239="","",Inventario!S239)</f>
        <v/>
      </c>
      <c r="G239" s="194"/>
      <c r="H239" s="163"/>
      <c r="I239" s="163"/>
      <c r="J239" s="164"/>
      <c r="K239" s="164"/>
      <c r="L239" s="195" t="str">
        <f t="shared" si="8"/>
        <v/>
      </c>
      <c r="M239" s="177"/>
      <c r="N239" s="160"/>
      <c r="O239" s="140"/>
      <c r="P239" s="180" t="str">
        <f t="shared" si="7"/>
        <v/>
      </c>
    </row>
    <row r="240" spans="1:16" s="158" customFormat="1" ht="12" customHeight="1" x14ac:dyDescent="0.2">
      <c r="A240" s="167" t="str">
        <f>IF(Inventario!A240="","",Inventario!A240)</f>
        <v/>
      </c>
      <c r="B240" s="167" t="str">
        <f>IF(Inventario!D240="","",Inventario!D240)</f>
        <v/>
      </c>
      <c r="C240" s="293" t="str">
        <f>IF(Inventario!P240="","",Inventario!P240)</f>
        <v/>
      </c>
      <c r="D240" s="294" t="str">
        <f>IF(Inventario!Q240="","",Inventario!Q240)</f>
        <v/>
      </c>
      <c r="E240" s="294" t="str">
        <f>IF(Inventario!R240="","",Inventario!R240)</f>
        <v/>
      </c>
      <c r="F240" s="189" t="str">
        <f>IF(Inventario!S240="","",Inventario!S240)</f>
        <v/>
      </c>
      <c r="G240" s="194"/>
      <c r="H240" s="163"/>
      <c r="I240" s="163"/>
      <c r="J240" s="164"/>
      <c r="K240" s="164"/>
      <c r="L240" s="195" t="str">
        <f t="shared" si="8"/>
        <v/>
      </c>
      <c r="M240" s="177"/>
      <c r="N240" s="160"/>
      <c r="O240" s="140"/>
      <c r="P240" s="180" t="str">
        <f t="shared" si="7"/>
        <v/>
      </c>
    </row>
    <row r="241" spans="1:16" s="158" customFormat="1" ht="12" customHeight="1" x14ac:dyDescent="0.2">
      <c r="A241" s="167" t="str">
        <f>IF(Inventario!A241="","",Inventario!A241)</f>
        <v/>
      </c>
      <c r="B241" s="167" t="str">
        <f>IF(Inventario!D241="","",Inventario!D241)</f>
        <v/>
      </c>
      <c r="C241" s="293" t="str">
        <f>IF(Inventario!P241="","",Inventario!P241)</f>
        <v/>
      </c>
      <c r="D241" s="294" t="str">
        <f>IF(Inventario!Q241="","",Inventario!Q241)</f>
        <v/>
      </c>
      <c r="E241" s="294" t="str">
        <f>IF(Inventario!R241="","",Inventario!R241)</f>
        <v/>
      </c>
      <c r="F241" s="189" t="str">
        <f>IF(Inventario!S241="","",Inventario!S241)</f>
        <v/>
      </c>
      <c r="G241" s="194"/>
      <c r="H241" s="163"/>
      <c r="I241" s="163"/>
      <c r="J241" s="164"/>
      <c r="K241" s="164"/>
      <c r="L241" s="195" t="str">
        <f t="shared" si="8"/>
        <v/>
      </c>
      <c r="M241" s="177"/>
      <c r="N241" s="160"/>
      <c r="O241" s="140"/>
      <c r="P241" s="180" t="str">
        <f t="shared" si="7"/>
        <v/>
      </c>
    </row>
    <row r="242" spans="1:16" s="158" customFormat="1" ht="12" customHeight="1" x14ac:dyDescent="0.2">
      <c r="A242" s="167" t="str">
        <f>IF(Inventario!A242="","",Inventario!A242)</f>
        <v/>
      </c>
      <c r="B242" s="167" t="str">
        <f>IF(Inventario!D242="","",Inventario!D242)</f>
        <v/>
      </c>
      <c r="C242" s="293" t="str">
        <f>IF(Inventario!P242="","",Inventario!P242)</f>
        <v/>
      </c>
      <c r="D242" s="294" t="str">
        <f>IF(Inventario!Q242="","",Inventario!Q242)</f>
        <v/>
      </c>
      <c r="E242" s="294" t="str">
        <f>IF(Inventario!R242="","",Inventario!R242)</f>
        <v/>
      </c>
      <c r="F242" s="189" t="str">
        <f>IF(Inventario!S242="","",Inventario!S242)</f>
        <v/>
      </c>
      <c r="G242" s="194"/>
      <c r="H242" s="163"/>
      <c r="I242" s="163"/>
      <c r="J242" s="164"/>
      <c r="K242" s="164"/>
      <c r="L242" s="195" t="str">
        <f t="shared" si="8"/>
        <v/>
      </c>
      <c r="M242" s="177"/>
      <c r="N242" s="160"/>
      <c r="O242" s="140"/>
      <c r="P242" s="180" t="str">
        <f t="shared" si="7"/>
        <v/>
      </c>
    </row>
    <row r="243" spans="1:16" s="158" customFormat="1" ht="12" customHeight="1" x14ac:dyDescent="0.2">
      <c r="A243" s="167" t="str">
        <f>IF(Inventario!A243="","",Inventario!A243)</f>
        <v/>
      </c>
      <c r="B243" s="167" t="str">
        <f>IF(Inventario!D243="","",Inventario!D243)</f>
        <v/>
      </c>
      <c r="C243" s="293" t="str">
        <f>IF(Inventario!P243="","",Inventario!P243)</f>
        <v/>
      </c>
      <c r="D243" s="294" t="str">
        <f>IF(Inventario!Q243="","",Inventario!Q243)</f>
        <v/>
      </c>
      <c r="E243" s="294" t="str">
        <f>IF(Inventario!R243="","",Inventario!R243)</f>
        <v/>
      </c>
      <c r="F243" s="189" t="str">
        <f>IF(Inventario!S243="","",Inventario!S243)</f>
        <v/>
      </c>
      <c r="G243" s="194"/>
      <c r="H243" s="163"/>
      <c r="I243" s="163"/>
      <c r="J243" s="164"/>
      <c r="K243" s="164"/>
      <c r="L243" s="195" t="str">
        <f t="shared" si="8"/>
        <v/>
      </c>
      <c r="M243" s="177"/>
      <c r="N243" s="160"/>
      <c r="O243" s="140"/>
      <c r="P243" s="180" t="str">
        <f t="shared" si="7"/>
        <v/>
      </c>
    </row>
    <row r="244" spans="1:16" s="158" customFormat="1" ht="12" customHeight="1" x14ac:dyDescent="0.2">
      <c r="A244" s="167" t="str">
        <f>IF(Inventario!A244="","",Inventario!A244)</f>
        <v/>
      </c>
      <c r="B244" s="167" t="str">
        <f>IF(Inventario!D244="","",Inventario!D244)</f>
        <v/>
      </c>
      <c r="C244" s="293" t="str">
        <f>IF(Inventario!P244="","",Inventario!P244)</f>
        <v/>
      </c>
      <c r="D244" s="294" t="str">
        <f>IF(Inventario!Q244="","",Inventario!Q244)</f>
        <v/>
      </c>
      <c r="E244" s="294" t="str">
        <f>IF(Inventario!R244="","",Inventario!R244)</f>
        <v/>
      </c>
      <c r="F244" s="189" t="str">
        <f>IF(Inventario!S244="","",Inventario!S244)</f>
        <v/>
      </c>
      <c r="G244" s="194"/>
      <c r="H244" s="163"/>
      <c r="I244" s="163"/>
      <c r="J244" s="164"/>
      <c r="K244" s="164"/>
      <c r="L244" s="195" t="str">
        <f t="shared" si="8"/>
        <v/>
      </c>
      <c r="M244" s="177"/>
      <c r="N244" s="160"/>
      <c r="O244" s="140"/>
      <c r="P244" s="180" t="str">
        <f t="shared" si="7"/>
        <v/>
      </c>
    </row>
    <row r="245" spans="1:16" s="158" customFormat="1" ht="12" customHeight="1" x14ac:dyDescent="0.2">
      <c r="A245" s="167" t="str">
        <f>IF(Inventario!A245="","",Inventario!A245)</f>
        <v/>
      </c>
      <c r="B245" s="167" t="str">
        <f>IF(Inventario!D245="","",Inventario!D245)</f>
        <v/>
      </c>
      <c r="C245" s="293" t="str">
        <f>IF(Inventario!P245="","",Inventario!P245)</f>
        <v/>
      </c>
      <c r="D245" s="294" t="str">
        <f>IF(Inventario!Q245="","",Inventario!Q245)</f>
        <v/>
      </c>
      <c r="E245" s="294" t="str">
        <f>IF(Inventario!R245="","",Inventario!R245)</f>
        <v/>
      </c>
      <c r="F245" s="189" t="str">
        <f>IF(Inventario!S245="","",Inventario!S245)</f>
        <v/>
      </c>
      <c r="G245" s="194"/>
      <c r="H245" s="163"/>
      <c r="I245" s="163"/>
      <c r="J245" s="164"/>
      <c r="K245" s="164"/>
      <c r="L245" s="195" t="str">
        <f t="shared" si="8"/>
        <v/>
      </c>
      <c r="M245" s="177"/>
      <c r="N245" s="160"/>
      <c r="O245" s="140"/>
      <c r="P245" s="180" t="str">
        <f t="shared" si="7"/>
        <v/>
      </c>
    </row>
    <row r="246" spans="1:16" s="158" customFormat="1" ht="12" customHeight="1" x14ac:dyDescent="0.2">
      <c r="A246" s="167" t="str">
        <f>IF(Inventario!A246="","",Inventario!A246)</f>
        <v/>
      </c>
      <c r="B246" s="167" t="str">
        <f>IF(Inventario!D246="","",Inventario!D246)</f>
        <v/>
      </c>
      <c r="C246" s="293" t="str">
        <f>IF(Inventario!P246="","",Inventario!P246)</f>
        <v/>
      </c>
      <c r="D246" s="294" t="str">
        <f>IF(Inventario!Q246="","",Inventario!Q246)</f>
        <v/>
      </c>
      <c r="E246" s="294" t="str">
        <f>IF(Inventario!R246="","",Inventario!R246)</f>
        <v/>
      </c>
      <c r="F246" s="189" t="str">
        <f>IF(Inventario!S246="","",Inventario!S246)</f>
        <v/>
      </c>
      <c r="G246" s="194"/>
      <c r="H246" s="163"/>
      <c r="I246" s="163"/>
      <c r="J246" s="164"/>
      <c r="K246" s="164"/>
      <c r="L246" s="195" t="str">
        <f t="shared" si="8"/>
        <v/>
      </c>
      <c r="M246" s="177"/>
      <c r="N246" s="160"/>
      <c r="O246" s="140"/>
      <c r="P246" s="180" t="str">
        <f t="shared" si="7"/>
        <v/>
      </c>
    </row>
    <row r="247" spans="1:16" s="158" customFormat="1" ht="12" customHeight="1" x14ac:dyDescent="0.2">
      <c r="A247" s="167" t="str">
        <f>IF(Inventario!A247="","",Inventario!A247)</f>
        <v/>
      </c>
      <c r="B247" s="167" t="str">
        <f>IF(Inventario!D247="","",Inventario!D247)</f>
        <v/>
      </c>
      <c r="C247" s="293" t="str">
        <f>IF(Inventario!P247="","",Inventario!P247)</f>
        <v/>
      </c>
      <c r="D247" s="294" t="str">
        <f>IF(Inventario!Q247="","",Inventario!Q247)</f>
        <v/>
      </c>
      <c r="E247" s="294" t="str">
        <f>IF(Inventario!R247="","",Inventario!R247)</f>
        <v/>
      </c>
      <c r="F247" s="189" t="str">
        <f>IF(Inventario!S247="","",Inventario!S247)</f>
        <v/>
      </c>
      <c r="G247" s="194"/>
      <c r="H247" s="163"/>
      <c r="I247" s="163"/>
      <c r="J247" s="164"/>
      <c r="K247" s="164"/>
      <c r="L247" s="195" t="str">
        <f t="shared" si="8"/>
        <v/>
      </c>
      <c r="M247" s="177"/>
      <c r="N247" s="160"/>
      <c r="O247" s="140"/>
      <c r="P247" s="180" t="str">
        <f t="shared" si="7"/>
        <v/>
      </c>
    </row>
    <row r="248" spans="1:16" s="158" customFormat="1" ht="12" customHeight="1" x14ac:dyDescent="0.2">
      <c r="A248" s="167" t="str">
        <f>IF(Inventario!A248="","",Inventario!A248)</f>
        <v/>
      </c>
      <c r="B248" s="167" t="str">
        <f>IF(Inventario!D248="","",Inventario!D248)</f>
        <v/>
      </c>
      <c r="C248" s="293" t="str">
        <f>IF(Inventario!P248="","",Inventario!P248)</f>
        <v/>
      </c>
      <c r="D248" s="294" t="str">
        <f>IF(Inventario!Q248="","",Inventario!Q248)</f>
        <v/>
      </c>
      <c r="E248" s="294" t="str">
        <f>IF(Inventario!R248="","",Inventario!R248)</f>
        <v/>
      </c>
      <c r="F248" s="189" t="str">
        <f>IF(Inventario!S248="","",Inventario!S248)</f>
        <v/>
      </c>
      <c r="G248" s="194"/>
      <c r="H248" s="163"/>
      <c r="I248" s="163"/>
      <c r="J248" s="164"/>
      <c r="K248" s="164"/>
      <c r="L248" s="195" t="str">
        <f t="shared" si="8"/>
        <v/>
      </c>
      <c r="M248" s="177"/>
      <c r="N248" s="160"/>
      <c r="O248" s="140"/>
      <c r="P248" s="180" t="str">
        <f t="shared" si="7"/>
        <v/>
      </c>
    </row>
    <row r="249" spans="1:16" s="158" customFormat="1" ht="12" customHeight="1" x14ac:dyDescent="0.2">
      <c r="A249" s="167" t="str">
        <f>IF(Inventario!A249="","",Inventario!A249)</f>
        <v/>
      </c>
      <c r="B249" s="167" t="str">
        <f>IF(Inventario!D249="","",Inventario!D249)</f>
        <v/>
      </c>
      <c r="C249" s="293" t="str">
        <f>IF(Inventario!P249="","",Inventario!P249)</f>
        <v/>
      </c>
      <c r="D249" s="294" t="str">
        <f>IF(Inventario!Q249="","",Inventario!Q249)</f>
        <v/>
      </c>
      <c r="E249" s="294" t="str">
        <f>IF(Inventario!R249="","",Inventario!R249)</f>
        <v/>
      </c>
      <c r="F249" s="189" t="str">
        <f>IF(Inventario!S249="","",Inventario!S249)</f>
        <v/>
      </c>
      <c r="G249" s="194"/>
      <c r="H249" s="163"/>
      <c r="I249" s="163"/>
      <c r="J249" s="164"/>
      <c r="K249" s="164"/>
      <c r="L249" s="195" t="str">
        <f t="shared" si="8"/>
        <v/>
      </c>
      <c r="M249" s="177"/>
      <c r="N249" s="160"/>
      <c r="O249" s="140"/>
      <c r="P249" s="180" t="str">
        <f t="shared" si="7"/>
        <v/>
      </c>
    </row>
    <row r="250" spans="1:16" s="158" customFormat="1" ht="12" customHeight="1" x14ac:dyDescent="0.2">
      <c r="A250" s="167" t="str">
        <f>IF(Inventario!A250="","",Inventario!A250)</f>
        <v/>
      </c>
      <c r="B250" s="167" t="str">
        <f>IF(Inventario!D250="","",Inventario!D250)</f>
        <v/>
      </c>
      <c r="C250" s="293" t="str">
        <f>IF(Inventario!P250="","",Inventario!P250)</f>
        <v/>
      </c>
      <c r="D250" s="294" t="str">
        <f>IF(Inventario!Q250="","",Inventario!Q250)</f>
        <v/>
      </c>
      <c r="E250" s="294" t="str">
        <f>IF(Inventario!R250="","",Inventario!R250)</f>
        <v/>
      </c>
      <c r="F250" s="189" t="str">
        <f>IF(Inventario!S250="","",Inventario!S250)</f>
        <v/>
      </c>
      <c r="G250" s="194"/>
      <c r="H250" s="163"/>
      <c r="I250" s="163"/>
      <c r="J250" s="164"/>
      <c r="K250" s="164"/>
      <c r="L250" s="195" t="str">
        <f t="shared" si="8"/>
        <v/>
      </c>
      <c r="M250" s="177"/>
      <c r="N250" s="160"/>
      <c r="O250" s="140"/>
      <c r="P250" s="180" t="str">
        <f t="shared" si="7"/>
        <v/>
      </c>
    </row>
    <row r="251" spans="1:16" s="158" customFormat="1" ht="12" customHeight="1" x14ac:dyDescent="0.2">
      <c r="A251" s="167" t="str">
        <f>IF(Inventario!A251="","",Inventario!A251)</f>
        <v/>
      </c>
      <c r="B251" s="167" t="str">
        <f>IF(Inventario!D251="","",Inventario!D251)</f>
        <v/>
      </c>
      <c r="C251" s="293" t="str">
        <f>IF(Inventario!P251="","",Inventario!P251)</f>
        <v/>
      </c>
      <c r="D251" s="294" t="str">
        <f>IF(Inventario!Q251="","",Inventario!Q251)</f>
        <v/>
      </c>
      <c r="E251" s="294" t="str">
        <f>IF(Inventario!R251="","",Inventario!R251)</f>
        <v/>
      </c>
      <c r="F251" s="189" t="str">
        <f>IF(Inventario!S251="","",Inventario!S251)</f>
        <v/>
      </c>
      <c r="G251" s="194"/>
      <c r="H251" s="163"/>
      <c r="I251" s="163"/>
      <c r="J251" s="164"/>
      <c r="K251" s="164"/>
      <c r="L251" s="195" t="str">
        <f t="shared" si="8"/>
        <v/>
      </c>
      <c r="M251" s="177"/>
      <c r="N251" s="160"/>
      <c r="O251" s="140"/>
      <c r="P251" s="180" t="str">
        <f t="shared" si="7"/>
        <v/>
      </c>
    </row>
    <row r="252" spans="1:16" s="158" customFormat="1" ht="12" customHeight="1" x14ac:dyDescent="0.2">
      <c r="A252" s="167" t="str">
        <f>IF(Inventario!A252="","",Inventario!A252)</f>
        <v/>
      </c>
      <c r="B252" s="167" t="str">
        <f>IF(Inventario!D252="","",Inventario!D252)</f>
        <v/>
      </c>
      <c r="C252" s="293" t="str">
        <f>IF(Inventario!P252="","",Inventario!P252)</f>
        <v/>
      </c>
      <c r="D252" s="294" t="str">
        <f>IF(Inventario!Q252="","",Inventario!Q252)</f>
        <v/>
      </c>
      <c r="E252" s="294" t="str">
        <f>IF(Inventario!R252="","",Inventario!R252)</f>
        <v/>
      </c>
      <c r="F252" s="189" t="str">
        <f>IF(Inventario!S252="","",Inventario!S252)</f>
        <v/>
      </c>
      <c r="G252" s="194"/>
      <c r="H252" s="163"/>
      <c r="I252" s="163"/>
      <c r="J252" s="164"/>
      <c r="K252" s="164"/>
      <c r="L252" s="195" t="str">
        <f t="shared" si="8"/>
        <v/>
      </c>
      <c r="M252" s="177"/>
      <c r="N252" s="160"/>
      <c r="O252" s="140"/>
      <c r="P252" s="180" t="str">
        <f t="shared" si="7"/>
        <v/>
      </c>
    </row>
    <row r="253" spans="1:16" s="158" customFormat="1" ht="12" customHeight="1" x14ac:dyDescent="0.2">
      <c r="A253" s="167" t="str">
        <f>IF(Inventario!A253="","",Inventario!A253)</f>
        <v/>
      </c>
      <c r="B253" s="167" t="str">
        <f>IF(Inventario!D253="","",Inventario!D253)</f>
        <v/>
      </c>
      <c r="C253" s="293" t="str">
        <f>IF(Inventario!P253="","",Inventario!P253)</f>
        <v/>
      </c>
      <c r="D253" s="294" t="str">
        <f>IF(Inventario!Q253="","",Inventario!Q253)</f>
        <v/>
      </c>
      <c r="E253" s="294" t="str">
        <f>IF(Inventario!R253="","",Inventario!R253)</f>
        <v/>
      </c>
      <c r="F253" s="189" t="str">
        <f>IF(Inventario!S253="","",Inventario!S253)</f>
        <v/>
      </c>
      <c r="G253" s="194"/>
      <c r="H253" s="163"/>
      <c r="I253" s="163"/>
      <c r="J253" s="164"/>
      <c r="K253" s="164"/>
      <c r="L253" s="195" t="str">
        <f t="shared" si="8"/>
        <v/>
      </c>
      <c r="M253" s="177"/>
      <c r="N253" s="160"/>
      <c r="O253" s="140"/>
      <c r="P253" s="180" t="str">
        <f t="shared" si="7"/>
        <v/>
      </c>
    </row>
    <row r="254" spans="1:16" s="158" customFormat="1" ht="12" customHeight="1" x14ac:dyDescent="0.2">
      <c r="A254" s="167" t="str">
        <f>IF(Inventario!A254="","",Inventario!A254)</f>
        <v/>
      </c>
      <c r="B254" s="167" t="str">
        <f>IF(Inventario!D254="","",Inventario!D254)</f>
        <v/>
      </c>
      <c r="C254" s="293" t="str">
        <f>IF(Inventario!P254="","",Inventario!P254)</f>
        <v/>
      </c>
      <c r="D254" s="294" t="str">
        <f>IF(Inventario!Q254="","",Inventario!Q254)</f>
        <v/>
      </c>
      <c r="E254" s="294" t="str">
        <f>IF(Inventario!R254="","",Inventario!R254)</f>
        <v/>
      </c>
      <c r="F254" s="189" t="str">
        <f>IF(Inventario!S254="","",Inventario!S254)</f>
        <v/>
      </c>
      <c r="G254" s="194"/>
      <c r="H254" s="163"/>
      <c r="I254" s="163"/>
      <c r="J254" s="164"/>
      <c r="K254" s="164"/>
      <c r="L254" s="195" t="str">
        <f t="shared" si="8"/>
        <v/>
      </c>
      <c r="M254" s="177"/>
      <c r="N254" s="160"/>
      <c r="O254" s="140"/>
      <c r="P254" s="180" t="str">
        <f t="shared" si="7"/>
        <v/>
      </c>
    </row>
    <row r="255" spans="1:16" s="158" customFormat="1" ht="12" customHeight="1" x14ac:dyDescent="0.2">
      <c r="A255" s="167" t="str">
        <f>IF(Inventario!A255="","",Inventario!A255)</f>
        <v/>
      </c>
      <c r="B255" s="167" t="str">
        <f>IF(Inventario!D255="","",Inventario!D255)</f>
        <v/>
      </c>
      <c r="C255" s="293" t="str">
        <f>IF(Inventario!P255="","",Inventario!P255)</f>
        <v/>
      </c>
      <c r="D255" s="294" t="str">
        <f>IF(Inventario!Q255="","",Inventario!Q255)</f>
        <v/>
      </c>
      <c r="E255" s="294" t="str">
        <f>IF(Inventario!R255="","",Inventario!R255)</f>
        <v/>
      </c>
      <c r="F255" s="189" t="str">
        <f>IF(Inventario!S255="","",Inventario!S255)</f>
        <v/>
      </c>
      <c r="G255" s="194"/>
      <c r="H255" s="163"/>
      <c r="I255" s="163"/>
      <c r="J255" s="164"/>
      <c r="K255" s="164"/>
      <c r="L255" s="195" t="str">
        <f t="shared" si="8"/>
        <v/>
      </c>
      <c r="M255" s="177"/>
      <c r="N255" s="160"/>
      <c r="O255" s="140"/>
      <c r="P255" s="180" t="str">
        <f t="shared" si="7"/>
        <v/>
      </c>
    </row>
    <row r="256" spans="1:16" s="158" customFormat="1" ht="12" customHeight="1" x14ac:dyDescent="0.2">
      <c r="A256" s="167" t="str">
        <f>IF(Inventario!A256="","",Inventario!A256)</f>
        <v/>
      </c>
      <c r="B256" s="167" t="str">
        <f>IF(Inventario!D256="","",Inventario!D256)</f>
        <v/>
      </c>
      <c r="C256" s="293" t="str">
        <f>IF(Inventario!P256="","",Inventario!P256)</f>
        <v/>
      </c>
      <c r="D256" s="294" t="str">
        <f>IF(Inventario!Q256="","",Inventario!Q256)</f>
        <v/>
      </c>
      <c r="E256" s="294" t="str">
        <f>IF(Inventario!R256="","",Inventario!R256)</f>
        <v/>
      </c>
      <c r="F256" s="189" t="str">
        <f>IF(Inventario!S256="","",Inventario!S256)</f>
        <v/>
      </c>
      <c r="G256" s="194"/>
      <c r="H256" s="163"/>
      <c r="I256" s="163"/>
      <c r="J256" s="164"/>
      <c r="K256" s="164"/>
      <c r="L256" s="195" t="str">
        <f t="shared" si="8"/>
        <v/>
      </c>
      <c r="M256" s="177"/>
      <c r="N256" s="160"/>
      <c r="O256" s="140"/>
      <c r="P256" s="180" t="str">
        <f t="shared" si="7"/>
        <v/>
      </c>
    </row>
    <row r="257" spans="1:16" s="158" customFormat="1" ht="12" customHeight="1" x14ac:dyDescent="0.2">
      <c r="A257" s="167" t="str">
        <f>IF(Inventario!A257="","",Inventario!A257)</f>
        <v/>
      </c>
      <c r="B257" s="167" t="str">
        <f>IF(Inventario!D257="","",Inventario!D257)</f>
        <v/>
      </c>
      <c r="C257" s="293" t="str">
        <f>IF(Inventario!P257="","",Inventario!P257)</f>
        <v/>
      </c>
      <c r="D257" s="294" t="str">
        <f>IF(Inventario!Q257="","",Inventario!Q257)</f>
        <v/>
      </c>
      <c r="E257" s="294" t="str">
        <f>IF(Inventario!R257="","",Inventario!R257)</f>
        <v/>
      </c>
      <c r="F257" s="189" t="str">
        <f>IF(Inventario!S257="","",Inventario!S257)</f>
        <v/>
      </c>
      <c r="G257" s="194"/>
      <c r="H257" s="163"/>
      <c r="I257" s="163"/>
      <c r="J257" s="164"/>
      <c r="K257" s="164"/>
      <c r="L257" s="195" t="str">
        <f t="shared" si="8"/>
        <v/>
      </c>
      <c r="M257" s="177"/>
      <c r="N257" s="160"/>
      <c r="O257" s="140"/>
      <c r="P257" s="180" t="str">
        <f t="shared" si="7"/>
        <v/>
      </c>
    </row>
    <row r="258" spans="1:16" s="158" customFormat="1" ht="12" customHeight="1" x14ac:dyDescent="0.2">
      <c r="A258" s="167" t="str">
        <f>IF(Inventario!A258="","",Inventario!A258)</f>
        <v/>
      </c>
      <c r="B258" s="167" t="str">
        <f>IF(Inventario!D258="","",Inventario!D258)</f>
        <v/>
      </c>
      <c r="C258" s="293" t="str">
        <f>IF(Inventario!P258="","",Inventario!P258)</f>
        <v/>
      </c>
      <c r="D258" s="294" t="str">
        <f>IF(Inventario!Q258="","",Inventario!Q258)</f>
        <v/>
      </c>
      <c r="E258" s="294" t="str">
        <f>IF(Inventario!R258="","",Inventario!R258)</f>
        <v/>
      </c>
      <c r="F258" s="189" t="str">
        <f>IF(Inventario!S258="","",Inventario!S258)</f>
        <v/>
      </c>
      <c r="G258" s="194"/>
      <c r="H258" s="163"/>
      <c r="I258" s="163"/>
      <c r="J258" s="164"/>
      <c r="K258" s="164"/>
      <c r="L258" s="195" t="str">
        <f t="shared" si="8"/>
        <v/>
      </c>
      <c r="M258" s="177"/>
      <c r="N258" s="160"/>
      <c r="O258" s="140"/>
      <c r="P258" s="180" t="str">
        <f t="shared" si="7"/>
        <v/>
      </c>
    </row>
    <row r="259" spans="1:16" s="158" customFormat="1" ht="12" customHeight="1" x14ac:dyDescent="0.2">
      <c r="A259" s="167" t="str">
        <f>IF(Inventario!A259="","",Inventario!A259)</f>
        <v/>
      </c>
      <c r="B259" s="167" t="str">
        <f>IF(Inventario!D259="","",Inventario!D259)</f>
        <v/>
      </c>
      <c r="C259" s="293" t="str">
        <f>IF(Inventario!P259="","",Inventario!P259)</f>
        <v/>
      </c>
      <c r="D259" s="294" t="str">
        <f>IF(Inventario!Q259="","",Inventario!Q259)</f>
        <v/>
      </c>
      <c r="E259" s="294" t="str">
        <f>IF(Inventario!R259="","",Inventario!R259)</f>
        <v/>
      </c>
      <c r="F259" s="189" t="str">
        <f>IF(Inventario!S259="","",Inventario!S259)</f>
        <v/>
      </c>
      <c r="G259" s="194"/>
      <c r="H259" s="163"/>
      <c r="I259" s="163"/>
      <c r="J259" s="164"/>
      <c r="K259" s="164"/>
      <c r="L259" s="195" t="str">
        <f t="shared" si="8"/>
        <v/>
      </c>
      <c r="M259" s="177"/>
      <c r="N259" s="160"/>
      <c r="O259" s="140"/>
      <c r="P259" s="180" t="str">
        <f t="shared" si="7"/>
        <v/>
      </c>
    </row>
    <row r="260" spans="1:16" s="158" customFormat="1" ht="12" customHeight="1" x14ac:dyDescent="0.2">
      <c r="A260" s="167" t="str">
        <f>IF(Inventario!A260="","",Inventario!A260)</f>
        <v/>
      </c>
      <c r="B260" s="167" t="str">
        <f>IF(Inventario!D260="","",Inventario!D260)</f>
        <v/>
      </c>
      <c r="C260" s="293" t="str">
        <f>IF(Inventario!P260="","",Inventario!P260)</f>
        <v/>
      </c>
      <c r="D260" s="294" t="str">
        <f>IF(Inventario!Q260="","",Inventario!Q260)</f>
        <v/>
      </c>
      <c r="E260" s="294" t="str">
        <f>IF(Inventario!R260="","",Inventario!R260)</f>
        <v/>
      </c>
      <c r="F260" s="189" t="str">
        <f>IF(Inventario!S260="","",Inventario!S260)</f>
        <v/>
      </c>
      <c r="G260" s="194"/>
      <c r="H260" s="163"/>
      <c r="I260" s="163"/>
      <c r="J260" s="164"/>
      <c r="K260" s="164"/>
      <c r="L260" s="195" t="str">
        <f t="shared" si="8"/>
        <v/>
      </c>
      <c r="M260" s="177"/>
      <c r="N260" s="160"/>
      <c r="O260" s="140"/>
      <c r="P260" s="180" t="str">
        <f t="shared" si="7"/>
        <v/>
      </c>
    </row>
    <row r="261" spans="1:16" s="158" customFormat="1" ht="12" customHeight="1" x14ac:dyDescent="0.2">
      <c r="A261" s="167" t="str">
        <f>IF(Inventario!A261="","",Inventario!A261)</f>
        <v/>
      </c>
      <c r="B261" s="167" t="str">
        <f>IF(Inventario!D261="","",Inventario!D261)</f>
        <v/>
      </c>
      <c r="C261" s="293" t="str">
        <f>IF(Inventario!P261="","",Inventario!P261)</f>
        <v/>
      </c>
      <c r="D261" s="294" t="str">
        <f>IF(Inventario!Q261="","",Inventario!Q261)</f>
        <v/>
      </c>
      <c r="E261" s="294" t="str">
        <f>IF(Inventario!R261="","",Inventario!R261)</f>
        <v/>
      </c>
      <c r="F261" s="189" t="str">
        <f>IF(Inventario!S261="","",Inventario!S261)</f>
        <v/>
      </c>
      <c r="G261" s="194"/>
      <c r="H261" s="163"/>
      <c r="I261" s="163"/>
      <c r="J261" s="164"/>
      <c r="K261" s="164"/>
      <c r="L261" s="195" t="str">
        <f t="shared" si="8"/>
        <v/>
      </c>
      <c r="M261" s="177"/>
      <c r="N261" s="160"/>
      <c r="O261" s="140"/>
      <c r="P261" s="180" t="str">
        <f t="shared" si="7"/>
        <v/>
      </c>
    </row>
    <row r="262" spans="1:16" s="158" customFormat="1" ht="12" customHeight="1" x14ac:dyDescent="0.2">
      <c r="A262" s="167" t="str">
        <f>IF(Inventario!A262="","",Inventario!A262)</f>
        <v/>
      </c>
      <c r="B262" s="167" t="str">
        <f>IF(Inventario!D262="","",Inventario!D262)</f>
        <v/>
      </c>
      <c r="C262" s="293" t="str">
        <f>IF(Inventario!P262="","",Inventario!P262)</f>
        <v/>
      </c>
      <c r="D262" s="294" t="str">
        <f>IF(Inventario!Q262="","",Inventario!Q262)</f>
        <v/>
      </c>
      <c r="E262" s="294" t="str">
        <f>IF(Inventario!R262="","",Inventario!R262)</f>
        <v/>
      </c>
      <c r="F262" s="189" t="str">
        <f>IF(Inventario!S262="","",Inventario!S262)</f>
        <v/>
      </c>
      <c r="G262" s="194"/>
      <c r="H262" s="163"/>
      <c r="I262" s="163"/>
      <c r="J262" s="164"/>
      <c r="K262" s="164"/>
      <c r="L262" s="195" t="str">
        <f t="shared" si="8"/>
        <v/>
      </c>
      <c r="M262" s="177"/>
      <c r="N262" s="160"/>
      <c r="O262" s="140"/>
      <c r="P262" s="180" t="str">
        <f t="shared" si="7"/>
        <v/>
      </c>
    </row>
    <row r="263" spans="1:16" s="158" customFormat="1" ht="12" customHeight="1" x14ac:dyDescent="0.2">
      <c r="A263" s="167" t="str">
        <f>IF(Inventario!A263="","",Inventario!A263)</f>
        <v/>
      </c>
      <c r="B263" s="167" t="str">
        <f>IF(Inventario!D263="","",Inventario!D263)</f>
        <v/>
      </c>
      <c r="C263" s="293" t="str">
        <f>IF(Inventario!P263="","",Inventario!P263)</f>
        <v/>
      </c>
      <c r="D263" s="294" t="str">
        <f>IF(Inventario!Q263="","",Inventario!Q263)</f>
        <v/>
      </c>
      <c r="E263" s="294" t="str">
        <f>IF(Inventario!R263="","",Inventario!R263)</f>
        <v/>
      </c>
      <c r="F263" s="189" t="str">
        <f>IF(Inventario!S263="","",Inventario!S263)</f>
        <v/>
      </c>
      <c r="G263" s="194"/>
      <c r="H263" s="163"/>
      <c r="I263" s="163"/>
      <c r="J263" s="164"/>
      <c r="K263" s="164"/>
      <c r="L263" s="195" t="str">
        <f t="shared" si="8"/>
        <v/>
      </c>
      <c r="M263" s="177"/>
      <c r="N263" s="160"/>
      <c r="O263" s="140"/>
      <c r="P263" s="180" t="str">
        <f t="shared" si="7"/>
        <v/>
      </c>
    </row>
    <row r="264" spans="1:16" s="158" customFormat="1" ht="12" customHeight="1" x14ac:dyDescent="0.2">
      <c r="A264" s="167" t="str">
        <f>IF(Inventario!A264="","",Inventario!A264)</f>
        <v/>
      </c>
      <c r="B264" s="167" t="str">
        <f>IF(Inventario!D264="","",Inventario!D264)</f>
        <v/>
      </c>
      <c r="C264" s="293" t="str">
        <f>IF(Inventario!P264="","",Inventario!P264)</f>
        <v/>
      </c>
      <c r="D264" s="294" t="str">
        <f>IF(Inventario!Q264="","",Inventario!Q264)</f>
        <v/>
      </c>
      <c r="E264" s="294" t="str">
        <f>IF(Inventario!R264="","",Inventario!R264)</f>
        <v/>
      </c>
      <c r="F264" s="189" t="str">
        <f>IF(Inventario!S264="","",Inventario!S264)</f>
        <v/>
      </c>
      <c r="G264" s="194"/>
      <c r="H264" s="163"/>
      <c r="I264" s="163"/>
      <c r="J264" s="164"/>
      <c r="K264" s="164"/>
      <c r="L264" s="195" t="str">
        <f t="shared" si="8"/>
        <v/>
      </c>
      <c r="M264" s="177"/>
      <c r="N264" s="160"/>
      <c r="O264" s="140"/>
      <c r="P264" s="180" t="str">
        <f t="shared" si="7"/>
        <v/>
      </c>
    </row>
    <row r="265" spans="1:16" s="158" customFormat="1" ht="12" customHeight="1" x14ac:dyDescent="0.2">
      <c r="A265" s="167" t="str">
        <f>IF(Inventario!A265="","",Inventario!A265)</f>
        <v/>
      </c>
      <c r="B265" s="167" t="str">
        <f>IF(Inventario!D265="","",Inventario!D265)</f>
        <v/>
      </c>
      <c r="C265" s="293" t="str">
        <f>IF(Inventario!P265="","",Inventario!P265)</f>
        <v/>
      </c>
      <c r="D265" s="294" t="str">
        <f>IF(Inventario!Q265="","",Inventario!Q265)</f>
        <v/>
      </c>
      <c r="E265" s="294" t="str">
        <f>IF(Inventario!R265="","",Inventario!R265)</f>
        <v/>
      </c>
      <c r="F265" s="189" t="str">
        <f>IF(Inventario!S265="","",Inventario!S265)</f>
        <v/>
      </c>
      <c r="G265" s="194"/>
      <c r="H265" s="163"/>
      <c r="I265" s="163"/>
      <c r="J265" s="164"/>
      <c r="K265" s="164"/>
      <c r="L265" s="195" t="str">
        <f t="shared" si="8"/>
        <v/>
      </c>
      <c r="M265" s="177"/>
      <c r="N265" s="160"/>
      <c r="O265" s="140"/>
      <c r="P265" s="180" t="str">
        <f t="shared" si="7"/>
        <v/>
      </c>
    </row>
    <row r="266" spans="1:16" s="158" customFormat="1" ht="12" customHeight="1" x14ac:dyDescent="0.2">
      <c r="A266" s="167" t="str">
        <f>IF(Inventario!A266="","",Inventario!A266)</f>
        <v/>
      </c>
      <c r="B266" s="167" t="str">
        <f>IF(Inventario!D266="","",Inventario!D266)</f>
        <v/>
      </c>
      <c r="C266" s="293" t="str">
        <f>IF(Inventario!P266="","",Inventario!P266)</f>
        <v/>
      </c>
      <c r="D266" s="294" t="str">
        <f>IF(Inventario!Q266="","",Inventario!Q266)</f>
        <v/>
      </c>
      <c r="E266" s="294" t="str">
        <f>IF(Inventario!R266="","",Inventario!R266)</f>
        <v/>
      </c>
      <c r="F266" s="189" t="str">
        <f>IF(Inventario!S266="","",Inventario!S266)</f>
        <v/>
      </c>
      <c r="G266" s="194"/>
      <c r="H266" s="163"/>
      <c r="I266" s="163"/>
      <c r="J266" s="164"/>
      <c r="K266" s="164"/>
      <c r="L266" s="195" t="str">
        <f t="shared" si="8"/>
        <v/>
      </c>
      <c r="M266" s="177"/>
      <c r="N266" s="160"/>
      <c r="O266" s="140"/>
      <c r="P266" s="180" t="str">
        <f t="shared" si="7"/>
        <v/>
      </c>
    </row>
    <row r="267" spans="1:16" s="158" customFormat="1" ht="12" customHeight="1" x14ac:dyDescent="0.2">
      <c r="A267" s="167" t="str">
        <f>IF(Inventario!A267="","",Inventario!A267)</f>
        <v/>
      </c>
      <c r="B267" s="167" t="str">
        <f>IF(Inventario!D267="","",Inventario!D267)</f>
        <v/>
      </c>
      <c r="C267" s="293" t="str">
        <f>IF(Inventario!P267="","",Inventario!P267)</f>
        <v/>
      </c>
      <c r="D267" s="294" t="str">
        <f>IF(Inventario!Q267="","",Inventario!Q267)</f>
        <v/>
      </c>
      <c r="E267" s="294" t="str">
        <f>IF(Inventario!R267="","",Inventario!R267)</f>
        <v/>
      </c>
      <c r="F267" s="189" t="str">
        <f>IF(Inventario!S267="","",Inventario!S267)</f>
        <v/>
      </c>
      <c r="G267" s="194"/>
      <c r="H267" s="163"/>
      <c r="I267" s="163"/>
      <c r="J267" s="164"/>
      <c r="K267" s="164"/>
      <c r="L267" s="195" t="str">
        <f t="shared" si="8"/>
        <v/>
      </c>
      <c r="M267" s="177"/>
      <c r="N267" s="160"/>
      <c r="O267" s="140"/>
      <c r="P267" s="180" t="str">
        <f t="shared" si="7"/>
        <v/>
      </c>
    </row>
    <row r="268" spans="1:16" s="158" customFormat="1" ht="12" customHeight="1" x14ac:dyDescent="0.2">
      <c r="A268" s="167" t="str">
        <f>IF(Inventario!A268="","",Inventario!A268)</f>
        <v/>
      </c>
      <c r="B268" s="167" t="str">
        <f>IF(Inventario!D268="","",Inventario!D268)</f>
        <v/>
      </c>
      <c r="C268" s="293" t="str">
        <f>IF(Inventario!P268="","",Inventario!P268)</f>
        <v/>
      </c>
      <c r="D268" s="294" t="str">
        <f>IF(Inventario!Q268="","",Inventario!Q268)</f>
        <v/>
      </c>
      <c r="E268" s="294" t="str">
        <f>IF(Inventario!R268="","",Inventario!R268)</f>
        <v/>
      </c>
      <c r="F268" s="189" t="str">
        <f>IF(Inventario!S268="","",Inventario!S268)</f>
        <v/>
      </c>
      <c r="G268" s="194"/>
      <c r="H268" s="163"/>
      <c r="I268" s="163"/>
      <c r="J268" s="164"/>
      <c r="K268" s="164"/>
      <c r="L268" s="195" t="str">
        <f t="shared" si="8"/>
        <v/>
      </c>
      <c r="M268" s="177"/>
      <c r="N268" s="160"/>
      <c r="O268" s="140"/>
      <c r="P268" s="180" t="str">
        <f t="shared" si="7"/>
        <v/>
      </c>
    </row>
    <row r="269" spans="1:16" s="158" customFormat="1" ht="12" customHeight="1" x14ac:dyDescent="0.2">
      <c r="A269" s="167" t="str">
        <f>IF(Inventario!A269="","",Inventario!A269)</f>
        <v/>
      </c>
      <c r="B269" s="167" t="str">
        <f>IF(Inventario!D269="","",Inventario!D269)</f>
        <v/>
      </c>
      <c r="C269" s="293" t="str">
        <f>IF(Inventario!P269="","",Inventario!P269)</f>
        <v/>
      </c>
      <c r="D269" s="294" t="str">
        <f>IF(Inventario!Q269="","",Inventario!Q269)</f>
        <v/>
      </c>
      <c r="E269" s="294" t="str">
        <f>IF(Inventario!R269="","",Inventario!R269)</f>
        <v/>
      </c>
      <c r="F269" s="189" t="str">
        <f>IF(Inventario!S269="","",Inventario!S269)</f>
        <v/>
      </c>
      <c r="G269" s="194"/>
      <c r="H269" s="163"/>
      <c r="I269" s="163"/>
      <c r="J269" s="164"/>
      <c r="K269" s="164"/>
      <c r="L269" s="195" t="str">
        <f t="shared" si="8"/>
        <v/>
      </c>
      <c r="M269" s="177"/>
      <c r="N269" s="160"/>
      <c r="O269" s="140"/>
      <c r="P269" s="180" t="str">
        <f t="shared" si="7"/>
        <v/>
      </c>
    </row>
    <row r="270" spans="1:16" s="158" customFormat="1" ht="12" customHeight="1" x14ac:dyDescent="0.2">
      <c r="A270" s="167" t="str">
        <f>IF(Inventario!A270="","",Inventario!A270)</f>
        <v/>
      </c>
      <c r="B270" s="167" t="str">
        <f>IF(Inventario!D270="","",Inventario!D270)</f>
        <v/>
      </c>
      <c r="C270" s="293" t="str">
        <f>IF(Inventario!P270="","",Inventario!P270)</f>
        <v/>
      </c>
      <c r="D270" s="294" t="str">
        <f>IF(Inventario!Q270="","",Inventario!Q270)</f>
        <v/>
      </c>
      <c r="E270" s="294" t="str">
        <f>IF(Inventario!R270="","",Inventario!R270)</f>
        <v/>
      </c>
      <c r="F270" s="189" t="str">
        <f>IF(Inventario!S270="","",Inventario!S270)</f>
        <v/>
      </c>
      <c r="G270" s="194"/>
      <c r="H270" s="163"/>
      <c r="I270" s="163"/>
      <c r="J270" s="164"/>
      <c r="K270" s="164"/>
      <c r="L270" s="195" t="str">
        <f t="shared" si="8"/>
        <v/>
      </c>
      <c r="M270" s="177"/>
      <c r="N270" s="160"/>
      <c r="O270" s="140"/>
      <c r="P270" s="180" t="str">
        <f t="shared" si="7"/>
        <v/>
      </c>
    </row>
    <row r="271" spans="1:16" s="158" customFormat="1" ht="12" customHeight="1" x14ac:dyDescent="0.2">
      <c r="A271" s="167" t="str">
        <f>IF(Inventario!A271="","",Inventario!A271)</f>
        <v/>
      </c>
      <c r="B271" s="167" t="str">
        <f>IF(Inventario!D271="","",Inventario!D271)</f>
        <v/>
      </c>
      <c r="C271" s="293" t="str">
        <f>IF(Inventario!P271="","",Inventario!P271)</f>
        <v/>
      </c>
      <c r="D271" s="294" t="str">
        <f>IF(Inventario!Q271="","",Inventario!Q271)</f>
        <v/>
      </c>
      <c r="E271" s="294" t="str">
        <f>IF(Inventario!R271="","",Inventario!R271)</f>
        <v/>
      </c>
      <c r="F271" s="189" t="str">
        <f>IF(Inventario!S271="","",Inventario!S271)</f>
        <v/>
      </c>
      <c r="G271" s="194"/>
      <c r="H271" s="163"/>
      <c r="I271" s="163"/>
      <c r="J271" s="164"/>
      <c r="K271" s="164"/>
      <c r="L271" s="195" t="str">
        <f t="shared" si="8"/>
        <v/>
      </c>
      <c r="M271" s="177"/>
      <c r="N271" s="160"/>
      <c r="O271" s="140"/>
      <c r="P271" s="180" t="str">
        <f t="shared" si="7"/>
        <v/>
      </c>
    </row>
    <row r="272" spans="1:16" s="158" customFormat="1" ht="12" customHeight="1" x14ac:dyDescent="0.2">
      <c r="A272" s="167" t="str">
        <f>IF(Inventario!A272="","",Inventario!A272)</f>
        <v/>
      </c>
      <c r="B272" s="167" t="str">
        <f>IF(Inventario!D272="","",Inventario!D272)</f>
        <v/>
      </c>
      <c r="C272" s="293" t="str">
        <f>IF(Inventario!P272="","",Inventario!P272)</f>
        <v/>
      </c>
      <c r="D272" s="294" t="str">
        <f>IF(Inventario!Q272="","",Inventario!Q272)</f>
        <v/>
      </c>
      <c r="E272" s="294" t="str">
        <f>IF(Inventario!R272="","",Inventario!R272)</f>
        <v/>
      </c>
      <c r="F272" s="189" t="str">
        <f>IF(Inventario!S272="","",Inventario!S272)</f>
        <v/>
      </c>
      <c r="G272" s="194"/>
      <c r="H272" s="163"/>
      <c r="I272" s="163"/>
      <c r="J272" s="164"/>
      <c r="K272" s="164"/>
      <c r="L272" s="195" t="str">
        <f t="shared" si="8"/>
        <v/>
      </c>
      <c r="M272" s="177"/>
      <c r="N272" s="160"/>
      <c r="O272" s="140"/>
      <c r="P272" s="180" t="str">
        <f t="shared" si="7"/>
        <v/>
      </c>
    </row>
    <row r="273" spans="1:16" s="158" customFormat="1" ht="12" customHeight="1" x14ac:dyDescent="0.2">
      <c r="A273" s="167" t="str">
        <f>IF(Inventario!A273="","",Inventario!A273)</f>
        <v/>
      </c>
      <c r="B273" s="167" t="str">
        <f>IF(Inventario!D273="","",Inventario!D273)</f>
        <v/>
      </c>
      <c r="C273" s="293" t="str">
        <f>IF(Inventario!P273="","",Inventario!P273)</f>
        <v/>
      </c>
      <c r="D273" s="294" t="str">
        <f>IF(Inventario!Q273="","",Inventario!Q273)</f>
        <v/>
      </c>
      <c r="E273" s="294" t="str">
        <f>IF(Inventario!R273="","",Inventario!R273)</f>
        <v/>
      </c>
      <c r="F273" s="189" t="str">
        <f>IF(Inventario!S273="","",Inventario!S273)</f>
        <v/>
      </c>
      <c r="G273" s="194"/>
      <c r="H273" s="163"/>
      <c r="I273" s="163"/>
      <c r="J273" s="164"/>
      <c r="K273" s="164"/>
      <c r="L273" s="195" t="str">
        <f t="shared" si="8"/>
        <v/>
      </c>
      <c r="M273" s="177"/>
      <c r="N273" s="160"/>
      <c r="O273" s="140"/>
      <c r="P273" s="180" t="str">
        <f t="shared" si="7"/>
        <v/>
      </c>
    </row>
    <row r="274" spans="1:16" s="158" customFormat="1" ht="12" customHeight="1" x14ac:dyDescent="0.2">
      <c r="A274" s="167" t="str">
        <f>IF(Inventario!A274="","",Inventario!A274)</f>
        <v/>
      </c>
      <c r="B274" s="167" t="str">
        <f>IF(Inventario!D274="","",Inventario!D274)</f>
        <v/>
      </c>
      <c r="C274" s="293" t="str">
        <f>IF(Inventario!P274="","",Inventario!P274)</f>
        <v/>
      </c>
      <c r="D274" s="294" t="str">
        <f>IF(Inventario!Q274="","",Inventario!Q274)</f>
        <v/>
      </c>
      <c r="E274" s="294" t="str">
        <f>IF(Inventario!R274="","",Inventario!R274)</f>
        <v/>
      </c>
      <c r="F274" s="189" t="str">
        <f>IF(Inventario!S274="","",Inventario!S274)</f>
        <v/>
      </c>
      <c r="G274" s="194"/>
      <c r="H274" s="163"/>
      <c r="I274" s="163"/>
      <c r="J274" s="164"/>
      <c r="K274" s="164"/>
      <c r="L274" s="195" t="str">
        <f t="shared" si="8"/>
        <v/>
      </c>
      <c r="M274" s="177"/>
      <c r="N274" s="160"/>
      <c r="O274" s="140"/>
      <c r="P274" s="180" t="str">
        <f t="shared" si="7"/>
        <v/>
      </c>
    </row>
    <row r="275" spans="1:16" s="158" customFormat="1" ht="12" customHeight="1" x14ac:dyDescent="0.2">
      <c r="A275" s="167" t="str">
        <f>IF(Inventario!A275="","",Inventario!A275)</f>
        <v/>
      </c>
      <c r="B275" s="167" t="str">
        <f>IF(Inventario!D275="","",Inventario!D275)</f>
        <v/>
      </c>
      <c r="C275" s="293" t="str">
        <f>IF(Inventario!P275="","",Inventario!P275)</f>
        <v/>
      </c>
      <c r="D275" s="294" t="str">
        <f>IF(Inventario!Q275="","",Inventario!Q275)</f>
        <v/>
      </c>
      <c r="E275" s="294" t="str">
        <f>IF(Inventario!R275="","",Inventario!R275)</f>
        <v/>
      </c>
      <c r="F275" s="189" t="str">
        <f>IF(Inventario!S275="","",Inventario!S275)</f>
        <v/>
      </c>
      <c r="G275" s="194"/>
      <c r="H275" s="163"/>
      <c r="I275" s="163"/>
      <c r="J275" s="164"/>
      <c r="K275" s="164"/>
      <c r="L275" s="195" t="str">
        <f t="shared" si="8"/>
        <v/>
      </c>
      <c r="M275" s="177"/>
      <c r="N275" s="160"/>
      <c r="O275" s="140"/>
      <c r="P275" s="180" t="str">
        <f t="shared" si="7"/>
        <v/>
      </c>
    </row>
    <row r="276" spans="1:16" s="158" customFormat="1" ht="12" customHeight="1" x14ac:dyDescent="0.2">
      <c r="A276" s="167" t="str">
        <f>IF(Inventario!A276="","",Inventario!A276)</f>
        <v/>
      </c>
      <c r="B276" s="167" t="str">
        <f>IF(Inventario!D276="","",Inventario!D276)</f>
        <v/>
      </c>
      <c r="C276" s="293" t="str">
        <f>IF(Inventario!P276="","",Inventario!P276)</f>
        <v/>
      </c>
      <c r="D276" s="294" t="str">
        <f>IF(Inventario!Q276="","",Inventario!Q276)</f>
        <v/>
      </c>
      <c r="E276" s="294" t="str">
        <f>IF(Inventario!R276="","",Inventario!R276)</f>
        <v/>
      </c>
      <c r="F276" s="189" t="str">
        <f>IF(Inventario!S276="","",Inventario!S276)</f>
        <v/>
      </c>
      <c r="G276" s="194"/>
      <c r="H276" s="163"/>
      <c r="I276" s="163"/>
      <c r="J276" s="164"/>
      <c r="K276" s="164"/>
      <c r="L276" s="195" t="str">
        <f t="shared" si="8"/>
        <v/>
      </c>
      <c r="M276" s="177"/>
      <c r="N276" s="160"/>
      <c r="O276" s="140"/>
      <c r="P276" s="180" t="str">
        <f t="shared" si="7"/>
        <v/>
      </c>
    </row>
    <row r="277" spans="1:16" s="158" customFormat="1" ht="12" customHeight="1" x14ac:dyDescent="0.2">
      <c r="A277" s="167" t="str">
        <f>IF(Inventario!A277="","",Inventario!A277)</f>
        <v/>
      </c>
      <c r="B277" s="167" t="str">
        <f>IF(Inventario!D277="","",Inventario!D277)</f>
        <v/>
      </c>
      <c r="C277" s="293" t="str">
        <f>IF(Inventario!P277="","",Inventario!P277)</f>
        <v/>
      </c>
      <c r="D277" s="294" t="str">
        <f>IF(Inventario!Q277="","",Inventario!Q277)</f>
        <v/>
      </c>
      <c r="E277" s="294" t="str">
        <f>IF(Inventario!R277="","",Inventario!R277)</f>
        <v/>
      </c>
      <c r="F277" s="189" t="str">
        <f>IF(Inventario!S277="","",Inventario!S277)</f>
        <v/>
      </c>
      <c r="G277" s="194"/>
      <c r="H277" s="163"/>
      <c r="I277" s="163"/>
      <c r="J277" s="164"/>
      <c r="K277" s="164"/>
      <c r="L277" s="195" t="str">
        <f t="shared" si="8"/>
        <v/>
      </c>
      <c r="M277" s="177"/>
      <c r="N277" s="160"/>
      <c r="O277" s="140"/>
      <c r="P277" s="180" t="str">
        <f t="shared" si="7"/>
        <v/>
      </c>
    </row>
    <row r="278" spans="1:16" s="158" customFormat="1" ht="12" customHeight="1" x14ac:dyDescent="0.2">
      <c r="A278" s="167" t="str">
        <f>IF(Inventario!A278="","",Inventario!A278)</f>
        <v/>
      </c>
      <c r="B278" s="167" t="str">
        <f>IF(Inventario!D278="","",Inventario!D278)</f>
        <v/>
      </c>
      <c r="C278" s="293" t="str">
        <f>IF(Inventario!P278="","",Inventario!P278)</f>
        <v/>
      </c>
      <c r="D278" s="294" t="str">
        <f>IF(Inventario!Q278="","",Inventario!Q278)</f>
        <v/>
      </c>
      <c r="E278" s="294" t="str">
        <f>IF(Inventario!R278="","",Inventario!R278)</f>
        <v/>
      </c>
      <c r="F278" s="189" t="str">
        <f>IF(Inventario!S278="","",Inventario!S278)</f>
        <v/>
      </c>
      <c r="G278" s="194"/>
      <c r="H278" s="163"/>
      <c r="I278" s="163"/>
      <c r="J278" s="164"/>
      <c r="K278" s="164"/>
      <c r="L278" s="195" t="str">
        <f t="shared" si="8"/>
        <v/>
      </c>
      <c r="M278" s="177"/>
      <c r="N278" s="160"/>
      <c r="O278" s="140"/>
      <c r="P278" s="180" t="str">
        <f t="shared" si="7"/>
        <v/>
      </c>
    </row>
    <row r="279" spans="1:16" s="158" customFormat="1" ht="12" customHeight="1" x14ac:dyDescent="0.2">
      <c r="A279" s="167" t="str">
        <f>IF(Inventario!A279="","",Inventario!A279)</f>
        <v/>
      </c>
      <c r="B279" s="167" t="str">
        <f>IF(Inventario!D279="","",Inventario!D279)</f>
        <v/>
      </c>
      <c r="C279" s="293" t="str">
        <f>IF(Inventario!P279="","",Inventario!P279)</f>
        <v/>
      </c>
      <c r="D279" s="294" t="str">
        <f>IF(Inventario!Q279="","",Inventario!Q279)</f>
        <v/>
      </c>
      <c r="E279" s="294" t="str">
        <f>IF(Inventario!R279="","",Inventario!R279)</f>
        <v/>
      </c>
      <c r="F279" s="189" t="str">
        <f>IF(Inventario!S279="","",Inventario!S279)</f>
        <v/>
      </c>
      <c r="G279" s="194"/>
      <c r="H279" s="163"/>
      <c r="I279" s="163"/>
      <c r="J279" s="164"/>
      <c r="K279" s="164"/>
      <c r="L279" s="195" t="str">
        <f t="shared" si="8"/>
        <v/>
      </c>
      <c r="M279" s="177"/>
      <c r="N279" s="160"/>
      <c r="O279" s="140"/>
      <c r="P279" s="180" t="str">
        <f t="shared" si="7"/>
        <v/>
      </c>
    </row>
    <row r="280" spans="1:16" s="158" customFormat="1" ht="12" customHeight="1" x14ac:dyDescent="0.2">
      <c r="A280" s="167" t="str">
        <f>IF(Inventario!A280="","",Inventario!A280)</f>
        <v/>
      </c>
      <c r="B280" s="167" t="str">
        <f>IF(Inventario!D280="","",Inventario!D280)</f>
        <v/>
      </c>
      <c r="C280" s="293" t="str">
        <f>IF(Inventario!P280="","",Inventario!P280)</f>
        <v/>
      </c>
      <c r="D280" s="294" t="str">
        <f>IF(Inventario!Q280="","",Inventario!Q280)</f>
        <v/>
      </c>
      <c r="E280" s="294" t="str">
        <f>IF(Inventario!R280="","",Inventario!R280)</f>
        <v/>
      </c>
      <c r="F280" s="189" t="str">
        <f>IF(Inventario!S280="","",Inventario!S280)</f>
        <v/>
      </c>
      <c r="G280" s="194"/>
      <c r="H280" s="163"/>
      <c r="I280" s="163"/>
      <c r="J280" s="164"/>
      <c r="K280" s="164"/>
      <c r="L280" s="195" t="str">
        <f t="shared" si="8"/>
        <v/>
      </c>
      <c r="M280" s="177"/>
      <c r="N280" s="160"/>
      <c r="O280" s="140"/>
      <c r="P280" s="180" t="str">
        <f t="shared" si="7"/>
        <v/>
      </c>
    </row>
    <row r="281" spans="1:16" s="158" customFormat="1" ht="12" customHeight="1" x14ac:dyDescent="0.2">
      <c r="A281" s="167" t="str">
        <f>IF(Inventario!A281="","",Inventario!A281)</f>
        <v/>
      </c>
      <c r="B281" s="167" t="str">
        <f>IF(Inventario!D281="","",Inventario!D281)</f>
        <v/>
      </c>
      <c r="C281" s="293" t="str">
        <f>IF(Inventario!P281="","",Inventario!P281)</f>
        <v/>
      </c>
      <c r="D281" s="294" t="str">
        <f>IF(Inventario!Q281="","",Inventario!Q281)</f>
        <v/>
      </c>
      <c r="E281" s="294" t="str">
        <f>IF(Inventario!R281="","",Inventario!R281)</f>
        <v/>
      </c>
      <c r="F281" s="189" t="str">
        <f>IF(Inventario!S281="","",Inventario!S281)</f>
        <v/>
      </c>
      <c r="G281" s="194"/>
      <c r="H281" s="163"/>
      <c r="I281" s="163"/>
      <c r="J281" s="164"/>
      <c r="K281" s="164"/>
      <c r="L281" s="195" t="str">
        <f t="shared" si="8"/>
        <v/>
      </c>
      <c r="M281" s="177"/>
      <c r="N281" s="160"/>
      <c r="O281" s="140"/>
      <c r="P281" s="180" t="str">
        <f t="shared" si="7"/>
        <v/>
      </c>
    </row>
    <row r="282" spans="1:16" s="158" customFormat="1" ht="12" customHeight="1" x14ac:dyDescent="0.2">
      <c r="A282" s="167" t="str">
        <f>IF(Inventario!A282="","",Inventario!A282)</f>
        <v/>
      </c>
      <c r="B282" s="167" t="str">
        <f>IF(Inventario!D282="","",Inventario!D282)</f>
        <v/>
      </c>
      <c r="C282" s="293" t="str">
        <f>IF(Inventario!P282="","",Inventario!P282)</f>
        <v/>
      </c>
      <c r="D282" s="294" t="str">
        <f>IF(Inventario!Q282="","",Inventario!Q282)</f>
        <v/>
      </c>
      <c r="E282" s="294" t="str">
        <f>IF(Inventario!R282="","",Inventario!R282)</f>
        <v/>
      </c>
      <c r="F282" s="189" t="str">
        <f>IF(Inventario!S282="","",Inventario!S282)</f>
        <v/>
      </c>
      <c r="G282" s="194"/>
      <c r="H282" s="163"/>
      <c r="I282" s="163"/>
      <c r="J282" s="164"/>
      <c r="K282" s="164"/>
      <c r="L282" s="195" t="str">
        <f t="shared" si="8"/>
        <v/>
      </c>
      <c r="M282" s="177"/>
      <c r="N282" s="160"/>
      <c r="O282" s="140"/>
      <c r="P282" s="180" t="str">
        <f t="shared" si="7"/>
        <v/>
      </c>
    </row>
    <row r="283" spans="1:16" s="158" customFormat="1" ht="12" customHeight="1" x14ac:dyDescent="0.2">
      <c r="A283" s="167" t="str">
        <f>IF(Inventario!A283="","",Inventario!A283)</f>
        <v/>
      </c>
      <c r="B283" s="167" t="str">
        <f>IF(Inventario!D283="","",Inventario!D283)</f>
        <v/>
      </c>
      <c r="C283" s="293" t="str">
        <f>IF(Inventario!P283="","",Inventario!P283)</f>
        <v/>
      </c>
      <c r="D283" s="294" t="str">
        <f>IF(Inventario!Q283="","",Inventario!Q283)</f>
        <v/>
      </c>
      <c r="E283" s="294" t="str">
        <f>IF(Inventario!R283="","",Inventario!R283)</f>
        <v/>
      </c>
      <c r="F283" s="189" t="str">
        <f>IF(Inventario!S283="","",Inventario!S283)</f>
        <v/>
      </c>
      <c r="G283" s="194"/>
      <c r="H283" s="163"/>
      <c r="I283" s="163"/>
      <c r="J283" s="164"/>
      <c r="K283" s="164"/>
      <c r="L283" s="195" t="str">
        <f t="shared" si="8"/>
        <v/>
      </c>
      <c r="M283" s="177"/>
      <c r="N283" s="160"/>
      <c r="O283" s="140"/>
      <c r="P283" s="180" t="str">
        <f t="shared" si="7"/>
        <v/>
      </c>
    </row>
    <row r="284" spans="1:16" s="158" customFormat="1" ht="12" customHeight="1" x14ac:dyDescent="0.2">
      <c r="A284" s="167" t="str">
        <f>IF(Inventario!A284="","",Inventario!A284)</f>
        <v/>
      </c>
      <c r="B284" s="167" t="str">
        <f>IF(Inventario!D284="","",Inventario!D284)</f>
        <v/>
      </c>
      <c r="C284" s="293" t="str">
        <f>IF(Inventario!P284="","",Inventario!P284)</f>
        <v/>
      </c>
      <c r="D284" s="294" t="str">
        <f>IF(Inventario!Q284="","",Inventario!Q284)</f>
        <v/>
      </c>
      <c r="E284" s="294" t="str">
        <f>IF(Inventario!R284="","",Inventario!R284)</f>
        <v/>
      </c>
      <c r="F284" s="189" t="str">
        <f>IF(Inventario!S284="","",Inventario!S284)</f>
        <v/>
      </c>
      <c r="G284" s="194"/>
      <c r="H284" s="163"/>
      <c r="I284" s="163"/>
      <c r="J284" s="164"/>
      <c r="K284" s="164"/>
      <c r="L284" s="195" t="str">
        <f t="shared" si="8"/>
        <v/>
      </c>
      <c r="M284" s="177"/>
      <c r="N284" s="160"/>
      <c r="O284" s="140"/>
      <c r="P284" s="180" t="str">
        <f t="shared" si="7"/>
        <v/>
      </c>
    </row>
    <row r="285" spans="1:16" s="158" customFormat="1" ht="12" customHeight="1" x14ac:dyDescent="0.2">
      <c r="A285" s="167" t="str">
        <f>IF(Inventario!A285="","",Inventario!A285)</f>
        <v/>
      </c>
      <c r="B285" s="167" t="str">
        <f>IF(Inventario!D285="","",Inventario!D285)</f>
        <v/>
      </c>
      <c r="C285" s="293" t="str">
        <f>IF(Inventario!P285="","",Inventario!P285)</f>
        <v/>
      </c>
      <c r="D285" s="294" t="str">
        <f>IF(Inventario!Q285="","",Inventario!Q285)</f>
        <v/>
      </c>
      <c r="E285" s="294" t="str">
        <f>IF(Inventario!R285="","",Inventario!R285)</f>
        <v/>
      </c>
      <c r="F285" s="189" t="str">
        <f>IF(Inventario!S285="","",Inventario!S285)</f>
        <v/>
      </c>
      <c r="G285" s="194"/>
      <c r="H285" s="163"/>
      <c r="I285" s="163"/>
      <c r="J285" s="164"/>
      <c r="K285" s="164"/>
      <c r="L285" s="195" t="str">
        <f t="shared" si="8"/>
        <v/>
      </c>
      <c r="M285" s="177"/>
      <c r="N285" s="160"/>
      <c r="O285" s="140"/>
      <c r="P285" s="180" t="str">
        <f t="shared" si="7"/>
        <v/>
      </c>
    </row>
    <row r="286" spans="1:16" s="158" customFormat="1" ht="12" customHeight="1" x14ac:dyDescent="0.2">
      <c r="A286" s="167" t="str">
        <f>IF(Inventario!A286="","",Inventario!A286)</f>
        <v/>
      </c>
      <c r="B286" s="167" t="str">
        <f>IF(Inventario!D286="","",Inventario!D286)</f>
        <v/>
      </c>
      <c r="C286" s="293" t="str">
        <f>IF(Inventario!P286="","",Inventario!P286)</f>
        <v/>
      </c>
      <c r="D286" s="294" t="str">
        <f>IF(Inventario!Q286="","",Inventario!Q286)</f>
        <v/>
      </c>
      <c r="E286" s="294" t="str">
        <f>IF(Inventario!R286="","",Inventario!R286)</f>
        <v/>
      </c>
      <c r="F286" s="189" t="str">
        <f>IF(Inventario!S286="","",Inventario!S286)</f>
        <v/>
      </c>
      <c r="G286" s="194"/>
      <c r="H286" s="163"/>
      <c r="I286" s="163"/>
      <c r="J286" s="164"/>
      <c r="K286" s="164"/>
      <c r="L286" s="195" t="str">
        <f t="shared" si="8"/>
        <v/>
      </c>
      <c r="M286" s="177"/>
      <c r="N286" s="160"/>
      <c r="O286" s="140"/>
      <c r="P286" s="180" t="str">
        <f t="shared" si="7"/>
        <v/>
      </c>
    </row>
    <row r="287" spans="1:16" s="158" customFormat="1" ht="12" customHeight="1" x14ac:dyDescent="0.2">
      <c r="A287" s="167" t="str">
        <f>IF(Inventario!A287="","",Inventario!A287)</f>
        <v/>
      </c>
      <c r="B287" s="167" t="str">
        <f>IF(Inventario!D287="","",Inventario!D287)</f>
        <v/>
      </c>
      <c r="C287" s="293" t="str">
        <f>IF(Inventario!P287="","",Inventario!P287)</f>
        <v/>
      </c>
      <c r="D287" s="294" t="str">
        <f>IF(Inventario!Q287="","",Inventario!Q287)</f>
        <v/>
      </c>
      <c r="E287" s="294" t="str">
        <f>IF(Inventario!R287="","",Inventario!R287)</f>
        <v/>
      </c>
      <c r="F287" s="189" t="str">
        <f>IF(Inventario!S287="","",Inventario!S287)</f>
        <v/>
      </c>
      <c r="G287" s="194"/>
      <c r="H287" s="163"/>
      <c r="I287" s="163"/>
      <c r="J287" s="164"/>
      <c r="K287" s="164"/>
      <c r="L287" s="195" t="str">
        <f t="shared" si="8"/>
        <v/>
      </c>
      <c r="M287" s="177"/>
      <c r="N287" s="160"/>
      <c r="O287" s="140"/>
      <c r="P287" s="180" t="str">
        <f t="shared" si="7"/>
        <v/>
      </c>
    </row>
    <row r="288" spans="1:16" s="158" customFormat="1" ht="12" customHeight="1" x14ac:dyDescent="0.2">
      <c r="A288" s="167" t="str">
        <f>IF(Inventario!A288="","",Inventario!A288)</f>
        <v/>
      </c>
      <c r="B288" s="167" t="str">
        <f>IF(Inventario!D288="","",Inventario!D288)</f>
        <v/>
      </c>
      <c r="C288" s="293" t="str">
        <f>IF(Inventario!P288="","",Inventario!P288)</f>
        <v/>
      </c>
      <c r="D288" s="294" t="str">
        <f>IF(Inventario!Q288="","",Inventario!Q288)</f>
        <v/>
      </c>
      <c r="E288" s="294" t="str">
        <f>IF(Inventario!R288="","",Inventario!R288)</f>
        <v/>
      </c>
      <c r="F288" s="189" t="str">
        <f>IF(Inventario!S288="","",Inventario!S288)</f>
        <v/>
      </c>
      <c r="G288" s="194"/>
      <c r="H288" s="163"/>
      <c r="I288" s="163"/>
      <c r="J288" s="164"/>
      <c r="K288" s="164"/>
      <c r="L288" s="195" t="str">
        <f t="shared" si="8"/>
        <v/>
      </c>
      <c r="M288" s="177"/>
      <c r="N288" s="160"/>
      <c r="O288" s="140"/>
      <c r="P288" s="180" t="str">
        <f t="shared" si="7"/>
        <v/>
      </c>
    </row>
    <row r="289" spans="1:16" s="158" customFormat="1" ht="12" customHeight="1" x14ac:dyDescent="0.2">
      <c r="A289" s="167" t="str">
        <f>IF(Inventario!A289="","",Inventario!A289)</f>
        <v/>
      </c>
      <c r="B289" s="167" t="str">
        <f>IF(Inventario!D289="","",Inventario!D289)</f>
        <v/>
      </c>
      <c r="C289" s="293" t="str">
        <f>IF(Inventario!P289="","",Inventario!P289)</f>
        <v/>
      </c>
      <c r="D289" s="294" t="str">
        <f>IF(Inventario!Q289="","",Inventario!Q289)</f>
        <v/>
      </c>
      <c r="E289" s="294" t="str">
        <f>IF(Inventario!R289="","",Inventario!R289)</f>
        <v/>
      </c>
      <c r="F289" s="189" t="str">
        <f>IF(Inventario!S289="","",Inventario!S289)</f>
        <v/>
      </c>
      <c r="G289" s="194"/>
      <c r="H289" s="163"/>
      <c r="I289" s="163"/>
      <c r="J289" s="164"/>
      <c r="K289" s="164"/>
      <c r="L289" s="195" t="str">
        <f t="shared" si="8"/>
        <v/>
      </c>
      <c r="M289" s="177"/>
      <c r="N289" s="160"/>
      <c r="O289" s="140"/>
      <c r="P289" s="180" t="str">
        <f t="shared" si="7"/>
        <v/>
      </c>
    </row>
    <row r="290" spans="1:16" s="158" customFormat="1" ht="12" customHeight="1" x14ac:dyDescent="0.2">
      <c r="A290" s="167" t="str">
        <f>IF(Inventario!A290="","",Inventario!A290)</f>
        <v/>
      </c>
      <c r="B290" s="167" t="str">
        <f>IF(Inventario!D290="","",Inventario!D290)</f>
        <v/>
      </c>
      <c r="C290" s="293" t="str">
        <f>IF(Inventario!P290="","",Inventario!P290)</f>
        <v/>
      </c>
      <c r="D290" s="294" t="str">
        <f>IF(Inventario!Q290="","",Inventario!Q290)</f>
        <v/>
      </c>
      <c r="E290" s="294" t="str">
        <f>IF(Inventario!R290="","",Inventario!R290)</f>
        <v/>
      </c>
      <c r="F290" s="189" t="str">
        <f>IF(Inventario!S290="","",Inventario!S290)</f>
        <v/>
      </c>
      <c r="G290" s="194"/>
      <c r="H290" s="163"/>
      <c r="I290" s="163"/>
      <c r="J290" s="164"/>
      <c r="K290" s="164"/>
      <c r="L290" s="195" t="str">
        <f t="shared" si="8"/>
        <v/>
      </c>
      <c r="M290" s="177"/>
      <c r="N290" s="160"/>
      <c r="O290" s="140"/>
      <c r="P290" s="180" t="str">
        <f t="shared" si="7"/>
        <v/>
      </c>
    </row>
    <row r="291" spans="1:16" s="158" customFormat="1" ht="12" customHeight="1" x14ac:dyDescent="0.2">
      <c r="A291" s="167" t="str">
        <f>IF(Inventario!A291="","",Inventario!A291)</f>
        <v/>
      </c>
      <c r="B291" s="167" t="str">
        <f>IF(Inventario!D291="","",Inventario!D291)</f>
        <v/>
      </c>
      <c r="C291" s="293" t="str">
        <f>IF(Inventario!P291="","",Inventario!P291)</f>
        <v/>
      </c>
      <c r="D291" s="294" t="str">
        <f>IF(Inventario!Q291="","",Inventario!Q291)</f>
        <v/>
      </c>
      <c r="E291" s="294" t="str">
        <f>IF(Inventario!R291="","",Inventario!R291)</f>
        <v/>
      </c>
      <c r="F291" s="189" t="str">
        <f>IF(Inventario!S291="","",Inventario!S291)</f>
        <v/>
      </c>
      <c r="G291" s="194"/>
      <c r="H291" s="163"/>
      <c r="I291" s="163"/>
      <c r="J291" s="164"/>
      <c r="K291" s="164"/>
      <c r="L291" s="195" t="str">
        <f t="shared" si="8"/>
        <v/>
      </c>
      <c r="M291" s="177"/>
      <c r="N291" s="160"/>
      <c r="O291" s="140"/>
      <c r="P291" s="180" t="str">
        <f t="shared" si="7"/>
        <v/>
      </c>
    </row>
    <row r="292" spans="1:16" s="158" customFormat="1" ht="12" customHeight="1" x14ac:dyDescent="0.2">
      <c r="A292" s="167" t="str">
        <f>IF(Inventario!A292="","",Inventario!A292)</f>
        <v/>
      </c>
      <c r="B292" s="167" t="str">
        <f>IF(Inventario!D292="","",Inventario!D292)</f>
        <v/>
      </c>
      <c r="C292" s="293" t="str">
        <f>IF(Inventario!P292="","",Inventario!P292)</f>
        <v/>
      </c>
      <c r="D292" s="294" t="str">
        <f>IF(Inventario!Q292="","",Inventario!Q292)</f>
        <v/>
      </c>
      <c r="E292" s="294" t="str">
        <f>IF(Inventario!R292="","",Inventario!R292)</f>
        <v/>
      </c>
      <c r="F292" s="189" t="str">
        <f>IF(Inventario!S292="","",Inventario!S292)</f>
        <v/>
      </c>
      <c r="G292" s="194"/>
      <c r="H292" s="163"/>
      <c r="I292" s="163"/>
      <c r="J292" s="164"/>
      <c r="K292" s="164"/>
      <c r="L292" s="195" t="str">
        <f t="shared" si="8"/>
        <v/>
      </c>
      <c r="M292" s="177"/>
      <c r="N292" s="160"/>
      <c r="O292" s="140"/>
      <c r="P292" s="180" t="str">
        <f t="shared" ref="P292:P355" si="9">IF(N292="SI","Señale Nombre del Archivo","")</f>
        <v/>
      </c>
    </row>
    <row r="293" spans="1:16" s="158" customFormat="1" ht="12" customHeight="1" x14ac:dyDescent="0.2">
      <c r="A293" s="167" t="str">
        <f>IF(Inventario!A293="","",Inventario!A293)</f>
        <v/>
      </c>
      <c r="B293" s="167" t="str">
        <f>IF(Inventario!D293="","",Inventario!D293)</f>
        <v/>
      </c>
      <c r="C293" s="293" t="str">
        <f>IF(Inventario!P293="","",Inventario!P293)</f>
        <v/>
      </c>
      <c r="D293" s="294" t="str">
        <f>IF(Inventario!Q293="","",Inventario!Q293)</f>
        <v/>
      </c>
      <c r="E293" s="294" t="str">
        <f>IF(Inventario!R293="","",Inventario!R293)</f>
        <v/>
      </c>
      <c r="F293" s="189" t="str">
        <f>IF(Inventario!S293="","",Inventario!S293)</f>
        <v/>
      </c>
      <c r="G293" s="194"/>
      <c r="H293" s="163"/>
      <c r="I293" s="163"/>
      <c r="J293" s="164"/>
      <c r="K293" s="164"/>
      <c r="L293" s="195" t="str">
        <f t="shared" ref="L293:L356" si="10">IFERROR(VLOOKUP(CONCATENATE(IFERROR(VLOOKUP(J293,ProbSeveridad,2,FALSE),0),IFERROR(VLOOKUP(K293,ImpactoSeveridad,2,FALSE),0)),NivelSeveridadRiesgo,2,FALSE), "")</f>
        <v/>
      </c>
      <c r="M293" s="177"/>
      <c r="N293" s="160"/>
      <c r="O293" s="140"/>
      <c r="P293" s="180" t="str">
        <f t="shared" si="9"/>
        <v/>
      </c>
    </row>
    <row r="294" spans="1:16" s="158" customFormat="1" ht="12" customHeight="1" x14ac:dyDescent="0.2">
      <c r="A294" s="167" t="str">
        <f>IF(Inventario!A294="","",Inventario!A294)</f>
        <v/>
      </c>
      <c r="B294" s="167" t="str">
        <f>IF(Inventario!D294="","",Inventario!D294)</f>
        <v/>
      </c>
      <c r="C294" s="293" t="str">
        <f>IF(Inventario!P294="","",Inventario!P294)</f>
        <v/>
      </c>
      <c r="D294" s="294" t="str">
        <f>IF(Inventario!Q294="","",Inventario!Q294)</f>
        <v/>
      </c>
      <c r="E294" s="294" t="str">
        <f>IF(Inventario!R294="","",Inventario!R294)</f>
        <v/>
      </c>
      <c r="F294" s="189" t="str">
        <f>IF(Inventario!S294="","",Inventario!S294)</f>
        <v/>
      </c>
      <c r="G294" s="194"/>
      <c r="H294" s="163"/>
      <c r="I294" s="163"/>
      <c r="J294" s="164"/>
      <c r="K294" s="164"/>
      <c r="L294" s="195" t="str">
        <f t="shared" si="10"/>
        <v/>
      </c>
      <c r="M294" s="177"/>
      <c r="N294" s="160"/>
      <c r="O294" s="140"/>
      <c r="P294" s="180" t="str">
        <f t="shared" si="9"/>
        <v/>
      </c>
    </row>
    <row r="295" spans="1:16" s="158" customFormat="1" ht="12" customHeight="1" x14ac:dyDescent="0.2">
      <c r="A295" s="167" t="str">
        <f>IF(Inventario!A295="","",Inventario!A295)</f>
        <v/>
      </c>
      <c r="B295" s="167" t="str">
        <f>IF(Inventario!D295="","",Inventario!D295)</f>
        <v/>
      </c>
      <c r="C295" s="293" t="str">
        <f>IF(Inventario!P295="","",Inventario!P295)</f>
        <v/>
      </c>
      <c r="D295" s="294" t="str">
        <f>IF(Inventario!Q295="","",Inventario!Q295)</f>
        <v/>
      </c>
      <c r="E295" s="294" t="str">
        <f>IF(Inventario!R295="","",Inventario!R295)</f>
        <v/>
      </c>
      <c r="F295" s="189" t="str">
        <f>IF(Inventario!S295="","",Inventario!S295)</f>
        <v/>
      </c>
      <c r="G295" s="194"/>
      <c r="H295" s="163"/>
      <c r="I295" s="163"/>
      <c r="J295" s="164"/>
      <c r="K295" s="164"/>
      <c r="L295" s="195" t="str">
        <f t="shared" si="10"/>
        <v/>
      </c>
      <c r="M295" s="177"/>
      <c r="N295" s="160"/>
      <c r="O295" s="140"/>
      <c r="P295" s="180" t="str">
        <f t="shared" si="9"/>
        <v/>
      </c>
    </row>
    <row r="296" spans="1:16" s="158" customFormat="1" ht="12" customHeight="1" x14ac:dyDescent="0.2">
      <c r="A296" s="167" t="str">
        <f>IF(Inventario!A296="","",Inventario!A296)</f>
        <v/>
      </c>
      <c r="B296" s="167" t="str">
        <f>IF(Inventario!D296="","",Inventario!D296)</f>
        <v/>
      </c>
      <c r="C296" s="293" t="str">
        <f>IF(Inventario!P296="","",Inventario!P296)</f>
        <v/>
      </c>
      <c r="D296" s="294" t="str">
        <f>IF(Inventario!Q296="","",Inventario!Q296)</f>
        <v/>
      </c>
      <c r="E296" s="294" t="str">
        <f>IF(Inventario!R296="","",Inventario!R296)</f>
        <v/>
      </c>
      <c r="F296" s="189" t="str">
        <f>IF(Inventario!S296="","",Inventario!S296)</f>
        <v/>
      </c>
      <c r="G296" s="194"/>
      <c r="H296" s="163"/>
      <c r="I296" s="163"/>
      <c r="J296" s="164"/>
      <c r="K296" s="164"/>
      <c r="L296" s="195" t="str">
        <f t="shared" si="10"/>
        <v/>
      </c>
      <c r="M296" s="177"/>
      <c r="N296" s="160"/>
      <c r="O296" s="140"/>
      <c r="P296" s="180" t="str">
        <f t="shared" si="9"/>
        <v/>
      </c>
    </row>
    <row r="297" spans="1:16" s="158" customFormat="1" ht="12" customHeight="1" x14ac:dyDescent="0.2">
      <c r="A297" s="167" t="str">
        <f>IF(Inventario!A297="","",Inventario!A297)</f>
        <v/>
      </c>
      <c r="B297" s="167" t="str">
        <f>IF(Inventario!D297="","",Inventario!D297)</f>
        <v/>
      </c>
      <c r="C297" s="293" t="str">
        <f>IF(Inventario!P297="","",Inventario!P297)</f>
        <v/>
      </c>
      <c r="D297" s="294" t="str">
        <f>IF(Inventario!Q297="","",Inventario!Q297)</f>
        <v/>
      </c>
      <c r="E297" s="294" t="str">
        <f>IF(Inventario!R297="","",Inventario!R297)</f>
        <v/>
      </c>
      <c r="F297" s="189" t="str">
        <f>IF(Inventario!S297="","",Inventario!S297)</f>
        <v/>
      </c>
      <c r="G297" s="194"/>
      <c r="H297" s="163"/>
      <c r="I297" s="163"/>
      <c r="J297" s="164"/>
      <c r="K297" s="164"/>
      <c r="L297" s="195" t="str">
        <f t="shared" si="10"/>
        <v/>
      </c>
      <c r="M297" s="177"/>
      <c r="N297" s="160"/>
      <c r="O297" s="140"/>
      <c r="P297" s="180" t="str">
        <f t="shared" si="9"/>
        <v/>
      </c>
    </row>
    <row r="298" spans="1:16" s="158" customFormat="1" ht="12" customHeight="1" x14ac:dyDescent="0.2">
      <c r="A298" s="167" t="str">
        <f>IF(Inventario!A298="","",Inventario!A298)</f>
        <v/>
      </c>
      <c r="B298" s="167" t="str">
        <f>IF(Inventario!D298="","",Inventario!D298)</f>
        <v/>
      </c>
      <c r="C298" s="293" t="str">
        <f>IF(Inventario!P298="","",Inventario!P298)</f>
        <v/>
      </c>
      <c r="D298" s="294" t="str">
        <f>IF(Inventario!Q298="","",Inventario!Q298)</f>
        <v/>
      </c>
      <c r="E298" s="294" t="str">
        <f>IF(Inventario!R298="","",Inventario!R298)</f>
        <v/>
      </c>
      <c r="F298" s="189" t="str">
        <f>IF(Inventario!S298="","",Inventario!S298)</f>
        <v/>
      </c>
      <c r="G298" s="194"/>
      <c r="H298" s="163"/>
      <c r="I298" s="163"/>
      <c r="J298" s="164"/>
      <c r="K298" s="164"/>
      <c r="L298" s="195" t="str">
        <f t="shared" si="10"/>
        <v/>
      </c>
      <c r="M298" s="177"/>
      <c r="N298" s="160"/>
      <c r="O298" s="140"/>
      <c r="P298" s="180" t="str">
        <f t="shared" si="9"/>
        <v/>
      </c>
    </row>
    <row r="299" spans="1:16" s="158" customFormat="1" ht="12" customHeight="1" x14ac:dyDescent="0.2">
      <c r="A299" s="167" t="str">
        <f>IF(Inventario!A299="","",Inventario!A299)</f>
        <v/>
      </c>
      <c r="B299" s="167" t="str">
        <f>IF(Inventario!D299="","",Inventario!D299)</f>
        <v/>
      </c>
      <c r="C299" s="293" t="str">
        <f>IF(Inventario!P299="","",Inventario!P299)</f>
        <v/>
      </c>
      <c r="D299" s="294" t="str">
        <f>IF(Inventario!Q299="","",Inventario!Q299)</f>
        <v/>
      </c>
      <c r="E299" s="294" t="str">
        <f>IF(Inventario!R299="","",Inventario!R299)</f>
        <v/>
      </c>
      <c r="F299" s="189" t="str">
        <f>IF(Inventario!S299="","",Inventario!S299)</f>
        <v/>
      </c>
      <c r="G299" s="194"/>
      <c r="H299" s="163"/>
      <c r="I299" s="163"/>
      <c r="J299" s="164"/>
      <c r="K299" s="164"/>
      <c r="L299" s="195" t="str">
        <f t="shared" si="10"/>
        <v/>
      </c>
      <c r="M299" s="177"/>
      <c r="N299" s="160"/>
      <c r="O299" s="140"/>
      <c r="P299" s="180" t="str">
        <f t="shared" si="9"/>
        <v/>
      </c>
    </row>
    <row r="300" spans="1:16" s="158" customFormat="1" ht="12" customHeight="1" x14ac:dyDescent="0.2">
      <c r="A300" s="167" t="str">
        <f>IF(Inventario!A300="","",Inventario!A300)</f>
        <v/>
      </c>
      <c r="B300" s="167" t="str">
        <f>IF(Inventario!D300="","",Inventario!D300)</f>
        <v/>
      </c>
      <c r="C300" s="293" t="str">
        <f>IF(Inventario!P300="","",Inventario!P300)</f>
        <v/>
      </c>
      <c r="D300" s="294" t="str">
        <f>IF(Inventario!Q300="","",Inventario!Q300)</f>
        <v/>
      </c>
      <c r="E300" s="294" t="str">
        <f>IF(Inventario!R300="","",Inventario!R300)</f>
        <v/>
      </c>
      <c r="F300" s="189" t="str">
        <f>IF(Inventario!S300="","",Inventario!S300)</f>
        <v/>
      </c>
      <c r="G300" s="194"/>
      <c r="H300" s="163"/>
      <c r="I300" s="163"/>
      <c r="J300" s="164"/>
      <c r="K300" s="164"/>
      <c r="L300" s="195" t="str">
        <f t="shared" si="10"/>
        <v/>
      </c>
      <c r="M300" s="177"/>
      <c r="N300" s="160"/>
      <c r="O300" s="140"/>
      <c r="P300" s="180" t="str">
        <f t="shared" si="9"/>
        <v/>
      </c>
    </row>
    <row r="301" spans="1:16" s="158" customFormat="1" ht="12" customHeight="1" x14ac:dyDescent="0.2">
      <c r="A301" s="167" t="str">
        <f>IF(Inventario!A301="","",Inventario!A301)</f>
        <v/>
      </c>
      <c r="B301" s="167" t="str">
        <f>IF(Inventario!D301="","",Inventario!D301)</f>
        <v/>
      </c>
      <c r="C301" s="293" t="str">
        <f>IF(Inventario!P301="","",Inventario!P301)</f>
        <v/>
      </c>
      <c r="D301" s="294" t="str">
        <f>IF(Inventario!Q301="","",Inventario!Q301)</f>
        <v/>
      </c>
      <c r="E301" s="294" t="str">
        <f>IF(Inventario!R301="","",Inventario!R301)</f>
        <v/>
      </c>
      <c r="F301" s="189" t="str">
        <f>IF(Inventario!S301="","",Inventario!S301)</f>
        <v/>
      </c>
      <c r="G301" s="194"/>
      <c r="H301" s="163"/>
      <c r="I301" s="163"/>
      <c r="J301" s="164"/>
      <c r="K301" s="164"/>
      <c r="L301" s="195" t="str">
        <f t="shared" si="10"/>
        <v/>
      </c>
      <c r="M301" s="177"/>
      <c r="N301" s="160"/>
      <c r="O301" s="140"/>
      <c r="P301" s="180" t="str">
        <f t="shared" si="9"/>
        <v/>
      </c>
    </row>
    <row r="302" spans="1:16" s="158" customFormat="1" ht="12" customHeight="1" x14ac:dyDescent="0.2">
      <c r="A302" s="167" t="str">
        <f>IF(Inventario!A302="","",Inventario!A302)</f>
        <v/>
      </c>
      <c r="B302" s="167" t="str">
        <f>IF(Inventario!D302="","",Inventario!D302)</f>
        <v/>
      </c>
      <c r="C302" s="293" t="str">
        <f>IF(Inventario!P302="","",Inventario!P302)</f>
        <v/>
      </c>
      <c r="D302" s="294" t="str">
        <f>IF(Inventario!Q302="","",Inventario!Q302)</f>
        <v/>
      </c>
      <c r="E302" s="294" t="str">
        <f>IF(Inventario!R302="","",Inventario!R302)</f>
        <v/>
      </c>
      <c r="F302" s="189" t="str">
        <f>IF(Inventario!S302="","",Inventario!S302)</f>
        <v/>
      </c>
      <c r="G302" s="194"/>
      <c r="H302" s="163"/>
      <c r="I302" s="163"/>
      <c r="J302" s="164"/>
      <c r="K302" s="164"/>
      <c r="L302" s="195" t="str">
        <f t="shared" si="10"/>
        <v/>
      </c>
      <c r="M302" s="177"/>
      <c r="N302" s="160"/>
      <c r="O302" s="140"/>
      <c r="P302" s="180" t="str">
        <f t="shared" si="9"/>
        <v/>
      </c>
    </row>
    <row r="303" spans="1:16" s="158" customFormat="1" ht="12" customHeight="1" x14ac:dyDescent="0.2">
      <c r="A303" s="167" t="str">
        <f>IF(Inventario!A303="","",Inventario!A303)</f>
        <v/>
      </c>
      <c r="B303" s="167" t="str">
        <f>IF(Inventario!D303="","",Inventario!D303)</f>
        <v/>
      </c>
      <c r="C303" s="293" t="str">
        <f>IF(Inventario!P303="","",Inventario!P303)</f>
        <v/>
      </c>
      <c r="D303" s="294" t="str">
        <f>IF(Inventario!Q303="","",Inventario!Q303)</f>
        <v/>
      </c>
      <c r="E303" s="294" t="str">
        <f>IF(Inventario!R303="","",Inventario!R303)</f>
        <v/>
      </c>
      <c r="F303" s="189" t="str">
        <f>IF(Inventario!S303="","",Inventario!S303)</f>
        <v/>
      </c>
      <c r="G303" s="194"/>
      <c r="H303" s="163"/>
      <c r="I303" s="163"/>
      <c r="J303" s="164"/>
      <c r="K303" s="164"/>
      <c r="L303" s="195" t="str">
        <f t="shared" si="10"/>
        <v/>
      </c>
      <c r="M303" s="177"/>
      <c r="N303" s="160"/>
      <c r="O303" s="140"/>
      <c r="P303" s="180" t="str">
        <f t="shared" si="9"/>
        <v/>
      </c>
    </row>
    <row r="304" spans="1:16" s="158" customFormat="1" ht="12" customHeight="1" x14ac:dyDescent="0.2">
      <c r="A304" s="167" t="str">
        <f>IF(Inventario!A304="","",Inventario!A304)</f>
        <v/>
      </c>
      <c r="B304" s="167" t="str">
        <f>IF(Inventario!D304="","",Inventario!D304)</f>
        <v/>
      </c>
      <c r="C304" s="293" t="str">
        <f>IF(Inventario!P304="","",Inventario!P304)</f>
        <v/>
      </c>
      <c r="D304" s="294" t="str">
        <f>IF(Inventario!Q304="","",Inventario!Q304)</f>
        <v/>
      </c>
      <c r="E304" s="294" t="str">
        <f>IF(Inventario!R304="","",Inventario!R304)</f>
        <v/>
      </c>
      <c r="F304" s="189" t="str">
        <f>IF(Inventario!S304="","",Inventario!S304)</f>
        <v/>
      </c>
      <c r="G304" s="194"/>
      <c r="H304" s="163"/>
      <c r="I304" s="163"/>
      <c r="J304" s="164"/>
      <c r="K304" s="164"/>
      <c r="L304" s="195" t="str">
        <f t="shared" si="10"/>
        <v/>
      </c>
      <c r="M304" s="177"/>
      <c r="N304" s="160"/>
      <c r="O304" s="140"/>
      <c r="P304" s="180" t="str">
        <f t="shared" si="9"/>
        <v/>
      </c>
    </row>
    <row r="305" spans="1:16" s="158" customFormat="1" ht="12" customHeight="1" x14ac:dyDescent="0.2">
      <c r="A305" s="167" t="str">
        <f>IF(Inventario!A305="","",Inventario!A305)</f>
        <v/>
      </c>
      <c r="B305" s="167" t="str">
        <f>IF(Inventario!D305="","",Inventario!D305)</f>
        <v/>
      </c>
      <c r="C305" s="293" t="str">
        <f>IF(Inventario!P305="","",Inventario!P305)</f>
        <v/>
      </c>
      <c r="D305" s="294" t="str">
        <f>IF(Inventario!Q305="","",Inventario!Q305)</f>
        <v/>
      </c>
      <c r="E305" s="294" t="str">
        <f>IF(Inventario!R305="","",Inventario!R305)</f>
        <v/>
      </c>
      <c r="F305" s="189" t="str">
        <f>IF(Inventario!S305="","",Inventario!S305)</f>
        <v/>
      </c>
      <c r="G305" s="194"/>
      <c r="H305" s="163"/>
      <c r="I305" s="163"/>
      <c r="J305" s="164"/>
      <c r="K305" s="164"/>
      <c r="L305" s="195" t="str">
        <f t="shared" si="10"/>
        <v/>
      </c>
      <c r="M305" s="177"/>
      <c r="N305" s="160"/>
      <c r="O305" s="140"/>
      <c r="P305" s="180" t="str">
        <f t="shared" si="9"/>
        <v/>
      </c>
    </row>
    <row r="306" spans="1:16" s="158" customFormat="1" ht="12" customHeight="1" x14ac:dyDescent="0.2">
      <c r="A306" s="167" t="str">
        <f>IF(Inventario!A306="","",Inventario!A306)</f>
        <v/>
      </c>
      <c r="B306" s="167" t="str">
        <f>IF(Inventario!D306="","",Inventario!D306)</f>
        <v/>
      </c>
      <c r="C306" s="293" t="str">
        <f>IF(Inventario!P306="","",Inventario!P306)</f>
        <v/>
      </c>
      <c r="D306" s="294" t="str">
        <f>IF(Inventario!Q306="","",Inventario!Q306)</f>
        <v/>
      </c>
      <c r="E306" s="294" t="str">
        <f>IF(Inventario!R306="","",Inventario!R306)</f>
        <v/>
      </c>
      <c r="F306" s="189" t="str">
        <f>IF(Inventario!S306="","",Inventario!S306)</f>
        <v/>
      </c>
      <c r="G306" s="194"/>
      <c r="H306" s="163"/>
      <c r="I306" s="163"/>
      <c r="J306" s="164"/>
      <c r="K306" s="164"/>
      <c r="L306" s="195" t="str">
        <f t="shared" si="10"/>
        <v/>
      </c>
      <c r="M306" s="177"/>
      <c r="N306" s="160"/>
      <c r="O306" s="140"/>
      <c r="P306" s="180" t="str">
        <f t="shared" si="9"/>
        <v/>
      </c>
    </row>
    <row r="307" spans="1:16" s="158" customFormat="1" ht="12" customHeight="1" x14ac:dyDescent="0.2">
      <c r="A307" s="167" t="str">
        <f>IF(Inventario!A307="","",Inventario!A307)</f>
        <v/>
      </c>
      <c r="B307" s="167" t="str">
        <f>IF(Inventario!D307="","",Inventario!D307)</f>
        <v/>
      </c>
      <c r="C307" s="293" t="str">
        <f>IF(Inventario!P307="","",Inventario!P307)</f>
        <v/>
      </c>
      <c r="D307" s="294" t="str">
        <f>IF(Inventario!Q307="","",Inventario!Q307)</f>
        <v/>
      </c>
      <c r="E307" s="294" t="str">
        <f>IF(Inventario!R307="","",Inventario!R307)</f>
        <v/>
      </c>
      <c r="F307" s="189" t="str">
        <f>IF(Inventario!S307="","",Inventario!S307)</f>
        <v/>
      </c>
      <c r="G307" s="194"/>
      <c r="H307" s="163"/>
      <c r="I307" s="163"/>
      <c r="J307" s="164"/>
      <c r="K307" s="164"/>
      <c r="L307" s="195" t="str">
        <f t="shared" si="10"/>
        <v/>
      </c>
      <c r="M307" s="177"/>
      <c r="N307" s="160"/>
      <c r="O307" s="140"/>
      <c r="P307" s="180" t="str">
        <f t="shared" si="9"/>
        <v/>
      </c>
    </row>
    <row r="308" spans="1:16" s="158" customFormat="1" ht="12" customHeight="1" x14ac:dyDescent="0.2">
      <c r="A308" s="167" t="str">
        <f>IF(Inventario!A308="","",Inventario!A308)</f>
        <v/>
      </c>
      <c r="B308" s="167" t="str">
        <f>IF(Inventario!D308="","",Inventario!D308)</f>
        <v/>
      </c>
      <c r="C308" s="293" t="str">
        <f>IF(Inventario!P308="","",Inventario!P308)</f>
        <v/>
      </c>
      <c r="D308" s="294" t="str">
        <f>IF(Inventario!Q308="","",Inventario!Q308)</f>
        <v/>
      </c>
      <c r="E308" s="294" t="str">
        <f>IF(Inventario!R308="","",Inventario!R308)</f>
        <v/>
      </c>
      <c r="F308" s="189" t="str">
        <f>IF(Inventario!S308="","",Inventario!S308)</f>
        <v/>
      </c>
      <c r="G308" s="194"/>
      <c r="H308" s="163"/>
      <c r="I308" s="163"/>
      <c r="J308" s="164"/>
      <c r="K308" s="164"/>
      <c r="L308" s="195" t="str">
        <f t="shared" si="10"/>
        <v/>
      </c>
      <c r="M308" s="177"/>
      <c r="N308" s="160"/>
      <c r="O308" s="140"/>
      <c r="P308" s="180" t="str">
        <f t="shared" si="9"/>
        <v/>
      </c>
    </row>
    <row r="309" spans="1:16" s="158" customFormat="1" ht="12" customHeight="1" x14ac:dyDescent="0.2">
      <c r="A309" s="167" t="str">
        <f>IF(Inventario!A309="","",Inventario!A309)</f>
        <v/>
      </c>
      <c r="B309" s="167" t="str">
        <f>IF(Inventario!D309="","",Inventario!D309)</f>
        <v/>
      </c>
      <c r="C309" s="293" t="str">
        <f>IF(Inventario!P309="","",Inventario!P309)</f>
        <v/>
      </c>
      <c r="D309" s="294" t="str">
        <f>IF(Inventario!Q309="","",Inventario!Q309)</f>
        <v/>
      </c>
      <c r="E309" s="294" t="str">
        <f>IF(Inventario!R309="","",Inventario!R309)</f>
        <v/>
      </c>
      <c r="F309" s="189" t="str">
        <f>IF(Inventario!S309="","",Inventario!S309)</f>
        <v/>
      </c>
      <c r="G309" s="194"/>
      <c r="H309" s="163"/>
      <c r="I309" s="163"/>
      <c r="J309" s="164"/>
      <c r="K309" s="164"/>
      <c r="L309" s="195" t="str">
        <f t="shared" si="10"/>
        <v/>
      </c>
      <c r="M309" s="177"/>
      <c r="N309" s="160"/>
      <c r="O309" s="140"/>
      <c r="P309" s="180" t="str">
        <f t="shared" si="9"/>
        <v/>
      </c>
    </row>
    <row r="310" spans="1:16" s="158" customFormat="1" ht="12" customHeight="1" x14ac:dyDescent="0.2">
      <c r="A310" s="167" t="str">
        <f>IF(Inventario!A310="","",Inventario!A310)</f>
        <v/>
      </c>
      <c r="B310" s="167" t="str">
        <f>IF(Inventario!D310="","",Inventario!D310)</f>
        <v/>
      </c>
      <c r="C310" s="293" t="str">
        <f>IF(Inventario!P310="","",Inventario!P310)</f>
        <v/>
      </c>
      <c r="D310" s="294" t="str">
        <f>IF(Inventario!Q310="","",Inventario!Q310)</f>
        <v/>
      </c>
      <c r="E310" s="294" t="str">
        <f>IF(Inventario!R310="","",Inventario!R310)</f>
        <v/>
      </c>
      <c r="F310" s="189" t="str">
        <f>IF(Inventario!S310="","",Inventario!S310)</f>
        <v/>
      </c>
      <c r="G310" s="194"/>
      <c r="H310" s="163"/>
      <c r="I310" s="163"/>
      <c r="J310" s="164"/>
      <c r="K310" s="164"/>
      <c r="L310" s="195" t="str">
        <f t="shared" si="10"/>
        <v/>
      </c>
      <c r="M310" s="177"/>
      <c r="N310" s="160"/>
      <c r="O310" s="140"/>
      <c r="P310" s="180" t="str">
        <f t="shared" si="9"/>
        <v/>
      </c>
    </row>
    <row r="311" spans="1:16" s="158" customFormat="1" ht="12" customHeight="1" x14ac:dyDescent="0.2">
      <c r="A311" s="167" t="str">
        <f>IF(Inventario!A311="","",Inventario!A311)</f>
        <v/>
      </c>
      <c r="B311" s="167" t="str">
        <f>IF(Inventario!D311="","",Inventario!D311)</f>
        <v/>
      </c>
      <c r="C311" s="293" t="str">
        <f>IF(Inventario!P311="","",Inventario!P311)</f>
        <v/>
      </c>
      <c r="D311" s="294" t="str">
        <f>IF(Inventario!Q311="","",Inventario!Q311)</f>
        <v/>
      </c>
      <c r="E311" s="294" t="str">
        <f>IF(Inventario!R311="","",Inventario!R311)</f>
        <v/>
      </c>
      <c r="F311" s="189" t="str">
        <f>IF(Inventario!S311="","",Inventario!S311)</f>
        <v/>
      </c>
      <c r="G311" s="194"/>
      <c r="H311" s="163"/>
      <c r="I311" s="163"/>
      <c r="J311" s="164"/>
      <c r="K311" s="164"/>
      <c r="L311" s="195" t="str">
        <f t="shared" si="10"/>
        <v/>
      </c>
      <c r="M311" s="177"/>
      <c r="N311" s="160"/>
      <c r="O311" s="140"/>
      <c r="P311" s="180" t="str">
        <f t="shared" si="9"/>
        <v/>
      </c>
    </row>
    <row r="312" spans="1:16" s="158" customFormat="1" ht="12" customHeight="1" x14ac:dyDescent="0.2">
      <c r="A312" s="167" t="str">
        <f>IF(Inventario!A312="","",Inventario!A312)</f>
        <v/>
      </c>
      <c r="B312" s="167" t="str">
        <f>IF(Inventario!D312="","",Inventario!D312)</f>
        <v/>
      </c>
      <c r="C312" s="293" t="str">
        <f>IF(Inventario!P312="","",Inventario!P312)</f>
        <v/>
      </c>
      <c r="D312" s="294" t="str">
        <f>IF(Inventario!Q312="","",Inventario!Q312)</f>
        <v/>
      </c>
      <c r="E312" s="294" t="str">
        <f>IF(Inventario!R312="","",Inventario!R312)</f>
        <v/>
      </c>
      <c r="F312" s="189" t="str">
        <f>IF(Inventario!S312="","",Inventario!S312)</f>
        <v/>
      </c>
      <c r="G312" s="194"/>
      <c r="H312" s="163"/>
      <c r="I312" s="163"/>
      <c r="J312" s="164"/>
      <c r="K312" s="164"/>
      <c r="L312" s="195" t="str">
        <f t="shared" si="10"/>
        <v/>
      </c>
      <c r="M312" s="177"/>
      <c r="N312" s="160"/>
      <c r="O312" s="140"/>
      <c r="P312" s="180" t="str">
        <f t="shared" si="9"/>
        <v/>
      </c>
    </row>
    <row r="313" spans="1:16" s="158" customFormat="1" ht="12" customHeight="1" x14ac:dyDescent="0.2">
      <c r="A313" s="167" t="str">
        <f>IF(Inventario!A313="","",Inventario!A313)</f>
        <v/>
      </c>
      <c r="B313" s="167" t="str">
        <f>IF(Inventario!D313="","",Inventario!D313)</f>
        <v/>
      </c>
      <c r="C313" s="293" t="str">
        <f>IF(Inventario!P313="","",Inventario!P313)</f>
        <v/>
      </c>
      <c r="D313" s="294" t="str">
        <f>IF(Inventario!Q313="","",Inventario!Q313)</f>
        <v/>
      </c>
      <c r="E313" s="294" t="str">
        <f>IF(Inventario!R313="","",Inventario!R313)</f>
        <v/>
      </c>
      <c r="F313" s="189" t="str">
        <f>IF(Inventario!S313="","",Inventario!S313)</f>
        <v/>
      </c>
      <c r="G313" s="194"/>
      <c r="H313" s="163"/>
      <c r="I313" s="163"/>
      <c r="J313" s="164"/>
      <c r="K313" s="164"/>
      <c r="L313" s="195" t="str">
        <f t="shared" si="10"/>
        <v/>
      </c>
      <c r="M313" s="177"/>
      <c r="N313" s="160"/>
      <c r="O313" s="140"/>
      <c r="P313" s="180" t="str">
        <f t="shared" si="9"/>
        <v/>
      </c>
    </row>
    <row r="314" spans="1:16" s="158" customFormat="1" ht="12" customHeight="1" x14ac:dyDescent="0.2">
      <c r="A314" s="167" t="str">
        <f>IF(Inventario!A314="","",Inventario!A314)</f>
        <v/>
      </c>
      <c r="B314" s="167" t="str">
        <f>IF(Inventario!D314="","",Inventario!D314)</f>
        <v/>
      </c>
      <c r="C314" s="293" t="str">
        <f>IF(Inventario!P314="","",Inventario!P314)</f>
        <v/>
      </c>
      <c r="D314" s="294" t="str">
        <f>IF(Inventario!Q314="","",Inventario!Q314)</f>
        <v/>
      </c>
      <c r="E314" s="294" t="str">
        <f>IF(Inventario!R314="","",Inventario!R314)</f>
        <v/>
      </c>
      <c r="F314" s="189" t="str">
        <f>IF(Inventario!S314="","",Inventario!S314)</f>
        <v/>
      </c>
      <c r="G314" s="194"/>
      <c r="H314" s="163"/>
      <c r="I314" s="163"/>
      <c r="J314" s="164"/>
      <c r="K314" s="164"/>
      <c r="L314" s="195" t="str">
        <f t="shared" si="10"/>
        <v/>
      </c>
      <c r="M314" s="177"/>
      <c r="N314" s="160"/>
      <c r="O314" s="140"/>
      <c r="P314" s="180" t="str">
        <f t="shared" si="9"/>
        <v/>
      </c>
    </row>
    <row r="315" spans="1:16" s="158" customFormat="1" ht="12" customHeight="1" x14ac:dyDescent="0.2">
      <c r="A315" s="167" t="str">
        <f>IF(Inventario!A315="","",Inventario!A315)</f>
        <v/>
      </c>
      <c r="B315" s="167" t="str">
        <f>IF(Inventario!D315="","",Inventario!D315)</f>
        <v/>
      </c>
      <c r="C315" s="293" t="str">
        <f>IF(Inventario!P315="","",Inventario!P315)</f>
        <v/>
      </c>
      <c r="D315" s="294" t="str">
        <f>IF(Inventario!Q315="","",Inventario!Q315)</f>
        <v/>
      </c>
      <c r="E315" s="294" t="str">
        <f>IF(Inventario!R315="","",Inventario!R315)</f>
        <v/>
      </c>
      <c r="F315" s="189" t="str">
        <f>IF(Inventario!S315="","",Inventario!S315)</f>
        <v/>
      </c>
      <c r="G315" s="194"/>
      <c r="H315" s="163"/>
      <c r="I315" s="163"/>
      <c r="J315" s="164"/>
      <c r="K315" s="164"/>
      <c r="L315" s="195" t="str">
        <f t="shared" si="10"/>
        <v/>
      </c>
      <c r="M315" s="177"/>
      <c r="N315" s="160"/>
      <c r="O315" s="140"/>
      <c r="P315" s="180" t="str">
        <f t="shared" si="9"/>
        <v/>
      </c>
    </row>
    <row r="316" spans="1:16" s="158" customFormat="1" ht="12" customHeight="1" x14ac:dyDescent="0.2">
      <c r="A316" s="167" t="str">
        <f>IF(Inventario!A316="","",Inventario!A316)</f>
        <v/>
      </c>
      <c r="B316" s="167" t="str">
        <f>IF(Inventario!D316="","",Inventario!D316)</f>
        <v/>
      </c>
      <c r="C316" s="293" t="str">
        <f>IF(Inventario!P316="","",Inventario!P316)</f>
        <v/>
      </c>
      <c r="D316" s="294" t="str">
        <f>IF(Inventario!Q316="","",Inventario!Q316)</f>
        <v/>
      </c>
      <c r="E316" s="294" t="str">
        <f>IF(Inventario!R316="","",Inventario!R316)</f>
        <v/>
      </c>
      <c r="F316" s="189" t="str">
        <f>IF(Inventario!S316="","",Inventario!S316)</f>
        <v/>
      </c>
      <c r="G316" s="194"/>
      <c r="H316" s="163"/>
      <c r="I316" s="163"/>
      <c r="J316" s="164"/>
      <c r="K316" s="164"/>
      <c r="L316" s="195" t="str">
        <f t="shared" si="10"/>
        <v/>
      </c>
      <c r="M316" s="177"/>
      <c r="N316" s="160"/>
      <c r="O316" s="140"/>
      <c r="P316" s="180" t="str">
        <f t="shared" si="9"/>
        <v/>
      </c>
    </row>
    <row r="317" spans="1:16" s="158" customFormat="1" ht="12" customHeight="1" x14ac:dyDescent="0.2">
      <c r="A317" s="167" t="str">
        <f>IF(Inventario!A317="","",Inventario!A317)</f>
        <v/>
      </c>
      <c r="B317" s="167" t="str">
        <f>IF(Inventario!D317="","",Inventario!D317)</f>
        <v/>
      </c>
      <c r="C317" s="293" t="str">
        <f>IF(Inventario!P317="","",Inventario!P317)</f>
        <v/>
      </c>
      <c r="D317" s="294" t="str">
        <f>IF(Inventario!Q317="","",Inventario!Q317)</f>
        <v/>
      </c>
      <c r="E317" s="294" t="str">
        <f>IF(Inventario!R317="","",Inventario!R317)</f>
        <v/>
      </c>
      <c r="F317" s="189" t="str">
        <f>IF(Inventario!S317="","",Inventario!S317)</f>
        <v/>
      </c>
      <c r="G317" s="194"/>
      <c r="H317" s="163"/>
      <c r="I317" s="163"/>
      <c r="J317" s="164"/>
      <c r="K317" s="164"/>
      <c r="L317" s="195" t="str">
        <f t="shared" si="10"/>
        <v/>
      </c>
      <c r="M317" s="177"/>
      <c r="N317" s="160"/>
      <c r="O317" s="140"/>
      <c r="P317" s="180" t="str">
        <f t="shared" si="9"/>
        <v/>
      </c>
    </row>
    <row r="318" spans="1:16" s="158" customFormat="1" ht="12" customHeight="1" x14ac:dyDescent="0.2">
      <c r="A318" s="167" t="str">
        <f>IF(Inventario!A318="","",Inventario!A318)</f>
        <v/>
      </c>
      <c r="B318" s="167" t="str">
        <f>IF(Inventario!D318="","",Inventario!D318)</f>
        <v/>
      </c>
      <c r="C318" s="293" t="str">
        <f>IF(Inventario!P318="","",Inventario!P318)</f>
        <v/>
      </c>
      <c r="D318" s="294" t="str">
        <f>IF(Inventario!Q318="","",Inventario!Q318)</f>
        <v/>
      </c>
      <c r="E318" s="294" t="str">
        <f>IF(Inventario!R318="","",Inventario!R318)</f>
        <v/>
      </c>
      <c r="F318" s="189" t="str">
        <f>IF(Inventario!S318="","",Inventario!S318)</f>
        <v/>
      </c>
      <c r="G318" s="194"/>
      <c r="H318" s="163"/>
      <c r="I318" s="163"/>
      <c r="J318" s="164"/>
      <c r="K318" s="164"/>
      <c r="L318" s="195" t="str">
        <f t="shared" si="10"/>
        <v/>
      </c>
      <c r="M318" s="177"/>
      <c r="N318" s="160"/>
      <c r="O318" s="140"/>
      <c r="P318" s="180" t="str">
        <f t="shared" si="9"/>
        <v/>
      </c>
    </row>
    <row r="319" spans="1:16" s="158" customFormat="1" ht="12" customHeight="1" x14ac:dyDescent="0.2">
      <c r="A319" s="167" t="str">
        <f>IF(Inventario!A319="","",Inventario!A319)</f>
        <v/>
      </c>
      <c r="B319" s="167" t="str">
        <f>IF(Inventario!D319="","",Inventario!D319)</f>
        <v/>
      </c>
      <c r="C319" s="293" t="str">
        <f>IF(Inventario!P319="","",Inventario!P319)</f>
        <v/>
      </c>
      <c r="D319" s="294" t="str">
        <f>IF(Inventario!Q319="","",Inventario!Q319)</f>
        <v/>
      </c>
      <c r="E319" s="294" t="str">
        <f>IF(Inventario!R319="","",Inventario!R319)</f>
        <v/>
      </c>
      <c r="F319" s="189" t="str">
        <f>IF(Inventario!S319="","",Inventario!S319)</f>
        <v/>
      </c>
      <c r="G319" s="194"/>
      <c r="H319" s="163"/>
      <c r="I319" s="163"/>
      <c r="J319" s="164"/>
      <c r="K319" s="164"/>
      <c r="L319" s="195" t="str">
        <f t="shared" si="10"/>
        <v/>
      </c>
      <c r="M319" s="177"/>
      <c r="N319" s="160"/>
      <c r="O319" s="140"/>
      <c r="P319" s="180" t="str">
        <f t="shared" si="9"/>
        <v/>
      </c>
    </row>
    <row r="320" spans="1:16" s="158" customFormat="1" ht="12" customHeight="1" x14ac:dyDescent="0.2">
      <c r="A320" s="167" t="str">
        <f>IF(Inventario!A320="","",Inventario!A320)</f>
        <v/>
      </c>
      <c r="B320" s="167" t="str">
        <f>IF(Inventario!D320="","",Inventario!D320)</f>
        <v/>
      </c>
      <c r="C320" s="293" t="str">
        <f>IF(Inventario!P320="","",Inventario!P320)</f>
        <v/>
      </c>
      <c r="D320" s="294" t="str">
        <f>IF(Inventario!Q320="","",Inventario!Q320)</f>
        <v/>
      </c>
      <c r="E320" s="294" t="str">
        <f>IF(Inventario!R320="","",Inventario!R320)</f>
        <v/>
      </c>
      <c r="F320" s="189" t="str">
        <f>IF(Inventario!S320="","",Inventario!S320)</f>
        <v/>
      </c>
      <c r="G320" s="194"/>
      <c r="H320" s="163"/>
      <c r="I320" s="163"/>
      <c r="J320" s="164"/>
      <c r="K320" s="164"/>
      <c r="L320" s="195" t="str">
        <f t="shared" si="10"/>
        <v/>
      </c>
      <c r="M320" s="177"/>
      <c r="N320" s="160"/>
      <c r="O320" s="140"/>
      <c r="P320" s="180" t="str">
        <f t="shared" si="9"/>
        <v/>
      </c>
    </row>
    <row r="321" spans="1:16" s="158" customFormat="1" ht="12" customHeight="1" x14ac:dyDescent="0.2">
      <c r="A321" s="167" t="str">
        <f>IF(Inventario!A321="","",Inventario!A321)</f>
        <v/>
      </c>
      <c r="B321" s="167" t="str">
        <f>IF(Inventario!D321="","",Inventario!D321)</f>
        <v/>
      </c>
      <c r="C321" s="293" t="str">
        <f>IF(Inventario!P321="","",Inventario!P321)</f>
        <v/>
      </c>
      <c r="D321" s="294" t="str">
        <f>IF(Inventario!Q321="","",Inventario!Q321)</f>
        <v/>
      </c>
      <c r="E321" s="294" t="str">
        <f>IF(Inventario!R321="","",Inventario!R321)</f>
        <v/>
      </c>
      <c r="F321" s="189" t="str">
        <f>IF(Inventario!S321="","",Inventario!S321)</f>
        <v/>
      </c>
      <c r="G321" s="194"/>
      <c r="H321" s="163"/>
      <c r="I321" s="163"/>
      <c r="J321" s="164"/>
      <c r="K321" s="164"/>
      <c r="L321" s="195" t="str">
        <f t="shared" si="10"/>
        <v/>
      </c>
      <c r="M321" s="177"/>
      <c r="N321" s="160"/>
      <c r="O321" s="140"/>
      <c r="P321" s="180" t="str">
        <f t="shared" si="9"/>
        <v/>
      </c>
    </row>
    <row r="322" spans="1:16" s="158" customFormat="1" ht="12" customHeight="1" x14ac:dyDescent="0.2">
      <c r="A322" s="167" t="str">
        <f>IF(Inventario!A322="","",Inventario!A322)</f>
        <v/>
      </c>
      <c r="B322" s="167" t="str">
        <f>IF(Inventario!D322="","",Inventario!D322)</f>
        <v/>
      </c>
      <c r="C322" s="293" t="str">
        <f>IF(Inventario!P322="","",Inventario!P322)</f>
        <v/>
      </c>
      <c r="D322" s="294" t="str">
        <f>IF(Inventario!Q322="","",Inventario!Q322)</f>
        <v/>
      </c>
      <c r="E322" s="294" t="str">
        <f>IF(Inventario!R322="","",Inventario!R322)</f>
        <v/>
      </c>
      <c r="F322" s="189" t="str">
        <f>IF(Inventario!S322="","",Inventario!S322)</f>
        <v/>
      </c>
      <c r="G322" s="194"/>
      <c r="H322" s="163"/>
      <c r="I322" s="163"/>
      <c r="J322" s="164"/>
      <c r="K322" s="164"/>
      <c r="L322" s="195" t="str">
        <f t="shared" si="10"/>
        <v/>
      </c>
      <c r="M322" s="177"/>
      <c r="N322" s="160"/>
      <c r="O322" s="140"/>
      <c r="P322" s="180" t="str">
        <f t="shared" si="9"/>
        <v/>
      </c>
    </row>
    <row r="323" spans="1:16" s="158" customFormat="1" ht="12" customHeight="1" x14ac:dyDescent="0.2">
      <c r="A323" s="167" t="str">
        <f>IF(Inventario!A323="","",Inventario!A323)</f>
        <v/>
      </c>
      <c r="B323" s="167" t="str">
        <f>IF(Inventario!D323="","",Inventario!D323)</f>
        <v/>
      </c>
      <c r="C323" s="293" t="str">
        <f>IF(Inventario!P323="","",Inventario!P323)</f>
        <v/>
      </c>
      <c r="D323" s="294" t="str">
        <f>IF(Inventario!Q323="","",Inventario!Q323)</f>
        <v/>
      </c>
      <c r="E323" s="294" t="str">
        <f>IF(Inventario!R323="","",Inventario!R323)</f>
        <v/>
      </c>
      <c r="F323" s="189" t="str">
        <f>IF(Inventario!S323="","",Inventario!S323)</f>
        <v/>
      </c>
      <c r="G323" s="194"/>
      <c r="H323" s="163"/>
      <c r="I323" s="163"/>
      <c r="J323" s="164"/>
      <c r="K323" s="164"/>
      <c r="L323" s="195" t="str">
        <f t="shared" si="10"/>
        <v/>
      </c>
      <c r="M323" s="177"/>
      <c r="N323" s="160"/>
      <c r="O323" s="140"/>
      <c r="P323" s="180" t="str">
        <f t="shared" si="9"/>
        <v/>
      </c>
    </row>
    <row r="324" spans="1:16" s="158" customFormat="1" ht="12" customHeight="1" x14ac:dyDescent="0.2">
      <c r="A324" s="167" t="str">
        <f>IF(Inventario!A324="","",Inventario!A324)</f>
        <v/>
      </c>
      <c r="B324" s="167" t="str">
        <f>IF(Inventario!D324="","",Inventario!D324)</f>
        <v/>
      </c>
      <c r="C324" s="293" t="str">
        <f>IF(Inventario!P324="","",Inventario!P324)</f>
        <v/>
      </c>
      <c r="D324" s="294" t="str">
        <f>IF(Inventario!Q324="","",Inventario!Q324)</f>
        <v/>
      </c>
      <c r="E324" s="294" t="str">
        <f>IF(Inventario!R324="","",Inventario!R324)</f>
        <v/>
      </c>
      <c r="F324" s="189" t="str">
        <f>IF(Inventario!S324="","",Inventario!S324)</f>
        <v/>
      </c>
      <c r="G324" s="194"/>
      <c r="H324" s="163"/>
      <c r="I324" s="163"/>
      <c r="J324" s="164"/>
      <c r="K324" s="164"/>
      <c r="L324" s="195" t="str">
        <f t="shared" si="10"/>
        <v/>
      </c>
      <c r="M324" s="177"/>
      <c r="N324" s="160"/>
      <c r="O324" s="140"/>
      <c r="P324" s="180" t="str">
        <f t="shared" si="9"/>
        <v/>
      </c>
    </row>
    <row r="325" spans="1:16" s="158" customFormat="1" ht="12" customHeight="1" x14ac:dyDescent="0.2">
      <c r="A325" s="167" t="str">
        <f>IF(Inventario!A325="","",Inventario!A325)</f>
        <v/>
      </c>
      <c r="B325" s="167" t="str">
        <f>IF(Inventario!D325="","",Inventario!D325)</f>
        <v/>
      </c>
      <c r="C325" s="293" t="str">
        <f>IF(Inventario!P325="","",Inventario!P325)</f>
        <v/>
      </c>
      <c r="D325" s="294" t="str">
        <f>IF(Inventario!Q325="","",Inventario!Q325)</f>
        <v/>
      </c>
      <c r="E325" s="294" t="str">
        <f>IF(Inventario!R325="","",Inventario!R325)</f>
        <v/>
      </c>
      <c r="F325" s="189" t="str">
        <f>IF(Inventario!S325="","",Inventario!S325)</f>
        <v/>
      </c>
      <c r="G325" s="194"/>
      <c r="H325" s="163"/>
      <c r="I325" s="163"/>
      <c r="J325" s="164"/>
      <c r="K325" s="164"/>
      <c r="L325" s="195" t="str">
        <f t="shared" si="10"/>
        <v/>
      </c>
      <c r="M325" s="177"/>
      <c r="N325" s="160"/>
      <c r="O325" s="140"/>
      <c r="P325" s="180" t="str">
        <f t="shared" si="9"/>
        <v/>
      </c>
    </row>
    <row r="326" spans="1:16" s="158" customFormat="1" ht="12" customHeight="1" x14ac:dyDescent="0.2">
      <c r="A326" s="167" t="str">
        <f>IF(Inventario!A326="","",Inventario!A326)</f>
        <v/>
      </c>
      <c r="B326" s="167" t="str">
        <f>IF(Inventario!D326="","",Inventario!D326)</f>
        <v/>
      </c>
      <c r="C326" s="293" t="str">
        <f>IF(Inventario!P326="","",Inventario!P326)</f>
        <v/>
      </c>
      <c r="D326" s="294" t="str">
        <f>IF(Inventario!Q326="","",Inventario!Q326)</f>
        <v/>
      </c>
      <c r="E326" s="294" t="str">
        <f>IF(Inventario!R326="","",Inventario!R326)</f>
        <v/>
      </c>
      <c r="F326" s="189" t="str">
        <f>IF(Inventario!S326="","",Inventario!S326)</f>
        <v/>
      </c>
      <c r="G326" s="194"/>
      <c r="H326" s="163"/>
      <c r="I326" s="163"/>
      <c r="J326" s="164"/>
      <c r="K326" s="164"/>
      <c r="L326" s="195" t="str">
        <f t="shared" si="10"/>
        <v/>
      </c>
      <c r="M326" s="177"/>
      <c r="N326" s="160"/>
      <c r="O326" s="140"/>
      <c r="P326" s="180" t="str">
        <f t="shared" si="9"/>
        <v/>
      </c>
    </row>
    <row r="327" spans="1:16" s="158" customFormat="1" ht="12" customHeight="1" x14ac:dyDescent="0.2">
      <c r="A327" s="167" t="str">
        <f>IF(Inventario!A327="","",Inventario!A327)</f>
        <v/>
      </c>
      <c r="B327" s="167" t="str">
        <f>IF(Inventario!D327="","",Inventario!D327)</f>
        <v/>
      </c>
      <c r="C327" s="293" t="str">
        <f>IF(Inventario!P327="","",Inventario!P327)</f>
        <v/>
      </c>
      <c r="D327" s="294" t="str">
        <f>IF(Inventario!Q327="","",Inventario!Q327)</f>
        <v/>
      </c>
      <c r="E327" s="294" t="str">
        <f>IF(Inventario!R327="","",Inventario!R327)</f>
        <v/>
      </c>
      <c r="F327" s="189" t="str">
        <f>IF(Inventario!S327="","",Inventario!S327)</f>
        <v/>
      </c>
      <c r="G327" s="194"/>
      <c r="H327" s="163"/>
      <c r="I327" s="163"/>
      <c r="J327" s="164"/>
      <c r="K327" s="164"/>
      <c r="L327" s="195" t="str">
        <f t="shared" si="10"/>
        <v/>
      </c>
      <c r="M327" s="177"/>
      <c r="N327" s="160"/>
      <c r="O327" s="140"/>
      <c r="P327" s="180" t="str">
        <f t="shared" si="9"/>
        <v/>
      </c>
    </row>
    <row r="328" spans="1:16" s="158" customFormat="1" ht="12" customHeight="1" x14ac:dyDescent="0.2">
      <c r="A328" s="167" t="str">
        <f>IF(Inventario!A328="","",Inventario!A328)</f>
        <v/>
      </c>
      <c r="B328" s="167" t="str">
        <f>IF(Inventario!D328="","",Inventario!D328)</f>
        <v/>
      </c>
      <c r="C328" s="293" t="str">
        <f>IF(Inventario!P328="","",Inventario!P328)</f>
        <v/>
      </c>
      <c r="D328" s="294" t="str">
        <f>IF(Inventario!Q328="","",Inventario!Q328)</f>
        <v/>
      </c>
      <c r="E328" s="294" t="str">
        <f>IF(Inventario!R328="","",Inventario!R328)</f>
        <v/>
      </c>
      <c r="F328" s="189" t="str">
        <f>IF(Inventario!S328="","",Inventario!S328)</f>
        <v/>
      </c>
      <c r="G328" s="194"/>
      <c r="H328" s="163"/>
      <c r="I328" s="163"/>
      <c r="J328" s="164"/>
      <c r="K328" s="164"/>
      <c r="L328" s="195" t="str">
        <f t="shared" si="10"/>
        <v/>
      </c>
      <c r="M328" s="177"/>
      <c r="N328" s="160"/>
      <c r="O328" s="140"/>
      <c r="P328" s="180" t="str">
        <f t="shared" si="9"/>
        <v/>
      </c>
    </row>
    <row r="329" spans="1:16" s="158" customFormat="1" ht="12" customHeight="1" x14ac:dyDescent="0.2">
      <c r="A329" s="167" t="str">
        <f>IF(Inventario!A329="","",Inventario!A329)</f>
        <v/>
      </c>
      <c r="B329" s="167" t="str">
        <f>IF(Inventario!D329="","",Inventario!D329)</f>
        <v/>
      </c>
      <c r="C329" s="293" t="str">
        <f>IF(Inventario!P329="","",Inventario!P329)</f>
        <v/>
      </c>
      <c r="D329" s="294" t="str">
        <f>IF(Inventario!Q329="","",Inventario!Q329)</f>
        <v/>
      </c>
      <c r="E329" s="294" t="str">
        <f>IF(Inventario!R329="","",Inventario!R329)</f>
        <v/>
      </c>
      <c r="F329" s="189" t="str">
        <f>IF(Inventario!S329="","",Inventario!S329)</f>
        <v/>
      </c>
      <c r="G329" s="194"/>
      <c r="H329" s="163"/>
      <c r="I329" s="163"/>
      <c r="J329" s="164"/>
      <c r="K329" s="164"/>
      <c r="L329" s="195" t="str">
        <f t="shared" si="10"/>
        <v/>
      </c>
      <c r="M329" s="177"/>
      <c r="N329" s="160"/>
      <c r="O329" s="140"/>
      <c r="P329" s="180" t="str">
        <f t="shared" si="9"/>
        <v/>
      </c>
    </row>
    <row r="330" spans="1:16" s="158" customFormat="1" ht="12" customHeight="1" x14ac:dyDescent="0.2">
      <c r="A330" s="167" t="str">
        <f>IF(Inventario!A330="","",Inventario!A330)</f>
        <v/>
      </c>
      <c r="B330" s="167" t="str">
        <f>IF(Inventario!D330="","",Inventario!D330)</f>
        <v/>
      </c>
      <c r="C330" s="293" t="str">
        <f>IF(Inventario!P330="","",Inventario!P330)</f>
        <v/>
      </c>
      <c r="D330" s="294" t="str">
        <f>IF(Inventario!Q330="","",Inventario!Q330)</f>
        <v/>
      </c>
      <c r="E330" s="294" t="str">
        <f>IF(Inventario!R330="","",Inventario!R330)</f>
        <v/>
      </c>
      <c r="F330" s="189" t="str">
        <f>IF(Inventario!S330="","",Inventario!S330)</f>
        <v/>
      </c>
      <c r="G330" s="194"/>
      <c r="H330" s="163"/>
      <c r="I330" s="163"/>
      <c r="J330" s="164"/>
      <c r="K330" s="164"/>
      <c r="L330" s="195" t="str">
        <f t="shared" si="10"/>
        <v/>
      </c>
      <c r="M330" s="177"/>
      <c r="N330" s="160"/>
      <c r="O330" s="140"/>
      <c r="P330" s="180" t="str">
        <f t="shared" si="9"/>
        <v/>
      </c>
    </row>
    <row r="331" spans="1:16" s="158" customFormat="1" ht="12" customHeight="1" x14ac:dyDescent="0.2">
      <c r="A331" s="167" t="str">
        <f>IF(Inventario!A331="","",Inventario!A331)</f>
        <v/>
      </c>
      <c r="B331" s="167" t="str">
        <f>IF(Inventario!D331="","",Inventario!D331)</f>
        <v/>
      </c>
      <c r="C331" s="293" t="str">
        <f>IF(Inventario!P331="","",Inventario!P331)</f>
        <v/>
      </c>
      <c r="D331" s="294" t="str">
        <f>IF(Inventario!Q331="","",Inventario!Q331)</f>
        <v/>
      </c>
      <c r="E331" s="294" t="str">
        <f>IF(Inventario!R331="","",Inventario!R331)</f>
        <v/>
      </c>
      <c r="F331" s="189" t="str">
        <f>IF(Inventario!S331="","",Inventario!S331)</f>
        <v/>
      </c>
      <c r="G331" s="194"/>
      <c r="H331" s="163"/>
      <c r="I331" s="163"/>
      <c r="J331" s="164"/>
      <c r="K331" s="164"/>
      <c r="L331" s="195" t="str">
        <f t="shared" si="10"/>
        <v/>
      </c>
      <c r="M331" s="177"/>
      <c r="N331" s="160"/>
      <c r="O331" s="140"/>
      <c r="P331" s="180" t="str">
        <f t="shared" si="9"/>
        <v/>
      </c>
    </row>
    <row r="332" spans="1:16" s="158" customFormat="1" ht="12" customHeight="1" x14ac:dyDescent="0.2">
      <c r="A332" s="167" t="str">
        <f>IF(Inventario!A332="","",Inventario!A332)</f>
        <v/>
      </c>
      <c r="B332" s="167" t="str">
        <f>IF(Inventario!D332="","",Inventario!D332)</f>
        <v/>
      </c>
      <c r="C332" s="293" t="str">
        <f>IF(Inventario!P332="","",Inventario!P332)</f>
        <v/>
      </c>
      <c r="D332" s="294" t="str">
        <f>IF(Inventario!Q332="","",Inventario!Q332)</f>
        <v/>
      </c>
      <c r="E332" s="294" t="str">
        <f>IF(Inventario!R332="","",Inventario!R332)</f>
        <v/>
      </c>
      <c r="F332" s="189" t="str">
        <f>IF(Inventario!S332="","",Inventario!S332)</f>
        <v/>
      </c>
      <c r="G332" s="194"/>
      <c r="H332" s="163"/>
      <c r="I332" s="163"/>
      <c r="J332" s="164"/>
      <c r="K332" s="164"/>
      <c r="L332" s="195" t="str">
        <f t="shared" si="10"/>
        <v/>
      </c>
      <c r="M332" s="177"/>
      <c r="N332" s="160"/>
      <c r="O332" s="140"/>
      <c r="P332" s="180" t="str">
        <f t="shared" si="9"/>
        <v/>
      </c>
    </row>
    <row r="333" spans="1:16" s="158" customFormat="1" ht="12" customHeight="1" x14ac:dyDescent="0.2">
      <c r="A333" s="167" t="str">
        <f>IF(Inventario!A333="","",Inventario!A333)</f>
        <v/>
      </c>
      <c r="B333" s="167" t="str">
        <f>IF(Inventario!D333="","",Inventario!D333)</f>
        <v/>
      </c>
      <c r="C333" s="293" t="str">
        <f>IF(Inventario!P333="","",Inventario!P333)</f>
        <v/>
      </c>
      <c r="D333" s="294" t="str">
        <f>IF(Inventario!Q333="","",Inventario!Q333)</f>
        <v/>
      </c>
      <c r="E333" s="294" t="str">
        <f>IF(Inventario!R333="","",Inventario!R333)</f>
        <v/>
      </c>
      <c r="F333" s="189" t="str">
        <f>IF(Inventario!S333="","",Inventario!S333)</f>
        <v/>
      </c>
      <c r="G333" s="194"/>
      <c r="H333" s="163"/>
      <c r="I333" s="163"/>
      <c r="J333" s="164"/>
      <c r="K333" s="164"/>
      <c r="L333" s="195" t="str">
        <f t="shared" si="10"/>
        <v/>
      </c>
      <c r="M333" s="177"/>
      <c r="N333" s="160"/>
      <c r="O333" s="140"/>
      <c r="P333" s="180" t="str">
        <f t="shared" si="9"/>
        <v/>
      </c>
    </row>
    <row r="334" spans="1:16" s="158" customFormat="1" ht="12" customHeight="1" x14ac:dyDescent="0.2">
      <c r="A334" s="167" t="str">
        <f>IF(Inventario!A334="","",Inventario!A334)</f>
        <v/>
      </c>
      <c r="B334" s="167" t="str">
        <f>IF(Inventario!D334="","",Inventario!D334)</f>
        <v/>
      </c>
      <c r="C334" s="293" t="str">
        <f>IF(Inventario!P334="","",Inventario!P334)</f>
        <v/>
      </c>
      <c r="D334" s="294" t="str">
        <f>IF(Inventario!Q334="","",Inventario!Q334)</f>
        <v/>
      </c>
      <c r="E334" s="294" t="str">
        <f>IF(Inventario!R334="","",Inventario!R334)</f>
        <v/>
      </c>
      <c r="F334" s="189" t="str">
        <f>IF(Inventario!S334="","",Inventario!S334)</f>
        <v/>
      </c>
      <c r="G334" s="194"/>
      <c r="H334" s="163"/>
      <c r="I334" s="163"/>
      <c r="J334" s="164"/>
      <c r="K334" s="164"/>
      <c r="L334" s="195" t="str">
        <f t="shared" si="10"/>
        <v/>
      </c>
      <c r="M334" s="177"/>
      <c r="N334" s="160"/>
      <c r="O334" s="140"/>
      <c r="P334" s="180" t="str">
        <f t="shared" si="9"/>
        <v/>
      </c>
    </row>
    <row r="335" spans="1:16" s="158" customFormat="1" ht="12" customHeight="1" x14ac:dyDescent="0.2">
      <c r="A335" s="167" t="str">
        <f>IF(Inventario!A335="","",Inventario!A335)</f>
        <v/>
      </c>
      <c r="B335" s="167" t="str">
        <f>IF(Inventario!D335="","",Inventario!D335)</f>
        <v/>
      </c>
      <c r="C335" s="293" t="str">
        <f>IF(Inventario!P335="","",Inventario!P335)</f>
        <v/>
      </c>
      <c r="D335" s="294" t="str">
        <f>IF(Inventario!Q335="","",Inventario!Q335)</f>
        <v/>
      </c>
      <c r="E335" s="294" t="str">
        <f>IF(Inventario!R335="","",Inventario!R335)</f>
        <v/>
      </c>
      <c r="F335" s="189" t="str">
        <f>IF(Inventario!S335="","",Inventario!S335)</f>
        <v/>
      </c>
      <c r="G335" s="194"/>
      <c r="H335" s="163"/>
      <c r="I335" s="163"/>
      <c r="J335" s="164"/>
      <c r="K335" s="164"/>
      <c r="L335" s="195" t="str">
        <f t="shared" si="10"/>
        <v/>
      </c>
      <c r="M335" s="177"/>
      <c r="N335" s="160"/>
      <c r="O335" s="140"/>
      <c r="P335" s="180" t="str">
        <f t="shared" si="9"/>
        <v/>
      </c>
    </row>
    <row r="336" spans="1:16" s="158" customFormat="1" ht="12" customHeight="1" x14ac:dyDescent="0.2">
      <c r="A336" s="167" t="str">
        <f>IF(Inventario!A336="","",Inventario!A336)</f>
        <v/>
      </c>
      <c r="B336" s="167" t="str">
        <f>IF(Inventario!D336="","",Inventario!D336)</f>
        <v/>
      </c>
      <c r="C336" s="293" t="str">
        <f>IF(Inventario!P336="","",Inventario!P336)</f>
        <v/>
      </c>
      <c r="D336" s="294" t="str">
        <f>IF(Inventario!Q336="","",Inventario!Q336)</f>
        <v/>
      </c>
      <c r="E336" s="294" t="str">
        <f>IF(Inventario!R336="","",Inventario!R336)</f>
        <v/>
      </c>
      <c r="F336" s="189" t="str">
        <f>IF(Inventario!S336="","",Inventario!S336)</f>
        <v/>
      </c>
      <c r="G336" s="194"/>
      <c r="H336" s="163"/>
      <c r="I336" s="163"/>
      <c r="J336" s="164"/>
      <c r="K336" s="164"/>
      <c r="L336" s="195" t="str">
        <f t="shared" si="10"/>
        <v/>
      </c>
      <c r="M336" s="177"/>
      <c r="N336" s="160"/>
      <c r="O336" s="140"/>
      <c r="P336" s="180" t="str">
        <f t="shared" si="9"/>
        <v/>
      </c>
    </row>
    <row r="337" spans="1:16" s="158" customFormat="1" ht="12" customHeight="1" x14ac:dyDescent="0.2">
      <c r="A337" s="167" t="str">
        <f>IF(Inventario!A337="","",Inventario!A337)</f>
        <v/>
      </c>
      <c r="B337" s="167" t="str">
        <f>IF(Inventario!D337="","",Inventario!D337)</f>
        <v/>
      </c>
      <c r="C337" s="293" t="str">
        <f>IF(Inventario!P337="","",Inventario!P337)</f>
        <v/>
      </c>
      <c r="D337" s="294" t="str">
        <f>IF(Inventario!Q337="","",Inventario!Q337)</f>
        <v/>
      </c>
      <c r="E337" s="294" t="str">
        <f>IF(Inventario!R337="","",Inventario!R337)</f>
        <v/>
      </c>
      <c r="F337" s="189" t="str">
        <f>IF(Inventario!S337="","",Inventario!S337)</f>
        <v/>
      </c>
      <c r="G337" s="194"/>
      <c r="H337" s="163"/>
      <c r="I337" s="163"/>
      <c r="J337" s="164"/>
      <c r="K337" s="164"/>
      <c r="L337" s="195" t="str">
        <f t="shared" si="10"/>
        <v/>
      </c>
      <c r="M337" s="177"/>
      <c r="N337" s="160"/>
      <c r="O337" s="140"/>
      <c r="P337" s="180" t="str">
        <f t="shared" si="9"/>
        <v/>
      </c>
    </row>
    <row r="338" spans="1:16" s="158" customFormat="1" ht="12" customHeight="1" x14ac:dyDescent="0.2">
      <c r="A338" s="167" t="str">
        <f>IF(Inventario!A338="","",Inventario!A338)</f>
        <v/>
      </c>
      <c r="B338" s="167" t="str">
        <f>IF(Inventario!D338="","",Inventario!D338)</f>
        <v/>
      </c>
      <c r="C338" s="293" t="str">
        <f>IF(Inventario!P338="","",Inventario!P338)</f>
        <v/>
      </c>
      <c r="D338" s="294" t="str">
        <f>IF(Inventario!Q338="","",Inventario!Q338)</f>
        <v/>
      </c>
      <c r="E338" s="294" t="str">
        <f>IF(Inventario!R338="","",Inventario!R338)</f>
        <v/>
      </c>
      <c r="F338" s="189" t="str">
        <f>IF(Inventario!S338="","",Inventario!S338)</f>
        <v/>
      </c>
      <c r="G338" s="194"/>
      <c r="H338" s="163"/>
      <c r="I338" s="163"/>
      <c r="J338" s="164"/>
      <c r="K338" s="164"/>
      <c r="L338" s="195" t="str">
        <f t="shared" si="10"/>
        <v/>
      </c>
      <c r="M338" s="177"/>
      <c r="N338" s="160"/>
      <c r="O338" s="140"/>
      <c r="P338" s="180" t="str">
        <f t="shared" si="9"/>
        <v/>
      </c>
    </row>
    <row r="339" spans="1:16" s="158" customFormat="1" ht="12" customHeight="1" x14ac:dyDescent="0.2">
      <c r="A339" s="167" t="str">
        <f>IF(Inventario!A339="","",Inventario!A339)</f>
        <v/>
      </c>
      <c r="B339" s="167" t="str">
        <f>IF(Inventario!D339="","",Inventario!D339)</f>
        <v/>
      </c>
      <c r="C339" s="293" t="str">
        <f>IF(Inventario!P339="","",Inventario!P339)</f>
        <v/>
      </c>
      <c r="D339" s="294" t="str">
        <f>IF(Inventario!Q339="","",Inventario!Q339)</f>
        <v/>
      </c>
      <c r="E339" s="294" t="str">
        <f>IF(Inventario!R339="","",Inventario!R339)</f>
        <v/>
      </c>
      <c r="F339" s="189" t="str">
        <f>IF(Inventario!S339="","",Inventario!S339)</f>
        <v/>
      </c>
      <c r="G339" s="194"/>
      <c r="H339" s="163"/>
      <c r="I339" s="163"/>
      <c r="J339" s="164"/>
      <c r="K339" s="164"/>
      <c r="L339" s="195" t="str">
        <f t="shared" si="10"/>
        <v/>
      </c>
      <c r="M339" s="177"/>
      <c r="N339" s="160"/>
      <c r="O339" s="140"/>
      <c r="P339" s="180" t="str">
        <f t="shared" si="9"/>
        <v/>
      </c>
    </row>
    <row r="340" spans="1:16" s="158" customFormat="1" ht="12" customHeight="1" x14ac:dyDescent="0.2">
      <c r="A340" s="167" t="str">
        <f>IF(Inventario!A340="","",Inventario!A340)</f>
        <v/>
      </c>
      <c r="B340" s="167" t="str">
        <f>IF(Inventario!D340="","",Inventario!D340)</f>
        <v/>
      </c>
      <c r="C340" s="293" t="str">
        <f>IF(Inventario!P340="","",Inventario!P340)</f>
        <v/>
      </c>
      <c r="D340" s="294" t="str">
        <f>IF(Inventario!Q340="","",Inventario!Q340)</f>
        <v/>
      </c>
      <c r="E340" s="294" t="str">
        <f>IF(Inventario!R340="","",Inventario!R340)</f>
        <v/>
      </c>
      <c r="F340" s="189" t="str">
        <f>IF(Inventario!S340="","",Inventario!S340)</f>
        <v/>
      </c>
      <c r="G340" s="194"/>
      <c r="H340" s="163"/>
      <c r="I340" s="163"/>
      <c r="J340" s="164"/>
      <c r="K340" s="164"/>
      <c r="L340" s="195" t="str">
        <f t="shared" si="10"/>
        <v/>
      </c>
      <c r="M340" s="177"/>
      <c r="N340" s="160"/>
      <c r="O340" s="140"/>
      <c r="P340" s="180" t="str">
        <f t="shared" si="9"/>
        <v/>
      </c>
    </row>
    <row r="341" spans="1:16" s="158" customFormat="1" ht="12" customHeight="1" x14ac:dyDescent="0.2">
      <c r="A341" s="167" t="str">
        <f>IF(Inventario!A341="","",Inventario!A341)</f>
        <v/>
      </c>
      <c r="B341" s="167" t="str">
        <f>IF(Inventario!D341="","",Inventario!D341)</f>
        <v/>
      </c>
      <c r="C341" s="293" t="str">
        <f>IF(Inventario!P341="","",Inventario!P341)</f>
        <v/>
      </c>
      <c r="D341" s="294" t="str">
        <f>IF(Inventario!Q341="","",Inventario!Q341)</f>
        <v/>
      </c>
      <c r="E341" s="294" t="str">
        <f>IF(Inventario!R341="","",Inventario!R341)</f>
        <v/>
      </c>
      <c r="F341" s="189" t="str">
        <f>IF(Inventario!S341="","",Inventario!S341)</f>
        <v/>
      </c>
      <c r="G341" s="194"/>
      <c r="H341" s="163"/>
      <c r="I341" s="163"/>
      <c r="J341" s="164"/>
      <c r="K341" s="164"/>
      <c r="L341" s="195" t="str">
        <f t="shared" si="10"/>
        <v/>
      </c>
      <c r="M341" s="177"/>
      <c r="N341" s="160"/>
      <c r="O341" s="140"/>
      <c r="P341" s="180" t="str">
        <f t="shared" si="9"/>
        <v/>
      </c>
    </row>
    <row r="342" spans="1:16" s="158" customFormat="1" ht="12" customHeight="1" x14ac:dyDescent="0.2">
      <c r="A342" s="167" t="str">
        <f>IF(Inventario!A342="","",Inventario!A342)</f>
        <v/>
      </c>
      <c r="B342" s="167" t="str">
        <f>IF(Inventario!D342="","",Inventario!D342)</f>
        <v/>
      </c>
      <c r="C342" s="293" t="str">
        <f>IF(Inventario!P342="","",Inventario!P342)</f>
        <v/>
      </c>
      <c r="D342" s="294" t="str">
        <f>IF(Inventario!Q342="","",Inventario!Q342)</f>
        <v/>
      </c>
      <c r="E342" s="294" t="str">
        <f>IF(Inventario!R342="","",Inventario!R342)</f>
        <v/>
      </c>
      <c r="F342" s="189" t="str">
        <f>IF(Inventario!S342="","",Inventario!S342)</f>
        <v/>
      </c>
      <c r="G342" s="194"/>
      <c r="H342" s="163"/>
      <c r="I342" s="163"/>
      <c r="J342" s="164"/>
      <c r="K342" s="164"/>
      <c r="L342" s="195" t="str">
        <f t="shared" si="10"/>
        <v/>
      </c>
      <c r="M342" s="177"/>
      <c r="N342" s="160"/>
      <c r="O342" s="140"/>
      <c r="P342" s="180" t="str">
        <f t="shared" si="9"/>
        <v/>
      </c>
    </row>
    <row r="343" spans="1:16" s="158" customFormat="1" ht="12" customHeight="1" x14ac:dyDescent="0.2">
      <c r="A343" s="167" t="str">
        <f>IF(Inventario!A343="","",Inventario!A343)</f>
        <v/>
      </c>
      <c r="B343" s="167" t="str">
        <f>IF(Inventario!D343="","",Inventario!D343)</f>
        <v/>
      </c>
      <c r="C343" s="293" t="str">
        <f>IF(Inventario!P343="","",Inventario!P343)</f>
        <v/>
      </c>
      <c r="D343" s="294" t="str">
        <f>IF(Inventario!Q343="","",Inventario!Q343)</f>
        <v/>
      </c>
      <c r="E343" s="294" t="str">
        <f>IF(Inventario!R343="","",Inventario!R343)</f>
        <v/>
      </c>
      <c r="F343" s="189" t="str">
        <f>IF(Inventario!S343="","",Inventario!S343)</f>
        <v/>
      </c>
      <c r="G343" s="194"/>
      <c r="H343" s="163"/>
      <c r="I343" s="163"/>
      <c r="J343" s="164"/>
      <c r="K343" s="164"/>
      <c r="L343" s="195" t="str">
        <f t="shared" si="10"/>
        <v/>
      </c>
      <c r="M343" s="177"/>
      <c r="N343" s="160"/>
      <c r="O343" s="140"/>
      <c r="P343" s="180" t="str">
        <f t="shared" si="9"/>
        <v/>
      </c>
    </row>
    <row r="344" spans="1:16" s="158" customFormat="1" ht="12" customHeight="1" x14ac:dyDescent="0.2">
      <c r="A344" s="167" t="str">
        <f>IF(Inventario!A344="","",Inventario!A344)</f>
        <v/>
      </c>
      <c r="B344" s="167" t="str">
        <f>IF(Inventario!D344="","",Inventario!D344)</f>
        <v/>
      </c>
      <c r="C344" s="293" t="str">
        <f>IF(Inventario!P344="","",Inventario!P344)</f>
        <v/>
      </c>
      <c r="D344" s="294" t="str">
        <f>IF(Inventario!Q344="","",Inventario!Q344)</f>
        <v/>
      </c>
      <c r="E344" s="294" t="str">
        <f>IF(Inventario!R344="","",Inventario!R344)</f>
        <v/>
      </c>
      <c r="F344" s="189" t="str">
        <f>IF(Inventario!S344="","",Inventario!S344)</f>
        <v/>
      </c>
      <c r="G344" s="194"/>
      <c r="H344" s="163"/>
      <c r="I344" s="163"/>
      <c r="J344" s="164"/>
      <c r="K344" s="164"/>
      <c r="L344" s="195" t="str">
        <f t="shared" si="10"/>
        <v/>
      </c>
      <c r="M344" s="177"/>
      <c r="N344" s="160"/>
      <c r="O344" s="140"/>
      <c r="P344" s="180" t="str">
        <f t="shared" si="9"/>
        <v/>
      </c>
    </row>
    <row r="345" spans="1:16" s="158" customFormat="1" ht="12" customHeight="1" x14ac:dyDescent="0.2">
      <c r="A345" s="167" t="str">
        <f>IF(Inventario!A345="","",Inventario!A345)</f>
        <v/>
      </c>
      <c r="B345" s="167" t="str">
        <f>IF(Inventario!D345="","",Inventario!D345)</f>
        <v/>
      </c>
      <c r="C345" s="293" t="str">
        <f>IF(Inventario!P345="","",Inventario!P345)</f>
        <v/>
      </c>
      <c r="D345" s="294" t="str">
        <f>IF(Inventario!Q345="","",Inventario!Q345)</f>
        <v/>
      </c>
      <c r="E345" s="294" t="str">
        <f>IF(Inventario!R345="","",Inventario!R345)</f>
        <v/>
      </c>
      <c r="F345" s="189" t="str">
        <f>IF(Inventario!S345="","",Inventario!S345)</f>
        <v/>
      </c>
      <c r="G345" s="194"/>
      <c r="H345" s="163"/>
      <c r="I345" s="163"/>
      <c r="J345" s="164"/>
      <c r="K345" s="164"/>
      <c r="L345" s="195" t="str">
        <f t="shared" si="10"/>
        <v/>
      </c>
      <c r="M345" s="177"/>
      <c r="N345" s="160"/>
      <c r="O345" s="140"/>
      <c r="P345" s="180" t="str">
        <f t="shared" si="9"/>
        <v/>
      </c>
    </row>
    <row r="346" spans="1:16" s="158" customFormat="1" ht="12" customHeight="1" x14ac:dyDescent="0.2">
      <c r="A346" s="167" t="str">
        <f>IF(Inventario!A346="","",Inventario!A346)</f>
        <v/>
      </c>
      <c r="B346" s="167" t="str">
        <f>IF(Inventario!D346="","",Inventario!D346)</f>
        <v/>
      </c>
      <c r="C346" s="293" t="str">
        <f>IF(Inventario!P346="","",Inventario!P346)</f>
        <v/>
      </c>
      <c r="D346" s="294" t="str">
        <f>IF(Inventario!Q346="","",Inventario!Q346)</f>
        <v/>
      </c>
      <c r="E346" s="294" t="str">
        <f>IF(Inventario!R346="","",Inventario!R346)</f>
        <v/>
      </c>
      <c r="F346" s="189" t="str">
        <f>IF(Inventario!S346="","",Inventario!S346)</f>
        <v/>
      </c>
      <c r="G346" s="194"/>
      <c r="H346" s="163"/>
      <c r="I346" s="163"/>
      <c r="J346" s="164"/>
      <c r="K346" s="164"/>
      <c r="L346" s="195" t="str">
        <f t="shared" si="10"/>
        <v/>
      </c>
      <c r="M346" s="177"/>
      <c r="N346" s="160"/>
      <c r="O346" s="140"/>
      <c r="P346" s="180" t="str">
        <f t="shared" si="9"/>
        <v/>
      </c>
    </row>
    <row r="347" spans="1:16" s="158" customFormat="1" ht="12" customHeight="1" x14ac:dyDescent="0.2">
      <c r="A347" s="167" t="str">
        <f>IF(Inventario!A347="","",Inventario!A347)</f>
        <v/>
      </c>
      <c r="B347" s="167" t="str">
        <f>IF(Inventario!D347="","",Inventario!D347)</f>
        <v/>
      </c>
      <c r="C347" s="293" t="str">
        <f>IF(Inventario!P347="","",Inventario!P347)</f>
        <v/>
      </c>
      <c r="D347" s="294" t="str">
        <f>IF(Inventario!Q347="","",Inventario!Q347)</f>
        <v/>
      </c>
      <c r="E347" s="294" t="str">
        <f>IF(Inventario!R347="","",Inventario!R347)</f>
        <v/>
      </c>
      <c r="F347" s="189" t="str">
        <f>IF(Inventario!S347="","",Inventario!S347)</f>
        <v/>
      </c>
      <c r="G347" s="194"/>
      <c r="H347" s="163"/>
      <c r="I347" s="163"/>
      <c r="J347" s="164"/>
      <c r="K347" s="164"/>
      <c r="L347" s="195" t="str">
        <f t="shared" si="10"/>
        <v/>
      </c>
      <c r="M347" s="177"/>
      <c r="N347" s="160"/>
      <c r="O347" s="140"/>
      <c r="P347" s="180" t="str">
        <f t="shared" si="9"/>
        <v/>
      </c>
    </row>
    <row r="348" spans="1:16" s="158" customFormat="1" ht="12" customHeight="1" x14ac:dyDescent="0.2">
      <c r="A348" s="167" t="str">
        <f>IF(Inventario!A348="","",Inventario!A348)</f>
        <v/>
      </c>
      <c r="B348" s="167" t="str">
        <f>IF(Inventario!D348="","",Inventario!D348)</f>
        <v/>
      </c>
      <c r="C348" s="293" t="str">
        <f>IF(Inventario!P348="","",Inventario!P348)</f>
        <v/>
      </c>
      <c r="D348" s="294" t="str">
        <f>IF(Inventario!Q348="","",Inventario!Q348)</f>
        <v/>
      </c>
      <c r="E348" s="294" t="str">
        <f>IF(Inventario!R348="","",Inventario!R348)</f>
        <v/>
      </c>
      <c r="F348" s="189" t="str">
        <f>IF(Inventario!S348="","",Inventario!S348)</f>
        <v/>
      </c>
      <c r="G348" s="194"/>
      <c r="H348" s="163"/>
      <c r="I348" s="163"/>
      <c r="J348" s="164"/>
      <c r="K348" s="164"/>
      <c r="L348" s="195" t="str">
        <f t="shared" si="10"/>
        <v/>
      </c>
      <c r="M348" s="177"/>
      <c r="N348" s="160"/>
      <c r="O348" s="140"/>
      <c r="P348" s="180" t="str">
        <f t="shared" si="9"/>
        <v/>
      </c>
    </row>
    <row r="349" spans="1:16" s="158" customFormat="1" ht="12" customHeight="1" x14ac:dyDescent="0.2">
      <c r="A349" s="167" t="str">
        <f>IF(Inventario!A349="","",Inventario!A349)</f>
        <v/>
      </c>
      <c r="B349" s="167" t="str">
        <f>IF(Inventario!D349="","",Inventario!D349)</f>
        <v/>
      </c>
      <c r="C349" s="293" t="str">
        <f>IF(Inventario!P349="","",Inventario!P349)</f>
        <v/>
      </c>
      <c r="D349" s="294" t="str">
        <f>IF(Inventario!Q349="","",Inventario!Q349)</f>
        <v/>
      </c>
      <c r="E349" s="294" t="str">
        <f>IF(Inventario!R349="","",Inventario!R349)</f>
        <v/>
      </c>
      <c r="F349" s="189" t="str">
        <f>IF(Inventario!S349="","",Inventario!S349)</f>
        <v/>
      </c>
      <c r="G349" s="194"/>
      <c r="H349" s="163"/>
      <c r="I349" s="163"/>
      <c r="J349" s="164"/>
      <c r="K349" s="164"/>
      <c r="L349" s="195" t="str">
        <f t="shared" si="10"/>
        <v/>
      </c>
      <c r="M349" s="177"/>
      <c r="N349" s="160"/>
      <c r="O349" s="140"/>
      <c r="P349" s="180" t="str">
        <f t="shared" si="9"/>
        <v/>
      </c>
    </row>
    <row r="350" spans="1:16" s="158" customFormat="1" ht="12" customHeight="1" x14ac:dyDescent="0.2">
      <c r="A350" s="167" t="str">
        <f>IF(Inventario!A350="","",Inventario!A350)</f>
        <v/>
      </c>
      <c r="B350" s="167" t="str">
        <f>IF(Inventario!D350="","",Inventario!D350)</f>
        <v/>
      </c>
      <c r="C350" s="293" t="str">
        <f>IF(Inventario!P350="","",Inventario!P350)</f>
        <v/>
      </c>
      <c r="D350" s="294" t="str">
        <f>IF(Inventario!Q350="","",Inventario!Q350)</f>
        <v/>
      </c>
      <c r="E350" s="294" t="str">
        <f>IF(Inventario!R350="","",Inventario!R350)</f>
        <v/>
      </c>
      <c r="F350" s="189" t="str">
        <f>IF(Inventario!S350="","",Inventario!S350)</f>
        <v/>
      </c>
      <c r="G350" s="194"/>
      <c r="H350" s="163"/>
      <c r="I350" s="163"/>
      <c r="J350" s="164"/>
      <c r="K350" s="164"/>
      <c r="L350" s="195" t="str">
        <f t="shared" si="10"/>
        <v/>
      </c>
      <c r="M350" s="177"/>
      <c r="N350" s="160"/>
      <c r="O350" s="140"/>
      <c r="P350" s="180" t="str">
        <f t="shared" si="9"/>
        <v/>
      </c>
    </row>
    <row r="351" spans="1:16" s="158" customFormat="1" ht="12" customHeight="1" x14ac:dyDescent="0.2">
      <c r="A351" s="167" t="str">
        <f>IF(Inventario!A351="","",Inventario!A351)</f>
        <v/>
      </c>
      <c r="B351" s="167" t="str">
        <f>IF(Inventario!D351="","",Inventario!D351)</f>
        <v/>
      </c>
      <c r="C351" s="293" t="str">
        <f>IF(Inventario!P351="","",Inventario!P351)</f>
        <v/>
      </c>
      <c r="D351" s="294" t="str">
        <f>IF(Inventario!Q351="","",Inventario!Q351)</f>
        <v/>
      </c>
      <c r="E351" s="294" t="str">
        <f>IF(Inventario!R351="","",Inventario!R351)</f>
        <v/>
      </c>
      <c r="F351" s="189" t="str">
        <f>IF(Inventario!S351="","",Inventario!S351)</f>
        <v/>
      </c>
      <c r="G351" s="194"/>
      <c r="H351" s="163"/>
      <c r="I351" s="163"/>
      <c r="J351" s="164"/>
      <c r="K351" s="164"/>
      <c r="L351" s="195" t="str">
        <f t="shared" si="10"/>
        <v/>
      </c>
      <c r="M351" s="177"/>
      <c r="N351" s="160"/>
      <c r="O351" s="140"/>
      <c r="P351" s="180" t="str">
        <f t="shared" si="9"/>
        <v/>
      </c>
    </row>
    <row r="352" spans="1:16" s="158" customFormat="1" ht="12" customHeight="1" x14ac:dyDescent="0.2">
      <c r="A352" s="167" t="str">
        <f>IF(Inventario!A352="","",Inventario!A352)</f>
        <v/>
      </c>
      <c r="B352" s="167" t="str">
        <f>IF(Inventario!D352="","",Inventario!D352)</f>
        <v/>
      </c>
      <c r="C352" s="293" t="str">
        <f>IF(Inventario!P352="","",Inventario!P352)</f>
        <v/>
      </c>
      <c r="D352" s="294" t="str">
        <f>IF(Inventario!Q352="","",Inventario!Q352)</f>
        <v/>
      </c>
      <c r="E352" s="294" t="str">
        <f>IF(Inventario!R352="","",Inventario!R352)</f>
        <v/>
      </c>
      <c r="F352" s="189" t="str">
        <f>IF(Inventario!S352="","",Inventario!S352)</f>
        <v/>
      </c>
      <c r="G352" s="194"/>
      <c r="H352" s="163"/>
      <c r="I352" s="163"/>
      <c r="J352" s="164"/>
      <c r="K352" s="164"/>
      <c r="L352" s="195" t="str">
        <f t="shared" si="10"/>
        <v/>
      </c>
      <c r="M352" s="177"/>
      <c r="N352" s="160"/>
      <c r="O352" s="140"/>
      <c r="P352" s="180" t="str">
        <f t="shared" si="9"/>
        <v/>
      </c>
    </row>
    <row r="353" spans="1:16" s="158" customFormat="1" ht="12" customHeight="1" x14ac:dyDescent="0.2">
      <c r="A353" s="167" t="str">
        <f>IF(Inventario!A353="","",Inventario!A353)</f>
        <v/>
      </c>
      <c r="B353" s="167" t="str">
        <f>IF(Inventario!D353="","",Inventario!D353)</f>
        <v/>
      </c>
      <c r="C353" s="293" t="str">
        <f>IF(Inventario!P353="","",Inventario!P353)</f>
        <v/>
      </c>
      <c r="D353" s="294" t="str">
        <f>IF(Inventario!Q353="","",Inventario!Q353)</f>
        <v/>
      </c>
      <c r="E353" s="294" t="str">
        <f>IF(Inventario!R353="","",Inventario!R353)</f>
        <v/>
      </c>
      <c r="F353" s="189" t="str">
        <f>IF(Inventario!S353="","",Inventario!S353)</f>
        <v/>
      </c>
      <c r="G353" s="194"/>
      <c r="H353" s="163"/>
      <c r="I353" s="163"/>
      <c r="J353" s="164"/>
      <c r="K353" s="164"/>
      <c r="L353" s="195" t="str">
        <f t="shared" si="10"/>
        <v/>
      </c>
      <c r="M353" s="177"/>
      <c r="N353" s="160"/>
      <c r="O353" s="140"/>
      <c r="P353" s="180" t="str">
        <f t="shared" si="9"/>
        <v/>
      </c>
    </row>
    <row r="354" spans="1:16" s="158" customFormat="1" ht="12" customHeight="1" x14ac:dyDescent="0.2">
      <c r="A354" s="167" t="str">
        <f>IF(Inventario!A354="","",Inventario!A354)</f>
        <v/>
      </c>
      <c r="B354" s="167" t="str">
        <f>IF(Inventario!D354="","",Inventario!D354)</f>
        <v/>
      </c>
      <c r="C354" s="293" t="str">
        <f>IF(Inventario!P354="","",Inventario!P354)</f>
        <v/>
      </c>
      <c r="D354" s="294" t="str">
        <f>IF(Inventario!Q354="","",Inventario!Q354)</f>
        <v/>
      </c>
      <c r="E354" s="294" t="str">
        <f>IF(Inventario!R354="","",Inventario!R354)</f>
        <v/>
      </c>
      <c r="F354" s="189" t="str">
        <f>IF(Inventario!S354="","",Inventario!S354)</f>
        <v/>
      </c>
      <c r="G354" s="194"/>
      <c r="H354" s="163"/>
      <c r="I354" s="163"/>
      <c r="J354" s="164"/>
      <c r="K354" s="164"/>
      <c r="L354" s="195" t="str">
        <f t="shared" si="10"/>
        <v/>
      </c>
      <c r="M354" s="177"/>
      <c r="N354" s="160"/>
      <c r="O354" s="140"/>
      <c r="P354" s="180" t="str">
        <f t="shared" si="9"/>
        <v/>
      </c>
    </row>
    <row r="355" spans="1:16" s="158" customFormat="1" ht="12" customHeight="1" x14ac:dyDescent="0.2">
      <c r="A355" s="167" t="str">
        <f>IF(Inventario!A355="","",Inventario!A355)</f>
        <v/>
      </c>
      <c r="B355" s="167" t="str">
        <f>IF(Inventario!D355="","",Inventario!D355)</f>
        <v/>
      </c>
      <c r="C355" s="293" t="str">
        <f>IF(Inventario!P355="","",Inventario!P355)</f>
        <v/>
      </c>
      <c r="D355" s="294" t="str">
        <f>IF(Inventario!Q355="","",Inventario!Q355)</f>
        <v/>
      </c>
      <c r="E355" s="294" t="str">
        <f>IF(Inventario!R355="","",Inventario!R355)</f>
        <v/>
      </c>
      <c r="F355" s="189" t="str">
        <f>IF(Inventario!S355="","",Inventario!S355)</f>
        <v/>
      </c>
      <c r="G355" s="194"/>
      <c r="H355" s="163"/>
      <c r="I355" s="163"/>
      <c r="J355" s="164"/>
      <c r="K355" s="164"/>
      <c r="L355" s="195" t="str">
        <f t="shared" si="10"/>
        <v/>
      </c>
      <c r="M355" s="177"/>
      <c r="N355" s="160"/>
      <c r="O355" s="140"/>
      <c r="P355" s="180" t="str">
        <f t="shared" si="9"/>
        <v/>
      </c>
    </row>
    <row r="356" spans="1:16" s="158" customFormat="1" ht="12" customHeight="1" x14ac:dyDescent="0.2">
      <c r="A356" s="167" t="str">
        <f>IF(Inventario!A356="","",Inventario!A356)</f>
        <v/>
      </c>
      <c r="B356" s="167" t="str">
        <f>IF(Inventario!D356="","",Inventario!D356)</f>
        <v/>
      </c>
      <c r="C356" s="293" t="str">
        <f>IF(Inventario!P356="","",Inventario!P356)</f>
        <v/>
      </c>
      <c r="D356" s="294" t="str">
        <f>IF(Inventario!Q356="","",Inventario!Q356)</f>
        <v/>
      </c>
      <c r="E356" s="294" t="str">
        <f>IF(Inventario!R356="","",Inventario!R356)</f>
        <v/>
      </c>
      <c r="F356" s="189" t="str">
        <f>IF(Inventario!S356="","",Inventario!S356)</f>
        <v/>
      </c>
      <c r="G356" s="194"/>
      <c r="H356" s="163"/>
      <c r="I356" s="163"/>
      <c r="J356" s="164"/>
      <c r="K356" s="164"/>
      <c r="L356" s="195" t="str">
        <f t="shared" si="10"/>
        <v/>
      </c>
      <c r="M356" s="177"/>
      <c r="N356" s="160"/>
      <c r="O356" s="140"/>
      <c r="P356" s="180" t="str">
        <f t="shared" ref="P356:P419" si="11">IF(N356="SI","Señale Nombre del Archivo","")</f>
        <v/>
      </c>
    </row>
    <row r="357" spans="1:16" s="158" customFormat="1" ht="12" customHeight="1" x14ac:dyDescent="0.2">
      <c r="A357" s="167" t="str">
        <f>IF(Inventario!A357="","",Inventario!A357)</f>
        <v/>
      </c>
      <c r="B357" s="167" t="str">
        <f>IF(Inventario!D357="","",Inventario!D357)</f>
        <v/>
      </c>
      <c r="C357" s="293" t="str">
        <f>IF(Inventario!P357="","",Inventario!P357)</f>
        <v/>
      </c>
      <c r="D357" s="294" t="str">
        <f>IF(Inventario!Q357="","",Inventario!Q357)</f>
        <v/>
      </c>
      <c r="E357" s="294" t="str">
        <f>IF(Inventario!R357="","",Inventario!R357)</f>
        <v/>
      </c>
      <c r="F357" s="189" t="str">
        <f>IF(Inventario!S357="","",Inventario!S357)</f>
        <v/>
      </c>
      <c r="G357" s="194"/>
      <c r="H357" s="163"/>
      <c r="I357" s="163"/>
      <c r="J357" s="164"/>
      <c r="K357" s="164"/>
      <c r="L357" s="195" t="str">
        <f t="shared" ref="L357:L420" si="12">IFERROR(VLOOKUP(CONCATENATE(IFERROR(VLOOKUP(J357,ProbSeveridad,2,FALSE),0),IFERROR(VLOOKUP(K357,ImpactoSeveridad,2,FALSE),0)),NivelSeveridadRiesgo,2,FALSE), "")</f>
        <v/>
      </c>
      <c r="M357" s="177"/>
      <c r="N357" s="160"/>
      <c r="O357" s="140"/>
      <c r="P357" s="180" t="str">
        <f t="shared" si="11"/>
        <v/>
      </c>
    </row>
    <row r="358" spans="1:16" s="158" customFormat="1" ht="12" customHeight="1" x14ac:dyDescent="0.2">
      <c r="A358" s="167" t="str">
        <f>IF(Inventario!A358="","",Inventario!A358)</f>
        <v/>
      </c>
      <c r="B358" s="167" t="str">
        <f>IF(Inventario!D358="","",Inventario!D358)</f>
        <v/>
      </c>
      <c r="C358" s="293" t="str">
        <f>IF(Inventario!P358="","",Inventario!P358)</f>
        <v/>
      </c>
      <c r="D358" s="294" t="str">
        <f>IF(Inventario!Q358="","",Inventario!Q358)</f>
        <v/>
      </c>
      <c r="E358" s="294" t="str">
        <f>IF(Inventario!R358="","",Inventario!R358)</f>
        <v/>
      </c>
      <c r="F358" s="189" t="str">
        <f>IF(Inventario!S358="","",Inventario!S358)</f>
        <v/>
      </c>
      <c r="G358" s="194"/>
      <c r="H358" s="163"/>
      <c r="I358" s="163"/>
      <c r="J358" s="164"/>
      <c r="K358" s="164"/>
      <c r="L358" s="195" t="str">
        <f t="shared" si="12"/>
        <v/>
      </c>
      <c r="M358" s="177"/>
      <c r="N358" s="160"/>
      <c r="O358" s="140"/>
      <c r="P358" s="180" t="str">
        <f t="shared" si="11"/>
        <v/>
      </c>
    </row>
    <row r="359" spans="1:16" s="158" customFormat="1" ht="12" customHeight="1" x14ac:dyDescent="0.2">
      <c r="A359" s="167" t="str">
        <f>IF(Inventario!A359="","",Inventario!A359)</f>
        <v/>
      </c>
      <c r="B359" s="167" t="str">
        <f>IF(Inventario!D359="","",Inventario!D359)</f>
        <v/>
      </c>
      <c r="C359" s="293" t="str">
        <f>IF(Inventario!P359="","",Inventario!P359)</f>
        <v/>
      </c>
      <c r="D359" s="294" t="str">
        <f>IF(Inventario!Q359="","",Inventario!Q359)</f>
        <v/>
      </c>
      <c r="E359" s="294" t="str">
        <f>IF(Inventario!R359="","",Inventario!R359)</f>
        <v/>
      </c>
      <c r="F359" s="189" t="str">
        <f>IF(Inventario!S359="","",Inventario!S359)</f>
        <v/>
      </c>
      <c r="G359" s="194"/>
      <c r="H359" s="163"/>
      <c r="I359" s="163"/>
      <c r="J359" s="164"/>
      <c r="K359" s="164"/>
      <c r="L359" s="195" t="str">
        <f t="shared" si="12"/>
        <v/>
      </c>
      <c r="M359" s="177"/>
      <c r="N359" s="160"/>
      <c r="O359" s="140"/>
      <c r="P359" s="180" t="str">
        <f t="shared" si="11"/>
        <v/>
      </c>
    </row>
    <row r="360" spans="1:16" s="158" customFormat="1" ht="12" customHeight="1" x14ac:dyDescent="0.2">
      <c r="A360" s="167" t="str">
        <f>IF(Inventario!A360="","",Inventario!A360)</f>
        <v/>
      </c>
      <c r="B360" s="167" t="str">
        <f>IF(Inventario!D360="","",Inventario!D360)</f>
        <v/>
      </c>
      <c r="C360" s="293" t="str">
        <f>IF(Inventario!P360="","",Inventario!P360)</f>
        <v/>
      </c>
      <c r="D360" s="294" t="str">
        <f>IF(Inventario!Q360="","",Inventario!Q360)</f>
        <v/>
      </c>
      <c r="E360" s="294" t="str">
        <f>IF(Inventario!R360="","",Inventario!R360)</f>
        <v/>
      </c>
      <c r="F360" s="189" t="str">
        <f>IF(Inventario!S360="","",Inventario!S360)</f>
        <v/>
      </c>
      <c r="G360" s="194"/>
      <c r="H360" s="163"/>
      <c r="I360" s="163"/>
      <c r="J360" s="164"/>
      <c r="K360" s="164"/>
      <c r="L360" s="195" t="str">
        <f t="shared" si="12"/>
        <v/>
      </c>
      <c r="M360" s="177"/>
      <c r="N360" s="160"/>
      <c r="O360" s="140"/>
      <c r="P360" s="180" t="str">
        <f t="shared" si="11"/>
        <v/>
      </c>
    </row>
    <row r="361" spans="1:16" s="158" customFormat="1" ht="12" customHeight="1" x14ac:dyDescent="0.2">
      <c r="A361" s="167" t="str">
        <f>IF(Inventario!A361="","",Inventario!A361)</f>
        <v/>
      </c>
      <c r="B361" s="167" t="str">
        <f>IF(Inventario!D361="","",Inventario!D361)</f>
        <v/>
      </c>
      <c r="C361" s="293" t="str">
        <f>IF(Inventario!P361="","",Inventario!P361)</f>
        <v/>
      </c>
      <c r="D361" s="294" t="str">
        <f>IF(Inventario!Q361="","",Inventario!Q361)</f>
        <v/>
      </c>
      <c r="E361" s="294" t="str">
        <f>IF(Inventario!R361="","",Inventario!R361)</f>
        <v/>
      </c>
      <c r="F361" s="189" t="str">
        <f>IF(Inventario!S361="","",Inventario!S361)</f>
        <v/>
      </c>
      <c r="G361" s="194"/>
      <c r="H361" s="163"/>
      <c r="I361" s="163"/>
      <c r="J361" s="164"/>
      <c r="K361" s="164"/>
      <c r="L361" s="195" t="str">
        <f t="shared" si="12"/>
        <v/>
      </c>
      <c r="M361" s="177"/>
      <c r="N361" s="160"/>
      <c r="O361" s="140"/>
      <c r="P361" s="180" t="str">
        <f t="shared" si="11"/>
        <v/>
      </c>
    </row>
    <row r="362" spans="1:16" s="158" customFormat="1" ht="12" customHeight="1" x14ac:dyDescent="0.2">
      <c r="A362" s="167" t="str">
        <f>IF(Inventario!A362="","",Inventario!A362)</f>
        <v/>
      </c>
      <c r="B362" s="167" t="str">
        <f>IF(Inventario!D362="","",Inventario!D362)</f>
        <v/>
      </c>
      <c r="C362" s="293" t="str">
        <f>IF(Inventario!P362="","",Inventario!P362)</f>
        <v/>
      </c>
      <c r="D362" s="294" t="str">
        <f>IF(Inventario!Q362="","",Inventario!Q362)</f>
        <v/>
      </c>
      <c r="E362" s="294" t="str">
        <f>IF(Inventario!R362="","",Inventario!R362)</f>
        <v/>
      </c>
      <c r="F362" s="189" t="str">
        <f>IF(Inventario!S362="","",Inventario!S362)</f>
        <v/>
      </c>
      <c r="G362" s="194"/>
      <c r="H362" s="163"/>
      <c r="I362" s="163"/>
      <c r="J362" s="164"/>
      <c r="K362" s="164"/>
      <c r="L362" s="195" t="str">
        <f t="shared" si="12"/>
        <v/>
      </c>
      <c r="M362" s="177"/>
      <c r="N362" s="160"/>
      <c r="O362" s="140"/>
      <c r="P362" s="180" t="str">
        <f t="shared" si="11"/>
        <v/>
      </c>
    </row>
    <row r="363" spans="1:16" s="158" customFormat="1" ht="12" customHeight="1" x14ac:dyDescent="0.2">
      <c r="A363" s="167" t="str">
        <f>IF(Inventario!A363="","",Inventario!A363)</f>
        <v/>
      </c>
      <c r="B363" s="167" t="str">
        <f>IF(Inventario!D363="","",Inventario!D363)</f>
        <v/>
      </c>
      <c r="C363" s="293" t="str">
        <f>IF(Inventario!P363="","",Inventario!P363)</f>
        <v/>
      </c>
      <c r="D363" s="294" t="str">
        <f>IF(Inventario!Q363="","",Inventario!Q363)</f>
        <v/>
      </c>
      <c r="E363" s="294" t="str">
        <f>IF(Inventario!R363="","",Inventario!R363)</f>
        <v/>
      </c>
      <c r="F363" s="189" t="str">
        <f>IF(Inventario!S363="","",Inventario!S363)</f>
        <v/>
      </c>
      <c r="G363" s="194"/>
      <c r="H363" s="163"/>
      <c r="I363" s="163"/>
      <c r="J363" s="164"/>
      <c r="K363" s="164"/>
      <c r="L363" s="195" t="str">
        <f t="shared" si="12"/>
        <v/>
      </c>
      <c r="M363" s="177"/>
      <c r="N363" s="160"/>
      <c r="O363" s="140"/>
      <c r="P363" s="180" t="str">
        <f t="shared" si="11"/>
        <v/>
      </c>
    </row>
    <row r="364" spans="1:16" s="158" customFormat="1" ht="12" customHeight="1" x14ac:dyDescent="0.2">
      <c r="A364" s="167" t="str">
        <f>IF(Inventario!A364="","",Inventario!A364)</f>
        <v/>
      </c>
      <c r="B364" s="167" t="str">
        <f>IF(Inventario!D364="","",Inventario!D364)</f>
        <v/>
      </c>
      <c r="C364" s="293" t="str">
        <f>IF(Inventario!P364="","",Inventario!P364)</f>
        <v/>
      </c>
      <c r="D364" s="294" t="str">
        <f>IF(Inventario!Q364="","",Inventario!Q364)</f>
        <v/>
      </c>
      <c r="E364" s="294" t="str">
        <f>IF(Inventario!R364="","",Inventario!R364)</f>
        <v/>
      </c>
      <c r="F364" s="189" t="str">
        <f>IF(Inventario!S364="","",Inventario!S364)</f>
        <v/>
      </c>
      <c r="G364" s="194"/>
      <c r="H364" s="163"/>
      <c r="I364" s="163"/>
      <c r="J364" s="164"/>
      <c r="K364" s="164"/>
      <c r="L364" s="195" t="str">
        <f t="shared" si="12"/>
        <v/>
      </c>
      <c r="M364" s="177"/>
      <c r="N364" s="160"/>
      <c r="O364" s="140"/>
      <c r="P364" s="180" t="str">
        <f t="shared" si="11"/>
        <v/>
      </c>
    </row>
    <row r="365" spans="1:16" s="158" customFormat="1" ht="12" customHeight="1" x14ac:dyDescent="0.2">
      <c r="A365" s="167" t="str">
        <f>IF(Inventario!A365="","",Inventario!A365)</f>
        <v/>
      </c>
      <c r="B365" s="167" t="str">
        <f>IF(Inventario!D365="","",Inventario!D365)</f>
        <v/>
      </c>
      <c r="C365" s="293" t="str">
        <f>IF(Inventario!P365="","",Inventario!P365)</f>
        <v/>
      </c>
      <c r="D365" s="294" t="str">
        <f>IF(Inventario!Q365="","",Inventario!Q365)</f>
        <v/>
      </c>
      <c r="E365" s="294" t="str">
        <f>IF(Inventario!R365="","",Inventario!R365)</f>
        <v/>
      </c>
      <c r="F365" s="189" t="str">
        <f>IF(Inventario!S365="","",Inventario!S365)</f>
        <v/>
      </c>
      <c r="G365" s="194"/>
      <c r="H365" s="163"/>
      <c r="I365" s="163"/>
      <c r="J365" s="164"/>
      <c r="K365" s="164"/>
      <c r="L365" s="195" t="str">
        <f t="shared" si="12"/>
        <v/>
      </c>
      <c r="M365" s="177"/>
      <c r="N365" s="160"/>
      <c r="O365" s="140"/>
      <c r="P365" s="180" t="str">
        <f t="shared" si="11"/>
        <v/>
      </c>
    </row>
    <row r="366" spans="1:16" s="158" customFormat="1" ht="12" customHeight="1" x14ac:dyDescent="0.2">
      <c r="A366" s="167" t="str">
        <f>IF(Inventario!A366="","",Inventario!A366)</f>
        <v/>
      </c>
      <c r="B366" s="167" t="str">
        <f>IF(Inventario!D366="","",Inventario!D366)</f>
        <v/>
      </c>
      <c r="C366" s="293" t="str">
        <f>IF(Inventario!P366="","",Inventario!P366)</f>
        <v/>
      </c>
      <c r="D366" s="294" t="str">
        <f>IF(Inventario!Q366="","",Inventario!Q366)</f>
        <v/>
      </c>
      <c r="E366" s="294" t="str">
        <f>IF(Inventario!R366="","",Inventario!R366)</f>
        <v/>
      </c>
      <c r="F366" s="189" t="str">
        <f>IF(Inventario!S366="","",Inventario!S366)</f>
        <v/>
      </c>
      <c r="G366" s="194"/>
      <c r="H366" s="163"/>
      <c r="I366" s="163"/>
      <c r="J366" s="164"/>
      <c r="K366" s="164"/>
      <c r="L366" s="195" t="str">
        <f t="shared" si="12"/>
        <v/>
      </c>
      <c r="M366" s="177"/>
      <c r="N366" s="160"/>
      <c r="O366" s="140"/>
      <c r="P366" s="180" t="str">
        <f t="shared" si="11"/>
        <v/>
      </c>
    </row>
    <row r="367" spans="1:16" s="158" customFormat="1" ht="12" customHeight="1" x14ac:dyDescent="0.2">
      <c r="A367" s="167" t="str">
        <f>IF(Inventario!A367="","",Inventario!A367)</f>
        <v/>
      </c>
      <c r="B367" s="167" t="str">
        <f>IF(Inventario!D367="","",Inventario!D367)</f>
        <v/>
      </c>
      <c r="C367" s="293" t="str">
        <f>IF(Inventario!P367="","",Inventario!P367)</f>
        <v/>
      </c>
      <c r="D367" s="294" t="str">
        <f>IF(Inventario!Q367="","",Inventario!Q367)</f>
        <v/>
      </c>
      <c r="E367" s="294" t="str">
        <f>IF(Inventario!R367="","",Inventario!R367)</f>
        <v/>
      </c>
      <c r="F367" s="189" t="str">
        <f>IF(Inventario!S367="","",Inventario!S367)</f>
        <v/>
      </c>
      <c r="G367" s="194"/>
      <c r="H367" s="163"/>
      <c r="I367" s="163"/>
      <c r="J367" s="164"/>
      <c r="K367" s="164"/>
      <c r="L367" s="195" t="str">
        <f t="shared" si="12"/>
        <v/>
      </c>
      <c r="M367" s="177"/>
      <c r="N367" s="160"/>
      <c r="O367" s="140"/>
      <c r="P367" s="180" t="str">
        <f t="shared" si="11"/>
        <v/>
      </c>
    </row>
    <row r="368" spans="1:16" s="158" customFormat="1" ht="12" customHeight="1" x14ac:dyDescent="0.2">
      <c r="A368" s="167" t="str">
        <f>IF(Inventario!A368="","",Inventario!A368)</f>
        <v/>
      </c>
      <c r="B368" s="167" t="str">
        <f>IF(Inventario!D368="","",Inventario!D368)</f>
        <v/>
      </c>
      <c r="C368" s="293" t="str">
        <f>IF(Inventario!P368="","",Inventario!P368)</f>
        <v/>
      </c>
      <c r="D368" s="294" t="str">
        <f>IF(Inventario!Q368="","",Inventario!Q368)</f>
        <v/>
      </c>
      <c r="E368" s="294" t="str">
        <f>IF(Inventario!R368="","",Inventario!R368)</f>
        <v/>
      </c>
      <c r="F368" s="189" t="str">
        <f>IF(Inventario!S368="","",Inventario!S368)</f>
        <v/>
      </c>
      <c r="G368" s="194"/>
      <c r="H368" s="163"/>
      <c r="I368" s="163"/>
      <c r="J368" s="164"/>
      <c r="K368" s="164"/>
      <c r="L368" s="195" t="str">
        <f t="shared" si="12"/>
        <v/>
      </c>
      <c r="M368" s="177"/>
      <c r="N368" s="160"/>
      <c r="O368" s="140"/>
      <c r="P368" s="180" t="str">
        <f t="shared" si="11"/>
        <v/>
      </c>
    </row>
    <row r="369" spans="1:16" s="158" customFormat="1" ht="12" customHeight="1" x14ac:dyDescent="0.2">
      <c r="A369" s="167" t="str">
        <f>IF(Inventario!A369="","",Inventario!A369)</f>
        <v/>
      </c>
      <c r="B369" s="167" t="str">
        <f>IF(Inventario!D369="","",Inventario!D369)</f>
        <v/>
      </c>
      <c r="C369" s="293" t="str">
        <f>IF(Inventario!P369="","",Inventario!P369)</f>
        <v/>
      </c>
      <c r="D369" s="294" t="str">
        <f>IF(Inventario!Q369="","",Inventario!Q369)</f>
        <v/>
      </c>
      <c r="E369" s="294" t="str">
        <f>IF(Inventario!R369="","",Inventario!R369)</f>
        <v/>
      </c>
      <c r="F369" s="189" t="str">
        <f>IF(Inventario!S369="","",Inventario!S369)</f>
        <v/>
      </c>
      <c r="G369" s="194"/>
      <c r="H369" s="163"/>
      <c r="I369" s="163"/>
      <c r="J369" s="164"/>
      <c r="K369" s="164"/>
      <c r="L369" s="195" t="str">
        <f t="shared" si="12"/>
        <v/>
      </c>
      <c r="M369" s="177"/>
      <c r="N369" s="160"/>
      <c r="O369" s="140"/>
      <c r="P369" s="180" t="str">
        <f t="shared" si="11"/>
        <v/>
      </c>
    </row>
    <row r="370" spans="1:16" s="158" customFormat="1" ht="12" customHeight="1" x14ac:dyDescent="0.2">
      <c r="A370" s="167" t="str">
        <f>IF(Inventario!A370="","",Inventario!A370)</f>
        <v/>
      </c>
      <c r="B370" s="167" t="str">
        <f>IF(Inventario!D370="","",Inventario!D370)</f>
        <v/>
      </c>
      <c r="C370" s="293" t="str">
        <f>IF(Inventario!P370="","",Inventario!P370)</f>
        <v/>
      </c>
      <c r="D370" s="294" t="str">
        <f>IF(Inventario!Q370="","",Inventario!Q370)</f>
        <v/>
      </c>
      <c r="E370" s="294" t="str">
        <f>IF(Inventario!R370="","",Inventario!R370)</f>
        <v/>
      </c>
      <c r="F370" s="189" t="str">
        <f>IF(Inventario!S370="","",Inventario!S370)</f>
        <v/>
      </c>
      <c r="G370" s="194"/>
      <c r="H370" s="163"/>
      <c r="I370" s="163"/>
      <c r="J370" s="164"/>
      <c r="K370" s="164"/>
      <c r="L370" s="195" t="str">
        <f t="shared" si="12"/>
        <v/>
      </c>
      <c r="M370" s="177"/>
      <c r="N370" s="160"/>
      <c r="O370" s="140"/>
      <c r="P370" s="180" t="str">
        <f t="shared" si="11"/>
        <v/>
      </c>
    </row>
    <row r="371" spans="1:16" s="158" customFormat="1" ht="12" customHeight="1" x14ac:dyDescent="0.2">
      <c r="A371" s="167" t="str">
        <f>IF(Inventario!A371="","",Inventario!A371)</f>
        <v/>
      </c>
      <c r="B371" s="167" t="str">
        <f>IF(Inventario!D371="","",Inventario!D371)</f>
        <v/>
      </c>
      <c r="C371" s="293" t="str">
        <f>IF(Inventario!P371="","",Inventario!P371)</f>
        <v/>
      </c>
      <c r="D371" s="294" t="str">
        <f>IF(Inventario!Q371="","",Inventario!Q371)</f>
        <v/>
      </c>
      <c r="E371" s="294" t="str">
        <f>IF(Inventario!R371="","",Inventario!R371)</f>
        <v/>
      </c>
      <c r="F371" s="189" t="str">
        <f>IF(Inventario!S371="","",Inventario!S371)</f>
        <v/>
      </c>
      <c r="G371" s="194"/>
      <c r="H371" s="163"/>
      <c r="I371" s="163"/>
      <c r="J371" s="164"/>
      <c r="K371" s="164"/>
      <c r="L371" s="195" t="str">
        <f t="shared" si="12"/>
        <v/>
      </c>
      <c r="M371" s="177"/>
      <c r="N371" s="160"/>
      <c r="O371" s="140"/>
      <c r="P371" s="180" t="str">
        <f t="shared" si="11"/>
        <v/>
      </c>
    </row>
    <row r="372" spans="1:16" s="158" customFormat="1" ht="12" customHeight="1" x14ac:dyDescent="0.2">
      <c r="A372" s="167" t="str">
        <f>IF(Inventario!A372="","",Inventario!A372)</f>
        <v/>
      </c>
      <c r="B372" s="167" t="str">
        <f>IF(Inventario!D372="","",Inventario!D372)</f>
        <v/>
      </c>
      <c r="C372" s="293" t="str">
        <f>IF(Inventario!P372="","",Inventario!P372)</f>
        <v/>
      </c>
      <c r="D372" s="294" t="str">
        <f>IF(Inventario!Q372="","",Inventario!Q372)</f>
        <v/>
      </c>
      <c r="E372" s="294" t="str">
        <f>IF(Inventario!R372="","",Inventario!R372)</f>
        <v/>
      </c>
      <c r="F372" s="189" t="str">
        <f>IF(Inventario!S372="","",Inventario!S372)</f>
        <v/>
      </c>
      <c r="G372" s="194"/>
      <c r="H372" s="163"/>
      <c r="I372" s="163"/>
      <c r="J372" s="164"/>
      <c r="K372" s="164"/>
      <c r="L372" s="195" t="str">
        <f t="shared" si="12"/>
        <v/>
      </c>
      <c r="M372" s="177"/>
      <c r="N372" s="160"/>
      <c r="O372" s="140"/>
      <c r="P372" s="180" t="str">
        <f t="shared" si="11"/>
        <v/>
      </c>
    </row>
    <row r="373" spans="1:16" s="158" customFormat="1" ht="12" customHeight="1" x14ac:dyDescent="0.2">
      <c r="A373" s="167" t="str">
        <f>IF(Inventario!A373="","",Inventario!A373)</f>
        <v/>
      </c>
      <c r="B373" s="167" t="str">
        <f>IF(Inventario!D373="","",Inventario!D373)</f>
        <v/>
      </c>
      <c r="C373" s="293" t="str">
        <f>IF(Inventario!P373="","",Inventario!P373)</f>
        <v/>
      </c>
      <c r="D373" s="294" t="str">
        <f>IF(Inventario!Q373="","",Inventario!Q373)</f>
        <v/>
      </c>
      <c r="E373" s="294" t="str">
        <f>IF(Inventario!R373="","",Inventario!R373)</f>
        <v/>
      </c>
      <c r="F373" s="189" t="str">
        <f>IF(Inventario!S373="","",Inventario!S373)</f>
        <v/>
      </c>
      <c r="G373" s="194"/>
      <c r="H373" s="163"/>
      <c r="I373" s="163"/>
      <c r="J373" s="164"/>
      <c r="K373" s="164"/>
      <c r="L373" s="195" t="str">
        <f t="shared" si="12"/>
        <v/>
      </c>
      <c r="M373" s="177"/>
      <c r="N373" s="160"/>
      <c r="O373" s="140"/>
      <c r="P373" s="180" t="str">
        <f t="shared" si="11"/>
        <v/>
      </c>
    </row>
    <row r="374" spans="1:16" s="158" customFormat="1" ht="12" customHeight="1" x14ac:dyDescent="0.2">
      <c r="A374" s="167" t="str">
        <f>IF(Inventario!A374="","",Inventario!A374)</f>
        <v/>
      </c>
      <c r="B374" s="167" t="str">
        <f>IF(Inventario!D374="","",Inventario!D374)</f>
        <v/>
      </c>
      <c r="C374" s="293" t="str">
        <f>IF(Inventario!P374="","",Inventario!P374)</f>
        <v/>
      </c>
      <c r="D374" s="294" t="str">
        <f>IF(Inventario!Q374="","",Inventario!Q374)</f>
        <v/>
      </c>
      <c r="E374" s="294" t="str">
        <f>IF(Inventario!R374="","",Inventario!R374)</f>
        <v/>
      </c>
      <c r="F374" s="189" t="str">
        <f>IF(Inventario!S374="","",Inventario!S374)</f>
        <v/>
      </c>
      <c r="G374" s="194"/>
      <c r="H374" s="163"/>
      <c r="I374" s="163"/>
      <c r="J374" s="164"/>
      <c r="K374" s="164"/>
      <c r="L374" s="195" t="str">
        <f t="shared" si="12"/>
        <v/>
      </c>
      <c r="M374" s="177"/>
      <c r="N374" s="160"/>
      <c r="O374" s="140"/>
      <c r="P374" s="180" t="str">
        <f t="shared" si="11"/>
        <v/>
      </c>
    </row>
    <row r="375" spans="1:16" s="158" customFormat="1" ht="12" customHeight="1" x14ac:dyDescent="0.2">
      <c r="A375" s="167" t="str">
        <f>IF(Inventario!A375="","",Inventario!A375)</f>
        <v/>
      </c>
      <c r="B375" s="167" t="str">
        <f>IF(Inventario!D375="","",Inventario!D375)</f>
        <v/>
      </c>
      <c r="C375" s="293" t="str">
        <f>IF(Inventario!P375="","",Inventario!P375)</f>
        <v/>
      </c>
      <c r="D375" s="294" t="str">
        <f>IF(Inventario!Q375="","",Inventario!Q375)</f>
        <v/>
      </c>
      <c r="E375" s="294" t="str">
        <f>IF(Inventario!R375="","",Inventario!R375)</f>
        <v/>
      </c>
      <c r="F375" s="189" t="str">
        <f>IF(Inventario!S375="","",Inventario!S375)</f>
        <v/>
      </c>
      <c r="G375" s="194"/>
      <c r="H375" s="163"/>
      <c r="I375" s="163"/>
      <c r="J375" s="164"/>
      <c r="K375" s="164"/>
      <c r="L375" s="195" t="str">
        <f t="shared" si="12"/>
        <v/>
      </c>
      <c r="M375" s="177"/>
      <c r="N375" s="160"/>
      <c r="O375" s="140"/>
      <c r="P375" s="180" t="str">
        <f t="shared" si="11"/>
        <v/>
      </c>
    </row>
    <row r="376" spans="1:16" s="158" customFormat="1" ht="12" customHeight="1" x14ac:dyDescent="0.2">
      <c r="A376" s="167" t="str">
        <f>IF(Inventario!A376="","",Inventario!A376)</f>
        <v/>
      </c>
      <c r="B376" s="167" t="str">
        <f>IF(Inventario!D376="","",Inventario!D376)</f>
        <v/>
      </c>
      <c r="C376" s="293" t="str">
        <f>IF(Inventario!P376="","",Inventario!P376)</f>
        <v/>
      </c>
      <c r="D376" s="294" t="str">
        <f>IF(Inventario!Q376="","",Inventario!Q376)</f>
        <v/>
      </c>
      <c r="E376" s="294" t="str">
        <f>IF(Inventario!R376="","",Inventario!R376)</f>
        <v/>
      </c>
      <c r="F376" s="189" t="str">
        <f>IF(Inventario!S376="","",Inventario!S376)</f>
        <v/>
      </c>
      <c r="G376" s="194"/>
      <c r="H376" s="163"/>
      <c r="I376" s="163"/>
      <c r="J376" s="164"/>
      <c r="K376" s="164"/>
      <c r="L376" s="195" t="str">
        <f t="shared" si="12"/>
        <v/>
      </c>
      <c r="M376" s="177"/>
      <c r="N376" s="160"/>
      <c r="O376" s="140"/>
      <c r="P376" s="180" t="str">
        <f t="shared" si="11"/>
        <v/>
      </c>
    </row>
    <row r="377" spans="1:16" s="158" customFormat="1" ht="12" customHeight="1" x14ac:dyDescent="0.2">
      <c r="A377" s="167" t="str">
        <f>IF(Inventario!A377="","",Inventario!A377)</f>
        <v/>
      </c>
      <c r="B377" s="167" t="str">
        <f>IF(Inventario!D377="","",Inventario!D377)</f>
        <v/>
      </c>
      <c r="C377" s="293" t="str">
        <f>IF(Inventario!P377="","",Inventario!P377)</f>
        <v/>
      </c>
      <c r="D377" s="294" t="str">
        <f>IF(Inventario!Q377="","",Inventario!Q377)</f>
        <v/>
      </c>
      <c r="E377" s="294" t="str">
        <f>IF(Inventario!R377="","",Inventario!R377)</f>
        <v/>
      </c>
      <c r="F377" s="189" t="str">
        <f>IF(Inventario!S377="","",Inventario!S377)</f>
        <v/>
      </c>
      <c r="G377" s="194"/>
      <c r="H377" s="163"/>
      <c r="I377" s="163"/>
      <c r="J377" s="164"/>
      <c r="K377" s="164"/>
      <c r="L377" s="195" t="str">
        <f t="shared" si="12"/>
        <v/>
      </c>
      <c r="M377" s="177"/>
      <c r="N377" s="160"/>
      <c r="O377" s="140"/>
      <c r="P377" s="180" t="str">
        <f t="shared" si="11"/>
        <v/>
      </c>
    </row>
    <row r="378" spans="1:16" s="158" customFormat="1" ht="12" customHeight="1" x14ac:dyDescent="0.2">
      <c r="A378" s="167" t="str">
        <f>IF(Inventario!A378="","",Inventario!A378)</f>
        <v/>
      </c>
      <c r="B378" s="167" t="str">
        <f>IF(Inventario!D378="","",Inventario!D378)</f>
        <v/>
      </c>
      <c r="C378" s="293" t="str">
        <f>IF(Inventario!P378="","",Inventario!P378)</f>
        <v/>
      </c>
      <c r="D378" s="294" t="str">
        <f>IF(Inventario!Q378="","",Inventario!Q378)</f>
        <v/>
      </c>
      <c r="E378" s="294" t="str">
        <f>IF(Inventario!R378="","",Inventario!R378)</f>
        <v/>
      </c>
      <c r="F378" s="189" t="str">
        <f>IF(Inventario!S378="","",Inventario!S378)</f>
        <v/>
      </c>
      <c r="G378" s="194"/>
      <c r="H378" s="163"/>
      <c r="I378" s="163"/>
      <c r="J378" s="164"/>
      <c r="K378" s="164"/>
      <c r="L378" s="195" t="str">
        <f t="shared" si="12"/>
        <v/>
      </c>
      <c r="M378" s="177"/>
      <c r="N378" s="160"/>
      <c r="O378" s="140"/>
      <c r="P378" s="180" t="str">
        <f t="shared" si="11"/>
        <v/>
      </c>
    </row>
    <row r="379" spans="1:16" s="158" customFormat="1" ht="12" customHeight="1" x14ac:dyDescent="0.2">
      <c r="A379" s="167" t="str">
        <f>IF(Inventario!A379="","",Inventario!A379)</f>
        <v/>
      </c>
      <c r="B379" s="167" t="str">
        <f>IF(Inventario!D379="","",Inventario!D379)</f>
        <v/>
      </c>
      <c r="C379" s="293" t="str">
        <f>IF(Inventario!P379="","",Inventario!P379)</f>
        <v/>
      </c>
      <c r="D379" s="294" t="str">
        <f>IF(Inventario!Q379="","",Inventario!Q379)</f>
        <v/>
      </c>
      <c r="E379" s="294" t="str">
        <f>IF(Inventario!R379="","",Inventario!R379)</f>
        <v/>
      </c>
      <c r="F379" s="189" t="str">
        <f>IF(Inventario!S379="","",Inventario!S379)</f>
        <v/>
      </c>
      <c r="G379" s="194"/>
      <c r="H379" s="163"/>
      <c r="I379" s="163"/>
      <c r="J379" s="164"/>
      <c r="K379" s="164"/>
      <c r="L379" s="195" t="str">
        <f t="shared" si="12"/>
        <v/>
      </c>
      <c r="M379" s="177"/>
      <c r="N379" s="160"/>
      <c r="O379" s="140"/>
      <c r="P379" s="180" t="str">
        <f t="shared" si="11"/>
        <v/>
      </c>
    </row>
    <row r="380" spans="1:16" s="158" customFormat="1" ht="12" customHeight="1" x14ac:dyDescent="0.2">
      <c r="A380" s="167" t="str">
        <f>IF(Inventario!A380="","",Inventario!A380)</f>
        <v/>
      </c>
      <c r="B380" s="167" t="str">
        <f>IF(Inventario!D380="","",Inventario!D380)</f>
        <v/>
      </c>
      <c r="C380" s="293" t="str">
        <f>IF(Inventario!P380="","",Inventario!P380)</f>
        <v/>
      </c>
      <c r="D380" s="294" t="str">
        <f>IF(Inventario!Q380="","",Inventario!Q380)</f>
        <v/>
      </c>
      <c r="E380" s="294" t="str">
        <f>IF(Inventario!R380="","",Inventario!R380)</f>
        <v/>
      </c>
      <c r="F380" s="189" t="str">
        <f>IF(Inventario!S380="","",Inventario!S380)</f>
        <v/>
      </c>
      <c r="G380" s="194"/>
      <c r="H380" s="163"/>
      <c r="I380" s="163"/>
      <c r="J380" s="164"/>
      <c r="K380" s="164"/>
      <c r="L380" s="195" t="str">
        <f t="shared" si="12"/>
        <v/>
      </c>
      <c r="M380" s="177"/>
      <c r="N380" s="160"/>
      <c r="O380" s="140"/>
      <c r="P380" s="180" t="str">
        <f t="shared" si="11"/>
        <v/>
      </c>
    </row>
    <row r="381" spans="1:16" s="158" customFormat="1" ht="12" customHeight="1" x14ac:dyDescent="0.2">
      <c r="A381" s="167" t="str">
        <f>IF(Inventario!A381="","",Inventario!A381)</f>
        <v/>
      </c>
      <c r="B381" s="167" t="str">
        <f>IF(Inventario!D381="","",Inventario!D381)</f>
        <v/>
      </c>
      <c r="C381" s="293" t="str">
        <f>IF(Inventario!P381="","",Inventario!P381)</f>
        <v/>
      </c>
      <c r="D381" s="294" t="str">
        <f>IF(Inventario!Q381="","",Inventario!Q381)</f>
        <v/>
      </c>
      <c r="E381" s="294" t="str">
        <f>IF(Inventario!R381="","",Inventario!R381)</f>
        <v/>
      </c>
      <c r="F381" s="189" t="str">
        <f>IF(Inventario!S381="","",Inventario!S381)</f>
        <v/>
      </c>
      <c r="G381" s="194"/>
      <c r="H381" s="163"/>
      <c r="I381" s="163"/>
      <c r="J381" s="164"/>
      <c r="K381" s="164"/>
      <c r="L381" s="195" t="str">
        <f t="shared" si="12"/>
        <v/>
      </c>
      <c r="M381" s="177"/>
      <c r="N381" s="160"/>
      <c r="O381" s="140"/>
      <c r="P381" s="180" t="str">
        <f t="shared" si="11"/>
        <v/>
      </c>
    </row>
    <row r="382" spans="1:16" s="158" customFormat="1" ht="12" customHeight="1" x14ac:dyDescent="0.2">
      <c r="A382" s="167" t="str">
        <f>IF(Inventario!A382="","",Inventario!A382)</f>
        <v/>
      </c>
      <c r="B382" s="167" t="str">
        <f>IF(Inventario!D382="","",Inventario!D382)</f>
        <v/>
      </c>
      <c r="C382" s="293" t="str">
        <f>IF(Inventario!P382="","",Inventario!P382)</f>
        <v/>
      </c>
      <c r="D382" s="294" t="str">
        <f>IF(Inventario!Q382="","",Inventario!Q382)</f>
        <v/>
      </c>
      <c r="E382" s="294" t="str">
        <f>IF(Inventario!R382="","",Inventario!R382)</f>
        <v/>
      </c>
      <c r="F382" s="189" t="str">
        <f>IF(Inventario!S382="","",Inventario!S382)</f>
        <v/>
      </c>
      <c r="G382" s="194"/>
      <c r="H382" s="163"/>
      <c r="I382" s="163"/>
      <c r="J382" s="164"/>
      <c r="K382" s="164"/>
      <c r="L382" s="195" t="str">
        <f t="shared" si="12"/>
        <v/>
      </c>
      <c r="M382" s="177"/>
      <c r="N382" s="160"/>
      <c r="O382" s="140"/>
      <c r="P382" s="180" t="str">
        <f t="shared" si="11"/>
        <v/>
      </c>
    </row>
    <row r="383" spans="1:16" s="158" customFormat="1" ht="12" customHeight="1" x14ac:dyDescent="0.2">
      <c r="A383" s="167" t="str">
        <f>IF(Inventario!A383="","",Inventario!A383)</f>
        <v/>
      </c>
      <c r="B383" s="167" t="str">
        <f>IF(Inventario!D383="","",Inventario!D383)</f>
        <v/>
      </c>
      <c r="C383" s="293" t="str">
        <f>IF(Inventario!P383="","",Inventario!P383)</f>
        <v/>
      </c>
      <c r="D383" s="294" t="str">
        <f>IF(Inventario!Q383="","",Inventario!Q383)</f>
        <v/>
      </c>
      <c r="E383" s="294" t="str">
        <f>IF(Inventario!R383="","",Inventario!R383)</f>
        <v/>
      </c>
      <c r="F383" s="189" t="str">
        <f>IF(Inventario!S383="","",Inventario!S383)</f>
        <v/>
      </c>
      <c r="G383" s="194"/>
      <c r="H383" s="163"/>
      <c r="I383" s="163"/>
      <c r="J383" s="164"/>
      <c r="K383" s="164"/>
      <c r="L383" s="195" t="str">
        <f t="shared" si="12"/>
        <v/>
      </c>
      <c r="M383" s="177"/>
      <c r="N383" s="160"/>
      <c r="O383" s="140"/>
      <c r="P383" s="180" t="str">
        <f t="shared" si="11"/>
        <v/>
      </c>
    </row>
    <row r="384" spans="1:16" s="158" customFormat="1" ht="12" customHeight="1" x14ac:dyDescent="0.2">
      <c r="A384" s="167" t="str">
        <f>IF(Inventario!A384="","",Inventario!A384)</f>
        <v/>
      </c>
      <c r="B384" s="167" t="str">
        <f>IF(Inventario!D384="","",Inventario!D384)</f>
        <v/>
      </c>
      <c r="C384" s="293" t="str">
        <f>IF(Inventario!P384="","",Inventario!P384)</f>
        <v/>
      </c>
      <c r="D384" s="294" t="str">
        <f>IF(Inventario!Q384="","",Inventario!Q384)</f>
        <v/>
      </c>
      <c r="E384" s="294" t="str">
        <f>IF(Inventario!R384="","",Inventario!R384)</f>
        <v/>
      </c>
      <c r="F384" s="189" t="str">
        <f>IF(Inventario!S384="","",Inventario!S384)</f>
        <v/>
      </c>
      <c r="G384" s="194"/>
      <c r="H384" s="163"/>
      <c r="I384" s="163"/>
      <c r="J384" s="164"/>
      <c r="K384" s="164"/>
      <c r="L384" s="195" t="str">
        <f t="shared" si="12"/>
        <v/>
      </c>
      <c r="M384" s="177"/>
      <c r="N384" s="160"/>
      <c r="O384" s="140"/>
      <c r="P384" s="180" t="str">
        <f t="shared" si="11"/>
        <v/>
      </c>
    </row>
    <row r="385" spans="1:16" s="158" customFormat="1" ht="12" customHeight="1" x14ac:dyDescent="0.2">
      <c r="A385" s="167" t="str">
        <f>IF(Inventario!A385="","",Inventario!A385)</f>
        <v/>
      </c>
      <c r="B385" s="167" t="str">
        <f>IF(Inventario!D385="","",Inventario!D385)</f>
        <v/>
      </c>
      <c r="C385" s="293" t="str">
        <f>IF(Inventario!P385="","",Inventario!P385)</f>
        <v/>
      </c>
      <c r="D385" s="294" t="str">
        <f>IF(Inventario!Q385="","",Inventario!Q385)</f>
        <v/>
      </c>
      <c r="E385" s="294" t="str">
        <f>IF(Inventario!R385="","",Inventario!R385)</f>
        <v/>
      </c>
      <c r="F385" s="189" t="str">
        <f>IF(Inventario!S385="","",Inventario!S385)</f>
        <v/>
      </c>
      <c r="G385" s="194"/>
      <c r="H385" s="163"/>
      <c r="I385" s="163"/>
      <c r="J385" s="164"/>
      <c r="K385" s="164"/>
      <c r="L385" s="195" t="str">
        <f t="shared" si="12"/>
        <v/>
      </c>
      <c r="M385" s="177"/>
      <c r="N385" s="160"/>
      <c r="O385" s="140"/>
      <c r="P385" s="180" t="str">
        <f t="shared" si="11"/>
        <v/>
      </c>
    </row>
    <row r="386" spans="1:16" s="158" customFormat="1" ht="12" customHeight="1" x14ac:dyDescent="0.2">
      <c r="A386" s="167" t="str">
        <f>IF(Inventario!A386="","",Inventario!A386)</f>
        <v/>
      </c>
      <c r="B386" s="167" t="str">
        <f>IF(Inventario!D386="","",Inventario!D386)</f>
        <v/>
      </c>
      <c r="C386" s="293" t="str">
        <f>IF(Inventario!P386="","",Inventario!P386)</f>
        <v/>
      </c>
      <c r="D386" s="294" t="str">
        <f>IF(Inventario!Q386="","",Inventario!Q386)</f>
        <v/>
      </c>
      <c r="E386" s="294" t="str">
        <f>IF(Inventario!R386="","",Inventario!R386)</f>
        <v/>
      </c>
      <c r="F386" s="189" t="str">
        <f>IF(Inventario!S386="","",Inventario!S386)</f>
        <v/>
      </c>
      <c r="G386" s="194"/>
      <c r="H386" s="163"/>
      <c r="I386" s="163"/>
      <c r="J386" s="164"/>
      <c r="K386" s="164"/>
      <c r="L386" s="195" t="str">
        <f t="shared" si="12"/>
        <v/>
      </c>
      <c r="M386" s="177"/>
      <c r="N386" s="160"/>
      <c r="O386" s="140"/>
      <c r="P386" s="180" t="str">
        <f t="shared" si="11"/>
        <v/>
      </c>
    </row>
    <row r="387" spans="1:16" s="158" customFormat="1" ht="12" customHeight="1" x14ac:dyDescent="0.2">
      <c r="A387" s="167" t="str">
        <f>IF(Inventario!A387="","",Inventario!A387)</f>
        <v/>
      </c>
      <c r="B387" s="167" t="str">
        <f>IF(Inventario!D387="","",Inventario!D387)</f>
        <v/>
      </c>
      <c r="C387" s="293" t="str">
        <f>IF(Inventario!P387="","",Inventario!P387)</f>
        <v/>
      </c>
      <c r="D387" s="294" t="str">
        <f>IF(Inventario!Q387="","",Inventario!Q387)</f>
        <v/>
      </c>
      <c r="E387" s="294" t="str">
        <f>IF(Inventario!R387="","",Inventario!R387)</f>
        <v/>
      </c>
      <c r="F387" s="189" t="str">
        <f>IF(Inventario!S387="","",Inventario!S387)</f>
        <v/>
      </c>
      <c r="G387" s="194"/>
      <c r="H387" s="163"/>
      <c r="I387" s="163"/>
      <c r="J387" s="164"/>
      <c r="K387" s="164"/>
      <c r="L387" s="195" t="str">
        <f t="shared" si="12"/>
        <v/>
      </c>
      <c r="M387" s="177"/>
      <c r="N387" s="160"/>
      <c r="O387" s="140"/>
      <c r="P387" s="180" t="str">
        <f t="shared" si="11"/>
        <v/>
      </c>
    </row>
    <row r="388" spans="1:16" s="158" customFormat="1" ht="12" customHeight="1" x14ac:dyDescent="0.2">
      <c r="A388" s="167" t="str">
        <f>IF(Inventario!A388="","",Inventario!A388)</f>
        <v/>
      </c>
      <c r="B388" s="167" t="str">
        <f>IF(Inventario!D388="","",Inventario!D388)</f>
        <v/>
      </c>
      <c r="C388" s="293" t="str">
        <f>IF(Inventario!P388="","",Inventario!P388)</f>
        <v/>
      </c>
      <c r="D388" s="294" t="str">
        <f>IF(Inventario!Q388="","",Inventario!Q388)</f>
        <v/>
      </c>
      <c r="E388" s="294" t="str">
        <f>IF(Inventario!R388="","",Inventario!R388)</f>
        <v/>
      </c>
      <c r="F388" s="189" t="str">
        <f>IF(Inventario!S388="","",Inventario!S388)</f>
        <v/>
      </c>
      <c r="G388" s="194"/>
      <c r="H388" s="163"/>
      <c r="I388" s="163"/>
      <c r="J388" s="164"/>
      <c r="K388" s="164"/>
      <c r="L388" s="195" t="str">
        <f t="shared" si="12"/>
        <v/>
      </c>
      <c r="M388" s="177"/>
      <c r="N388" s="160"/>
      <c r="O388" s="140"/>
      <c r="P388" s="180" t="str">
        <f t="shared" si="11"/>
        <v/>
      </c>
    </row>
    <row r="389" spans="1:16" s="158" customFormat="1" ht="12" customHeight="1" x14ac:dyDescent="0.2">
      <c r="A389" s="167" t="str">
        <f>IF(Inventario!A389="","",Inventario!A389)</f>
        <v/>
      </c>
      <c r="B389" s="167" t="str">
        <f>IF(Inventario!D389="","",Inventario!D389)</f>
        <v/>
      </c>
      <c r="C389" s="293" t="str">
        <f>IF(Inventario!P389="","",Inventario!P389)</f>
        <v/>
      </c>
      <c r="D389" s="294" t="str">
        <f>IF(Inventario!Q389="","",Inventario!Q389)</f>
        <v/>
      </c>
      <c r="E389" s="294" t="str">
        <f>IF(Inventario!R389="","",Inventario!R389)</f>
        <v/>
      </c>
      <c r="F389" s="189" t="str">
        <f>IF(Inventario!S389="","",Inventario!S389)</f>
        <v/>
      </c>
      <c r="G389" s="194"/>
      <c r="H389" s="163"/>
      <c r="I389" s="163"/>
      <c r="J389" s="164"/>
      <c r="K389" s="164"/>
      <c r="L389" s="195" t="str">
        <f t="shared" si="12"/>
        <v/>
      </c>
      <c r="M389" s="177"/>
      <c r="N389" s="160"/>
      <c r="O389" s="140"/>
      <c r="P389" s="180" t="str">
        <f t="shared" si="11"/>
        <v/>
      </c>
    </row>
    <row r="390" spans="1:16" s="158" customFormat="1" ht="12" customHeight="1" x14ac:dyDescent="0.2">
      <c r="A390" s="167" t="str">
        <f>IF(Inventario!A390="","",Inventario!A390)</f>
        <v/>
      </c>
      <c r="B390" s="167" t="str">
        <f>IF(Inventario!D390="","",Inventario!D390)</f>
        <v/>
      </c>
      <c r="C390" s="293" t="str">
        <f>IF(Inventario!P390="","",Inventario!P390)</f>
        <v/>
      </c>
      <c r="D390" s="294" t="str">
        <f>IF(Inventario!Q390="","",Inventario!Q390)</f>
        <v/>
      </c>
      <c r="E390" s="294" t="str">
        <f>IF(Inventario!R390="","",Inventario!R390)</f>
        <v/>
      </c>
      <c r="F390" s="189" t="str">
        <f>IF(Inventario!S390="","",Inventario!S390)</f>
        <v/>
      </c>
      <c r="G390" s="194"/>
      <c r="H390" s="163"/>
      <c r="I390" s="163"/>
      <c r="J390" s="164"/>
      <c r="K390" s="164"/>
      <c r="L390" s="195" t="str">
        <f t="shared" si="12"/>
        <v/>
      </c>
      <c r="M390" s="177"/>
      <c r="N390" s="160"/>
      <c r="O390" s="140"/>
      <c r="P390" s="180" t="str">
        <f t="shared" si="11"/>
        <v/>
      </c>
    </row>
    <row r="391" spans="1:16" s="158" customFormat="1" ht="12" customHeight="1" x14ac:dyDescent="0.2">
      <c r="A391" s="167" t="str">
        <f>IF(Inventario!A391="","",Inventario!A391)</f>
        <v/>
      </c>
      <c r="B391" s="167" t="str">
        <f>IF(Inventario!D391="","",Inventario!D391)</f>
        <v/>
      </c>
      <c r="C391" s="293" t="str">
        <f>IF(Inventario!P391="","",Inventario!P391)</f>
        <v/>
      </c>
      <c r="D391" s="294" t="str">
        <f>IF(Inventario!Q391="","",Inventario!Q391)</f>
        <v/>
      </c>
      <c r="E391" s="294" t="str">
        <f>IF(Inventario!R391="","",Inventario!R391)</f>
        <v/>
      </c>
      <c r="F391" s="189" t="str">
        <f>IF(Inventario!S391="","",Inventario!S391)</f>
        <v/>
      </c>
      <c r="G391" s="194"/>
      <c r="H391" s="163"/>
      <c r="I391" s="163"/>
      <c r="J391" s="164"/>
      <c r="K391" s="164"/>
      <c r="L391" s="195" t="str">
        <f t="shared" si="12"/>
        <v/>
      </c>
      <c r="M391" s="177"/>
      <c r="N391" s="160"/>
      <c r="O391" s="140"/>
      <c r="P391" s="180" t="str">
        <f t="shared" si="11"/>
        <v/>
      </c>
    </row>
    <row r="392" spans="1:16" s="158" customFormat="1" ht="12" customHeight="1" x14ac:dyDescent="0.2">
      <c r="A392" s="167" t="str">
        <f>IF(Inventario!A392="","",Inventario!A392)</f>
        <v/>
      </c>
      <c r="B392" s="167" t="str">
        <f>IF(Inventario!D392="","",Inventario!D392)</f>
        <v/>
      </c>
      <c r="C392" s="293" t="str">
        <f>IF(Inventario!P392="","",Inventario!P392)</f>
        <v/>
      </c>
      <c r="D392" s="294" t="str">
        <f>IF(Inventario!Q392="","",Inventario!Q392)</f>
        <v/>
      </c>
      <c r="E392" s="294" t="str">
        <f>IF(Inventario!R392="","",Inventario!R392)</f>
        <v/>
      </c>
      <c r="F392" s="189" t="str">
        <f>IF(Inventario!S392="","",Inventario!S392)</f>
        <v/>
      </c>
      <c r="G392" s="194"/>
      <c r="H392" s="163"/>
      <c r="I392" s="163"/>
      <c r="J392" s="164"/>
      <c r="K392" s="164"/>
      <c r="L392" s="195" t="str">
        <f t="shared" si="12"/>
        <v/>
      </c>
      <c r="M392" s="177"/>
      <c r="N392" s="160"/>
      <c r="O392" s="140"/>
      <c r="P392" s="180" t="str">
        <f t="shared" si="11"/>
        <v/>
      </c>
    </row>
    <row r="393" spans="1:16" s="158" customFormat="1" ht="12" customHeight="1" x14ac:dyDescent="0.2">
      <c r="A393" s="167" t="str">
        <f>IF(Inventario!A393="","",Inventario!A393)</f>
        <v/>
      </c>
      <c r="B393" s="167" t="str">
        <f>IF(Inventario!D393="","",Inventario!D393)</f>
        <v/>
      </c>
      <c r="C393" s="293" t="str">
        <f>IF(Inventario!P393="","",Inventario!P393)</f>
        <v/>
      </c>
      <c r="D393" s="294" t="str">
        <f>IF(Inventario!Q393="","",Inventario!Q393)</f>
        <v/>
      </c>
      <c r="E393" s="294" t="str">
        <f>IF(Inventario!R393="","",Inventario!R393)</f>
        <v/>
      </c>
      <c r="F393" s="189" t="str">
        <f>IF(Inventario!S393="","",Inventario!S393)</f>
        <v/>
      </c>
      <c r="G393" s="194"/>
      <c r="H393" s="163"/>
      <c r="I393" s="163"/>
      <c r="J393" s="164"/>
      <c r="K393" s="164"/>
      <c r="L393" s="195" t="str">
        <f t="shared" si="12"/>
        <v/>
      </c>
      <c r="M393" s="177"/>
      <c r="N393" s="160"/>
      <c r="O393" s="140"/>
      <c r="P393" s="180" t="str">
        <f t="shared" si="11"/>
        <v/>
      </c>
    </row>
    <row r="394" spans="1:16" s="158" customFormat="1" ht="12" customHeight="1" x14ac:dyDescent="0.2">
      <c r="A394" s="167" t="str">
        <f>IF(Inventario!A394="","",Inventario!A394)</f>
        <v/>
      </c>
      <c r="B394" s="167" t="str">
        <f>IF(Inventario!D394="","",Inventario!D394)</f>
        <v/>
      </c>
      <c r="C394" s="293" t="str">
        <f>IF(Inventario!P394="","",Inventario!P394)</f>
        <v/>
      </c>
      <c r="D394" s="294" t="str">
        <f>IF(Inventario!Q394="","",Inventario!Q394)</f>
        <v/>
      </c>
      <c r="E394" s="294" t="str">
        <f>IF(Inventario!R394="","",Inventario!R394)</f>
        <v/>
      </c>
      <c r="F394" s="189" t="str">
        <f>IF(Inventario!S394="","",Inventario!S394)</f>
        <v/>
      </c>
      <c r="G394" s="194"/>
      <c r="H394" s="163"/>
      <c r="I394" s="163"/>
      <c r="J394" s="164"/>
      <c r="K394" s="164"/>
      <c r="L394" s="195" t="str">
        <f t="shared" si="12"/>
        <v/>
      </c>
      <c r="M394" s="177"/>
      <c r="N394" s="160"/>
      <c r="O394" s="140"/>
      <c r="P394" s="180" t="str">
        <f t="shared" si="11"/>
        <v/>
      </c>
    </row>
    <row r="395" spans="1:16" s="158" customFormat="1" ht="12" customHeight="1" x14ac:dyDescent="0.2">
      <c r="A395" s="167" t="str">
        <f>IF(Inventario!A395="","",Inventario!A395)</f>
        <v/>
      </c>
      <c r="B395" s="167" t="str">
        <f>IF(Inventario!D395="","",Inventario!D395)</f>
        <v/>
      </c>
      <c r="C395" s="293" t="str">
        <f>IF(Inventario!P395="","",Inventario!P395)</f>
        <v/>
      </c>
      <c r="D395" s="294" t="str">
        <f>IF(Inventario!Q395="","",Inventario!Q395)</f>
        <v/>
      </c>
      <c r="E395" s="294" t="str">
        <f>IF(Inventario!R395="","",Inventario!R395)</f>
        <v/>
      </c>
      <c r="F395" s="189" t="str">
        <f>IF(Inventario!S395="","",Inventario!S395)</f>
        <v/>
      </c>
      <c r="G395" s="194"/>
      <c r="H395" s="163"/>
      <c r="I395" s="163"/>
      <c r="J395" s="164"/>
      <c r="K395" s="164"/>
      <c r="L395" s="195" t="str">
        <f t="shared" si="12"/>
        <v/>
      </c>
      <c r="M395" s="177"/>
      <c r="N395" s="160"/>
      <c r="O395" s="140"/>
      <c r="P395" s="180" t="str">
        <f t="shared" si="11"/>
        <v/>
      </c>
    </row>
    <row r="396" spans="1:16" s="158" customFormat="1" ht="12" customHeight="1" x14ac:dyDescent="0.2">
      <c r="A396" s="167" t="str">
        <f>IF(Inventario!A396="","",Inventario!A396)</f>
        <v/>
      </c>
      <c r="B396" s="167" t="str">
        <f>IF(Inventario!D396="","",Inventario!D396)</f>
        <v/>
      </c>
      <c r="C396" s="293" t="str">
        <f>IF(Inventario!P396="","",Inventario!P396)</f>
        <v/>
      </c>
      <c r="D396" s="294" t="str">
        <f>IF(Inventario!Q396="","",Inventario!Q396)</f>
        <v/>
      </c>
      <c r="E396" s="294" t="str">
        <f>IF(Inventario!R396="","",Inventario!R396)</f>
        <v/>
      </c>
      <c r="F396" s="189" t="str">
        <f>IF(Inventario!S396="","",Inventario!S396)</f>
        <v/>
      </c>
      <c r="G396" s="194"/>
      <c r="H396" s="163"/>
      <c r="I396" s="163"/>
      <c r="J396" s="164"/>
      <c r="K396" s="164"/>
      <c r="L396" s="195" t="str">
        <f t="shared" si="12"/>
        <v/>
      </c>
      <c r="M396" s="177"/>
      <c r="N396" s="160"/>
      <c r="O396" s="140"/>
      <c r="P396" s="180" t="str">
        <f t="shared" si="11"/>
        <v/>
      </c>
    </row>
    <row r="397" spans="1:16" s="158" customFormat="1" ht="12" customHeight="1" x14ac:dyDescent="0.2">
      <c r="A397" s="167" t="str">
        <f>IF(Inventario!A397="","",Inventario!A397)</f>
        <v/>
      </c>
      <c r="B397" s="167" t="str">
        <f>IF(Inventario!D397="","",Inventario!D397)</f>
        <v/>
      </c>
      <c r="C397" s="293" t="str">
        <f>IF(Inventario!P397="","",Inventario!P397)</f>
        <v/>
      </c>
      <c r="D397" s="294" t="str">
        <f>IF(Inventario!Q397="","",Inventario!Q397)</f>
        <v/>
      </c>
      <c r="E397" s="294" t="str">
        <f>IF(Inventario!R397="","",Inventario!R397)</f>
        <v/>
      </c>
      <c r="F397" s="189" t="str">
        <f>IF(Inventario!S397="","",Inventario!S397)</f>
        <v/>
      </c>
      <c r="G397" s="194"/>
      <c r="H397" s="163"/>
      <c r="I397" s="163"/>
      <c r="J397" s="164"/>
      <c r="K397" s="164"/>
      <c r="L397" s="195" t="str">
        <f t="shared" si="12"/>
        <v/>
      </c>
      <c r="M397" s="177"/>
      <c r="N397" s="160"/>
      <c r="O397" s="140"/>
      <c r="P397" s="180" t="str">
        <f t="shared" si="11"/>
        <v/>
      </c>
    </row>
    <row r="398" spans="1:16" s="158" customFormat="1" ht="12" customHeight="1" x14ac:dyDescent="0.2">
      <c r="A398" s="167" t="str">
        <f>IF(Inventario!A398="","",Inventario!A398)</f>
        <v/>
      </c>
      <c r="B398" s="167" t="str">
        <f>IF(Inventario!D398="","",Inventario!D398)</f>
        <v/>
      </c>
      <c r="C398" s="293" t="str">
        <f>IF(Inventario!P398="","",Inventario!P398)</f>
        <v/>
      </c>
      <c r="D398" s="294" t="str">
        <f>IF(Inventario!Q398="","",Inventario!Q398)</f>
        <v/>
      </c>
      <c r="E398" s="294" t="str">
        <f>IF(Inventario!R398="","",Inventario!R398)</f>
        <v/>
      </c>
      <c r="F398" s="189" t="str">
        <f>IF(Inventario!S398="","",Inventario!S398)</f>
        <v/>
      </c>
      <c r="G398" s="194"/>
      <c r="H398" s="163"/>
      <c r="I398" s="163"/>
      <c r="J398" s="164"/>
      <c r="K398" s="164"/>
      <c r="L398" s="195" t="str">
        <f t="shared" si="12"/>
        <v/>
      </c>
      <c r="M398" s="177"/>
      <c r="N398" s="160"/>
      <c r="O398" s="140"/>
      <c r="P398" s="180" t="str">
        <f t="shared" si="11"/>
        <v/>
      </c>
    </row>
    <row r="399" spans="1:16" s="158" customFormat="1" ht="12" customHeight="1" x14ac:dyDescent="0.2">
      <c r="A399" s="167" t="str">
        <f>IF(Inventario!A399="","",Inventario!A399)</f>
        <v/>
      </c>
      <c r="B399" s="167" t="str">
        <f>IF(Inventario!D399="","",Inventario!D399)</f>
        <v/>
      </c>
      <c r="C399" s="293" t="str">
        <f>IF(Inventario!P399="","",Inventario!P399)</f>
        <v/>
      </c>
      <c r="D399" s="294" t="str">
        <f>IF(Inventario!Q399="","",Inventario!Q399)</f>
        <v/>
      </c>
      <c r="E399" s="294" t="str">
        <f>IF(Inventario!R399="","",Inventario!R399)</f>
        <v/>
      </c>
      <c r="F399" s="189" t="str">
        <f>IF(Inventario!S399="","",Inventario!S399)</f>
        <v/>
      </c>
      <c r="G399" s="194"/>
      <c r="H399" s="163"/>
      <c r="I399" s="163"/>
      <c r="J399" s="164"/>
      <c r="K399" s="164"/>
      <c r="L399" s="195" t="str">
        <f t="shared" si="12"/>
        <v/>
      </c>
      <c r="M399" s="177"/>
      <c r="N399" s="160"/>
      <c r="O399" s="140"/>
      <c r="P399" s="180" t="str">
        <f t="shared" si="11"/>
        <v/>
      </c>
    </row>
    <row r="400" spans="1:16" s="158" customFormat="1" ht="12" customHeight="1" x14ac:dyDescent="0.2">
      <c r="A400" s="167" t="str">
        <f>IF(Inventario!A400="","",Inventario!A400)</f>
        <v/>
      </c>
      <c r="B400" s="167" t="str">
        <f>IF(Inventario!D400="","",Inventario!D400)</f>
        <v/>
      </c>
      <c r="C400" s="293" t="str">
        <f>IF(Inventario!P400="","",Inventario!P400)</f>
        <v/>
      </c>
      <c r="D400" s="294" t="str">
        <f>IF(Inventario!Q400="","",Inventario!Q400)</f>
        <v/>
      </c>
      <c r="E400" s="294" t="str">
        <f>IF(Inventario!R400="","",Inventario!R400)</f>
        <v/>
      </c>
      <c r="F400" s="189" t="str">
        <f>IF(Inventario!S400="","",Inventario!S400)</f>
        <v/>
      </c>
      <c r="G400" s="194"/>
      <c r="H400" s="163"/>
      <c r="I400" s="163"/>
      <c r="J400" s="164"/>
      <c r="K400" s="164"/>
      <c r="L400" s="195" t="str">
        <f t="shared" si="12"/>
        <v/>
      </c>
      <c r="M400" s="177"/>
      <c r="N400" s="160"/>
      <c r="O400" s="140"/>
      <c r="P400" s="180" t="str">
        <f t="shared" si="11"/>
        <v/>
      </c>
    </row>
    <row r="401" spans="1:16" s="158" customFormat="1" ht="12" customHeight="1" x14ac:dyDescent="0.2">
      <c r="A401" s="167" t="str">
        <f>IF(Inventario!A401="","",Inventario!A401)</f>
        <v/>
      </c>
      <c r="B401" s="167" t="str">
        <f>IF(Inventario!D401="","",Inventario!D401)</f>
        <v/>
      </c>
      <c r="C401" s="293" t="str">
        <f>IF(Inventario!P401="","",Inventario!P401)</f>
        <v/>
      </c>
      <c r="D401" s="294" t="str">
        <f>IF(Inventario!Q401="","",Inventario!Q401)</f>
        <v/>
      </c>
      <c r="E401" s="294" t="str">
        <f>IF(Inventario!R401="","",Inventario!R401)</f>
        <v/>
      </c>
      <c r="F401" s="189" t="str">
        <f>IF(Inventario!S401="","",Inventario!S401)</f>
        <v/>
      </c>
      <c r="G401" s="194"/>
      <c r="H401" s="163"/>
      <c r="I401" s="163"/>
      <c r="J401" s="164"/>
      <c r="K401" s="164"/>
      <c r="L401" s="195" t="str">
        <f t="shared" si="12"/>
        <v/>
      </c>
      <c r="M401" s="177"/>
      <c r="N401" s="160"/>
      <c r="O401" s="140"/>
      <c r="P401" s="180" t="str">
        <f t="shared" si="11"/>
        <v/>
      </c>
    </row>
    <row r="402" spans="1:16" s="158" customFormat="1" ht="12" customHeight="1" x14ac:dyDescent="0.2">
      <c r="A402" s="167" t="str">
        <f>IF(Inventario!A402="","",Inventario!A402)</f>
        <v/>
      </c>
      <c r="B402" s="167" t="str">
        <f>IF(Inventario!D402="","",Inventario!D402)</f>
        <v/>
      </c>
      <c r="C402" s="293" t="str">
        <f>IF(Inventario!P402="","",Inventario!P402)</f>
        <v/>
      </c>
      <c r="D402" s="294" t="str">
        <f>IF(Inventario!Q402="","",Inventario!Q402)</f>
        <v/>
      </c>
      <c r="E402" s="294" t="str">
        <f>IF(Inventario!R402="","",Inventario!R402)</f>
        <v/>
      </c>
      <c r="F402" s="189" t="str">
        <f>IF(Inventario!S402="","",Inventario!S402)</f>
        <v/>
      </c>
      <c r="G402" s="194"/>
      <c r="H402" s="163"/>
      <c r="I402" s="163"/>
      <c r="J402" s="164"/>
      <c r="K402" s="164"/>
      <c r="L402" s="195" t="str">
        <f t="shared" si="12"/>
        <v/>
      </c>
      <c r="M402" s="177"/>
      <c r="N402" s="160"/>
      <c r="O402" s="140"/>
      <c r="P402" s="180" t="str">
        <f t="shared" si="11"/>
        <v/>
      </c>
    </row>
    <row r="403" spans="1:16" s="158" customFormat="1" ht="12" customHeight="1" x14ac:dyDescent="0.2">
      <c r="A403" s="167" t="str">
        <f>IF(Inventario!A403="","",Inventario!A403)</f>
        <v/>
      </c>
      <c r="B403" s="167" t="str">
        <f>IF(Inventario!D403="","",Inventario!D403)</f>
        <v/>
      </c>
      <c r="C403" s="293" t="str">
        <f>IF(Inventario!P403="","",Inventario!P403)</f>
        <v/>
      </c>
      <c r="D403" s="294" t="str">
        <f>IF(Inventario!Q403="","",Inventario!Q403)</f>
        <v/>
      </c>
      <c r="E403" s="294" t="str">
        <f>IF(Inventario!R403="","",Inventario!R403)</f>
        <v/>
      </c>
      <c r="F403" s="189" t="str">
        <f>IF(Inventario!S403="","",Inventario!S403)</f>
        <v/>
      </c>
      <c r="G403" s="194"/>
      <c r="H403" s="163"/>
      <c r="I403" s="163"/>
      <c r="J403" s="164"/>
      <c r="K403" s="164"/>
      <c r="L403" s="195" t="str">
        <f t="shared" si="12"/>
        <v/>
      </c>
      <c r="M403" s="177"/>
      <c r="N403" s="160"/>
      <c r="O403" s="140"/>
      <c r="P403" s="180" t="str">
        <f t="shared" si="11"/>
        <v/>
      </c>
    </row>
    <row r="404" spans="1:16" s="158" customFormat="1" ht="12" customHeight="1" x14ac:dyDescent="0.2">
      <c r="A404" s="167" t="str">
        <f>IF(Inventario!A404="","",Inventario!A404)</f>
        <v/>
      </c>
      <c r="B404" s="167" t="str">
        <f>IF(Inventario!D404="","",Inventario!D404)</f>
        <v/>
      </c>
      <c r="C404" s="293" t="str">
        <f>IF(Inventario!P404="","",Inventario!P404)</f>
        <v/>
      </c>
      <c r="D404" s="294" t="str">
        <f>IF(Inventario!Q404="","",Inventario!Q404)</f>
        <v/>
      </c>
      <c r="E404" s="294" t="str">
        <f>IF(Inventario!R404="","",Inventario!R404)</f>
        <v/>
      </c>
      <c r="F404" s="189" t="str">
        <f>IF(Inventario!S404="","",Inventario!S404)</f>
        <v/>
      </c>
      <c r="G404" s="194"/>
      <c r="H404" s="163"/>
      <c r="I404" s="163"/>
      <c r="J404" s="164"/>
      <c r="K404" s="164"/>
      <c r="L404" s="195" t="str">
        <f t="shared" si="12"/>
        <v/>
      </c>
      <c r="M404" s="177"/>
      <c r="N404" s="160"/>
      <c r="O404" s="140"/>
      <c r="P404" s="180" t="str">
        <f t="shared" si="11"/>
        <v/>
      </c>
    </row>
    <row r="405" spans="1:16" s="158" customFormat="1" ht="12" customHeight="1" x14ac:dyDescent="0.2">
      <c r="A405" s="167" t="str">
        <f>IF(Inventario!A405="","",Inventario!A405)</f>
        <v/>
      </c>
      <c r="B405" s="167" t="str">
        <f>IF(Inventario!D405="","",Inventario!D405)</f>
        <v/>
      </c>
      <c r="C405" s="293" t="str">
        <f>IF(Inventario!P405="","",Inventario!P405)</f>
        <v/>
      </c>
      <c r="D405" s="294" t="str">
        <f>IF(Inventario!Q405="","",Inventario!Q405)</f>
        <v/>
      </c>
      <c r="E405" s="294" t="str">
        <f>IF(Inventario!R405="","",Inventario!R405)</f>
        <v/>
      </c>
      <c r="F405" s="189" t="str">
        <f>IF(Inventario!S405="","",Inventario!S405)</f>
        <v/>
      </c>
      <c r="G405" s="194"/>
      <c r="H405" s="163"/>
      <c r="I405" s="163"/>
      <c r="J405" s="164"/>
      <c r="K405" s="164"/>
      <c r="L405" s="195" t="str">
        <f t="shared" si="12"/>
        <v/>
      </c>
      <c r="M405" s="177"/>
      <c r="N405" s="160"/>
      <c r="O405" s="140"/>
      <c r="P405" s="180" t="str">
        <f t="shared" si="11"/>
        <v/>
      </c>
    </row>
    <row r="406" spans="1:16" s="158" customFormat="1" ht="12" customHeight="1" x14ac:dyDescent="0.2">
      <c r="A406" s="167" t="str">
        <f>IF(Inventario!A406="","",Inventario!A406)</f>
        <v/>
      </c>
      <c r="B406" s="167" t="str">
        <f>IF(Inventario!D406="","",Inventario!D406)</f>
        <v/>
      </c>
      <c r="C406" s="293" t="str">
        <f>IF(Inventario!P406="","",Inventario!P406)</f>
        <v/>
      </c>
      <c r="D406" s="294" t="str">
        <f>IF(Inventario!Q406="","",Inventario!Q406)</f>
        <v/>
      </c>
      <c r="E406" s="294" t="str">
        <f>IF(Inventario!R406="","",Inventario!R406)</f>
        <v/>
      </c>
      <c r="F406" s="189" t="str">
        <f>IF(Inventario!S406="","",Inventario!S406)</f>
        <v/>
      </c>
      <c r="G406" s="194"/>
      <c r="H406" s="163"/>
      <c r="I406" s="163"/>
      <c r="J406" s="164"/>
      <c r="K406" s="164"/>
      <c r="L406" s="195" t="str">
        <f t="shared" si="12"/>
        <v/>
      </c>
      <c r="M406" s="177"/>
      <c r="N406" s="160"/>
      <c r="O406" s="140"/>
      <c r="P406" s="180" t="str">
        <f t="shared" si="11"/>
        <v/>
      </c>
    </row>
    <row r="407" spans="1:16" s="158" customFormat="1" ht="12" customHeight="1" x14ac:dyDescent="0.2">
      <c r="A407" s="167" t="str">
        <f>IF(Inventario!A407="","",Inventario!A407)</f>
        <v/>
      </c>
      <c r="B407" s="167" t="str">
        <f>IF(Inventario!D407="","",Inventario!D407)</f>
        <v/>
      </c>
      <c r="C407" s="293" t="str">
        <f>IF(Inventario!P407="","",Inventario!P407)</f>
        <v/>
      </c>
      <c r="D407" s="294" t="str">
        <f>IF(Inventario!Q407="","",Inventario!Q407)</f>
        <v/>
      </c>
      <c r="E407" s="294" t="str">
        <f>IF(Inventario!R407="","",Inventario!R407)</f>
        <v/>
      </c>
      <c r="F407" s="189" t="str">
        <f>IF(Inventario!S407="","",Inventario!S407)</f>
        <v/>
      </c>
      <c r="G407" s="194"/>
      <c r="H407" s="163"/>
      <c r="I407" s="163"/>
      <c r="J407" s="164"/>
      <c r="K407" s="164"/>
      <c r="L407" s="195" t="str">
        <f t="shared" si="12"/>
        <v/>
      </c>
      <c r="M407" s="177"/>
      <c r="N407" s="160"/>
      <c r="O407" s="140"/>
      <c r="P407" s="180" t="str">
        <f t="shared" si="11"/>
        <v/>
      </c>
    </row>
    <row r="408" spans="1:16" s="158" customFormat="1" ht="12" customHeight="1" x14ac:dyDescent="0.2">
      <c r="A408" s="167" t="str">
        <f>IF(Inventario!A408="","",Inventario!A408)</f>
        <v/>
      </c>
      <c r="B408" s="167" t="str">
        <f>IF(Inventario!D408="","",Inventario!D408)</f>
        <v/>
      </c>
      <c r="C408" s="293" t="str">
        <f>IF(Inventario!P408="","",Inventario!P408)</f>
        <v/>
      </c>
      <c r="D408" s="294" t="str">
        <f>IF(Inventario!Q408="","",Inventario!Q408)</f>
        <v/>
      </c>
      <c r="E408" s="294" t="str">
        <f>IF(Inventario!R408="","",Inventario!R408)</f>
        <v/>
      </c>
      <c r="F408" s="189" t="str">
        <f>IF(Inventario!S408="","",Inventario!S408)</f>
        <v/>
      </c>
      <c r="G408" s="194"/>
      <c r="H408" s="163"/>
      <c r="I408" s="163"/>
      <c r="J408" s="164"/>
      <c r="K408" s="164"/>
      <c r="L408" s="195" t="str">
        <f t="shared" si="12"/>
        <v/>
      </c>
      <c r="M408" s="177"/>
      <c r="N408" s="160"/>
      <c r="O408" s="140"/>
      <c r="P408" s="180" t="str">
        <f t="shared" si="11"/>
        <v/>
      </c>
    </row>
    <row r="409" spans="1:16" s="158" customFormat="1" ht="12" customHeight="1" x14ac:dyDescent="0.2">
      <c r="A409" s="167" t="str">
        <f>IF(Inventario!A409="","",Inventario!A409)</f>
        <v/>
      </c>
      <c r="B409" s="167" t="str">
        <f>IF(Inventario!D409="","",Inventario!D409)</f>
        <v/>
      </c>
      <c r="C409" s="293" t="str">
        <f>IF(Inventario!P409="","",Inventario!P409)</f>
        <v/>
      </c>
      <c r="D409" s="294" t="str">
        <f>IF(Inventario!Q409="","",Inventario!Q409)</f>
        <v/>
      </c>
      <c r="E409" s="294" t="str">
        <f>IF(Inventario!R409="","",Inventario!R409)</f>
        <v/>
      </c>
      <c r="F409" s="189" t="str">
        <f>IF(Inventario!S409="","",Inventario!S409)</f>
        <v/>
      </c>
      <c r="G409" s="194"/>
      <c r="H409" s="163"/>
      <c r="I409" s="163"/>
      <c r="J409" s="164"/>
      <c r="K409" s="164"/>
      <c r="L409" s="195" t="str">
        <f t="shared" si="12"/>
        <v/>
      </c>
      <c r="M409" s="177"/>
      <c r="N409" s="160"/>
      <c r="O409" s="140"/>
      <c r="P409" s="180" t="str">
        <f t="shared" si="11"/>
        <v/>
      </c>
    </row>
    <row r="410" spans="1:16" s="158" customFormat="1" ht="12" customHeight="1" x14ac:dyDescent="0.2">
      <c r="A410" s="167" t="str">
        <f>IF(Inventario!A410="","",Inventario!A410)</f>
        <v/>
      </c>
      <c r="B410" s="167" t="str">
        <f>IF(Inventario!D410="","",Inventario!D410)</f>
        <v/>
      </c>
      <c r="C410" s="293" t="str">
        <f>IF(Inventario!P410="","",Inventario!P410)</f>
        <v/>
      </c>
      <c r="D410" s="294" t="str">
        <f>IF(Inventario!Q410="","",Inventario!Q410)</f>
        <v/>
      </c>
      <c r="E410" s="294" t="str">
        <f>IF(Inventario!R410="","",Inventario!R410)</f>
        <v/>
      </c>
      <c r="F410" s="189" t="str">
        <f>IF(Inventario!S410="","",Inventario!S410)</f>
        <v/>
      </c>
      <c r="G410" s="194"/>
      <c r="H410" s="163"/>
      <c r="I410" s="163"/>
      <c r="J410" s="164"/>
      <c r="K410" s="164"/>
      <c r="L410" s="195" t="str">
        <f t="shared" si="12"/>
        <v/>
      </c>
      <c r="M410" s="177"/>
      <c r="N410" s="160"/>
      <c r="O410" s="140"/>
      <c r="P410" s="180" t="str">
        <f t="shared" si="11"/>
        <v/>
      </c>
    </row>
    <row r="411" spans="1:16" s="158" customFormat="1" ht="12" customHeight="1" x14ac:dyDescent="0.2">
      <c r="A411" s="167" t="str">
        <f>IF(Inventario!A411="","",Inventario!A411)</f>
        <v/>
      </c>
      <c r="B411" s="167" t="str">
        <f>IF(Inventario!D411="","",Inventario!D411)</f>
        <v/>
      </c>
      <c r="C411" s="293" t="str">
        <f>IF(Inventario!P411="","",Inventario!P411)</f>
        <v/>
      </c>
      <c r="D411" s="294" t="str">
        <f>IF(Inventario!Q411="","",Inventario!Q411)</f>
        <v/>
      </c>
      <c r="E411" s="294" t="str">
        <f>IF(Inventario!R411="","",Inventario!R411)</f>
        <v/>
      </c>
      <c r="F411" s="189" t="str">
        <f>IF(Inventario!S411="","",Inventario!S411)</f>
        <v/>
      </c>
      <c r="G411" s="194"/>
      <c r="H411" s="163"/>
      <c r="I411" s="163"/>
      <c r="J411" s="164"/>
      <c r="K411" s="164"/>
      <c r="L411" s="195" t="str">
        <f t="shared" si="12"/>
        <v/>
      </c>
      <c r="M411" s="177"/>
      <c r="N411" s="160"/>
      <c r="O411" s="140"/>
      <c r="P411" s="180" t="str">
        <f t="shared" si="11"/>
        <v/>
      </c>
    </row>
    <row r="412" spans="1:16" s="158" customFormat="1" ht="12" customHeight="1" x14ac:dyDescent="0.2">
      <c r="A412" s="167" t="str">
        <f>IF(Inventario!A412="","",Inventario!A412)</f>
        <v/>
      </c>
      <c r="B412" s="167" t="str">
        <f>IF(Inventario!D412="","",Inventario!D412)</f>
        <v/>
      </c>
      <c r="C412" s="293" t="str">
        <f>IF(Inventario!P412="","",Inventario!P412)</f>
        <v/>
      </c>
      <c r="D412" s="294" t="str">
        <f>IF(Inventario!Q412="","",Inventario!Q412)</f>
        <v/>
      </c>
      <c r="E412" s="294" t="str">
        <f>IF(Inventario!R412="","",Inventario!R412)</f>
        <v/>
      </c>
      <c r="F412" s="189" t="str">
        <f>IF(Inventario!S412="","",Inventario!S412)</f>
        <v/>
      </c>
      <c r="G412" s="194"/>
      <c r="H412" s="163"/>
      <c r="I412" s="163"/>
      <c r="J412" s="164"/>
      <c r="K412" s="164"/>
      <c r="L412" s="195" t="str">
        <f t="shared" si="12"/>
        <v/>
      </c>
      <c r="M412" s="177"/>
      <c r="N412" s="160"/>
      <c r="O412" s="140"/>
      <c r="P412" s="180" t="str">
        <f t="shared" si="11"/>
        <v/>
      </c>
    </row>
    <row r="413" spans="1:16" s="158" customFormat="1" ht="12" customHeight="1" x14ac:dyDescent="0.2">
      <c r="A413" s="167" t="str">
        <f>IF(Inventario!A413="","",Inventario!A413)</f>
        <v/>
      </c>
      <c r="B413" s="167" t="str">
        <f>IF(Inventario!D413="","",Inventario!D413)</f>
        <v/>
      </c>
      <c r="C413" s="293" t="str">
        <f>IF(Inventario!P413="","",Inventario!P413)</f>
        <v/>
      </c>
      <c r="D413" s="294" t="str">
        <f>IF(Inventario!Q413="","",Inventario!Q413)</f>
        <v/>
      </c>
      <c r="E413" s="294" t="str">
        <f>IF(Inventario!R413="","",Inventario!R413)</f>
        <v/>
      </c>
      <c r="F413" s="189" t="str">
        <f>IF(Inventario!S413="","",Inventario!S413)</f>
        <v/>
      </c>
      <c r="G413" s="194"/>
      <c r="H413" s="163"/>
      <c r="I413" s="163"/>
      <c r="J413" s="164"/>
      <c r="K413" s="164"/>
      <c r="L413" s="195" t="str">
        <f t="shared" si="12"/>
        <v/>
      </c>
      <c r="M413" s="177"/>
      <c r="N413" s="160"/>
      <c r="O413" s="140"/>
      <c r="P413" s="180" t="str">
        <f t="shared" si="11"/>
        <v/>
      </c>
    </row>
    <row r="414" spans="1:16" s="158" customFormat="1" ht="12" customHeight="1" x14ac:dyDescent="0.2">
      <c r="A414" s="167" t="str">
        <f>IF(Inventario!A414="","",Inventario!A414)</f>
        <v/>
      </c>
      <c r="B414" s="167" t="str">
        <f>IF(Inventario!D414="","",Inventario!D414)</f>
        <v/>
      </c>
      <c r="C414" s="293" t="str">
        <f>IF(Inventario!P414="","",Inventario!P414)</f>
        <v/>
      </c>
      <c r="D414" s="294" t="str">
        <f>IF(Inventario!Q414="","",Inventario!Q414)</f>
        <v/>
      </c>
      <c r="E414" s="294" t="str">
        <f>IF(Inventario!R414="","",Inventario!R414)</f>
        <v/>
      </c>
      <c r="F414" s="189" t="str">
        <f>IF(Inventario!S414="","",Inventario!S414)</f>
        <v/>
      </c>
      <c r="G414" s="194"/>
      <c r="H414" s="163"/>
      <c r="I414" s="163"/>
      <c r="J414" s="164"/>
      <c r="K414" s="164"/>
      <c r="L414" s="195" t="str">
        <f t="shared" si="12"/>
        <v/>
      </c>
      <c r="M414" s="177"/>
      <c r="N414" s="160"/>
      <c r="O414" s="140"/>
      <c r="P414" s="180" t="str">
        <f t="shared" si="11"/>
        <v/>
      </c>
    </row>
    <row r="415" spans="1:16" s="158" customFormat="1" ht="12" customHeight="1" x14ac:dyDescent="0.2">
      <c r="A415" s="167" t="str">
        <f>IF(Inventario!A415="","",Inventario!A415)</f>
        <v/>
      </c>
      <c r="B415" s="167" t="str">
        <f>IF(Inventario!D415="","",Inventario!D415)</f>
        <v/>
      </c>
      <c r="C415" s="293" t="str">
        <f>IF(Inventario!P415="","",Inventario!P415)</f>
        <v/>
      </c>
      <c r="D415" s="294" t="str">
        <f>IF(Inventario!Q415="","",Inventario!Q415)</f>
        <v/>
      </c>
      <c r="E415" s="294" t="str">
        <f>IF(Inventario!R415="","",Inventario!R415)</f>
        <v/>
      </c>
      <c r="F415" s="189" t="str">
        <f>IF(Inventario!S415="","",Inventario!S415)</f>
        <v/>
      </c>
      <c r="G415" s="194"/>
      <c r="H415" s="163"/>
      <c r="I415" s="163"/>
      <c r="J415" s="164"/>
      <c r="K415" s="164"/>
      <c r="L415" s="195" t="str">
        <f t="shared" si="12"/>
        <v/>
      </c>
      <c r="M415" s="177"/>
      <c r="N415" s="160"/>
      <c r="O415" s="140"/>
      <c r="P415" s="180" t="str">
        <f t="shared" si="11"/>
        <v/>
      </c>
    </row>
    <row r="416" spans="1:16" s="158" customFormat="1" ht="12" customHeight="1" x14ac:dyDescent="0.2">
      <c r="A416" s="167" t="str">
        <f>IF(Inventario!A416="","",Inventario!A416)</f>
        <v/>
      </c>
      <c r="B416" s="167" t="str">
        <f>IF(Inventario!D416="","",Inventario!D416)</f>
        <v/>
      </c>
      <c r="C416" s="293" t="str">
        <f>IF(Inventario!P416="","",Inventario!P416)</f>
        <v/>
      </c>
      <c r="D416" s="294" t="str">
        <f>IF(Inventario!Q416="","",Inventario!Q416)</f>
        <v/>
      </c>
      <c r="E416" s="294" t="str">
        <f>IF(Inventario!R416="","",Inventario!R416)</f>
        <v/>
      </c>
      <c r="F416" s="189" t="str">
        <f>IF(Inventario!S416="","",Inventario!S416)</f>
        <v/>
      </c>
      <c r="G416" s="194"/>
      <c r="H416" s="163"/>
      <c r="I416" s="163"/>
      <c r="J416" s="164"/>
      <c r="K416" s="164"/>
      <c r="L416" s="195" t="str">
        <f t="shared" si="12"/>
        <v/>
      </c>
      <c r="M416" s="177"/>
      <c r="N416" s="160"/>
      <c r="O416" s="140"/>
      <c r="P416" s="180" t="str">
        <f t="shared" si="11"/>
        <v/>
      </c>
    </row>
    <row r="417" spans="1:16" s="158" customFormat="1" ht="12" customHeight="1" x14ac:dyDescent="0.2">
      <c r="A417" s="167" t="str">
        <f>IF(Inventario!A417="","",Inventario!A417)</f>
        <v/>
      </c>
      <c r="B417" s="167" t="str">
        <f>IF(Inventario!D417="","",Inventario!D417)</f>
        <v/>
      </c>
      <c r="C417" s="293" t="str">
        <f>IF(Inventario!P417="","",Inventario!P417)</f>
        <v/>
      </c>
      <c r="D417" s="294" t="str">
        <f>IF(Inventario!Q417="","",Inventario!Q417)</f>
        <v/>
      </c>
      <c r="E417" s="294" t="str">
        <f>IF(Inventario!R417="","",Inventario!R417)</f>
        <v/>
      </c>
      <c r="F417" s="189" t="str">
        <f>IF(Inventario!S417="","",Inventario!S417)</f>
        <v/>
      </c>
      <c r="G417" s="194"/>
      <c r="H417" s="163"/>
      <c r="I417" s="163"/>
      <c r="J417" s="164"/>
      <c r="K417" s="164"/>
      <c r="L417" s="195" t="str">
        <f t="shared" si="12"/>
        <v/>
      </c>
      <c r="M417" s="177"/>
      <c r="N417" s="160"/>
      <c r="O417" s="140"/>
      <c r="P417" s="180" t="str">
        <f t="shared" si="11"/>
        <v/>
      </c>
    </row>
    <row r="418" spans="1:16" s="158" customFormat="1" ht="12" customHeight="1" x14ac:dyDescent="0.2">
      <c r="A418" s="167" t="str">
        <f>IF(Inventario!A418="","",Inventario!A418)</f>
        <v/>
      </c>
      <c r="B418" s="167" t="str">
        <f>IF(Inventario!D418="","",Inventario!D418)</f>
        <v/>
      </c>
      <c r="C418" s="293" t="str">
        <f>IF(Inventario!P418="","",Inventario!P418)</f>
        <v/>
      </c>
      <c r="D418" s="294" t="str">
        <f>IF(Inventario!Q418="","",Inventario!Q418)</f>
        <v/>
      </c>
      <c r="E418" s="294" t="str">
        <f>IF(Inventario!R418="","",Inventario!R418)</f>
        <v/>
      </c>
      <c r="F418" s="189" t="str">
        <f>IF(Inventario!S418="","",Inventario!S418)</f>
        <v/>
      </c>
      <c r="G418" s="194"/>
      <c r="H418" s="163"/>
      <c r="I418" s="163"/>
      <c r="J418" s="164"/>
      <c r="K418" s="164"/>
      <c r="L418" s="195" t="str">
        <f t="shared" si="12"/>
        <v/>
      </c>
      <c r="M418" s="177"/>
      <c r="N418" s="160"/>
      <c r="O418" s="140"/>
      <c r="P418" s="180" t="str">
        <f t="shared" si="11"/>
        <v/>
      </c>
    </row>
    <row r="419" spans="1:16" s="158" customFormat="1" ht="12" customHeight="1" x14ac:dyDescent="0.2">
      <c r="A419" s="167" t="str">
        <f>IF(Inventario!A419="","",Inventario!A419)</f>
        <v/>
      </c>
      <c r="B419" s="167" t="str">
        <f>IF(Inventario!D419="","",Inventario!D419)</f>
        <v/>
      </c>
      <c r="C419" s="293" t="str">
        <f>IF(Inventario!P419="","",Inventario!P419)</f>
        <v/>
      </c>
      <c r="D419" s="294" t="str">
        <f>IF(Inventario!Q419="","",Inventario!Q419)</f>
        <v/>
      </c>
      <c r="E419" s="294" t="str">
        <f>IF(Inventario!R419="","",Inventario!R419)</f>
        <v/>
      </c>
      <c r="F419" s="189" t="str">
        <f>IF(Inventario!S419="","",Inventario!S419)</f>
        <v/>
      </c>
      <c r="G419" s="194"/>
      <c r="H419" s="163"/>
      <c r="I419" s="163"/>
      <c r="J419" s="164"/>
      <c r="K419" s="164"/>
      <c r="L419" s="195" t="str">
        <f t="shared" si="12"/>
        <v/>
      </c>
      <c r="M419" s="177"/>
      <c r="N419" s="160"/>
      <c r="O419" s="140"/>
      <c r="P419" s="180" t="str">
        <f t="shared" si="11"/>
        <v/>
      </c>
    </row>
    <row r="420" spans="1:16" s="158" customFormat="1" ht="12" customHeight="1" x14ac:dyDescent="0.2">
      <c r="A420" s="167" t="str">
        <f>IF(Inventario!A420="","",Inventario!A420)</f>
        <v/>
      </c>
      <c r="B420" s="167" t="str">
        <f>IF(Inventario!D420="","",Inventario!D420)</f>
        <v/>
      </c>
      <c r="C420" s="293" t="str">
        <f>IF(Inventario!P420="","",Inventario!P420)</f>
        <v/>
      </c>
      <c r="D420" s="294" t="str">
        <f>IF(Inventario!Q420="","",Inventario!Q420)</f>
        <v/>
      </c>
      <c r="E420" s="294" t="str">
        <f>IF(Inventario!R420="","",Inventario!R420)</f>
        <v/>
      </c>
      <c r="F420" s="189" t="str">
        <f>IF(Inventario!S420="","",Inventario!S420)</f>
        <v/>
      </c>
      <c r="G420" s="194"/>
      <c r="H420" s="163"/>
      <c r="I420" s="163"/>
      <c r="J420" s="164"/>
      <c r="K420" s="164"/>
      <c r="L420" s="195" t="str">
        <f t="shared" si="12"/>
        <v/>
      </c>
      <c r="M420" s="177"/>
      <c r="N420" s="160"/>
      <c r="O420" s="140"/>
      <c r="P420" s="180" t="str">
        <f t="shared" ref="P420:P483" si="13">IF(N420="SI","Señale Nombre del Archivo","")</f>
        <v/>
      </c>
    </row>
    <row r="421" spans="1:16" s="158" customFormat="1" ht="12" customHeight="1" x14ac:dyDescent="0.2">
      <c r="A421" s="167" t="str">
        <f>IF(Inventario!A421="","",Inventario!A421)</f>
        <v/>
      </c>
      <c r="B421" s="167" t="str">
        <f>IF(Inventario!D421="","",Inventario!D421)</f>
        <v/>
      </c>
      <c r="C421" s="293" t="str">
        <f>IF(Inventario!P421="","",Inventario!P421)</f>
        <v/>
      </c>
      <c r="D421" s="294" t="str">
        <f>IF(Inventario!Q421="","",Inventario!Q421)</f>
        <v/>
      </c>
      <c r="E421" s="294" t="str">
        <f>IF(Inventario!R421="","",Inventario!R421)</f>
        <v/>
      </c>
      <c r="F421" s="189" t="str">
        <f>IF(Inventario!S421="","",Inventario!S421)</f>
        <v/>
      </c>
      <c r="G421" s="194"/>
      <c r="H421" s="163"/>
      <c r="I421" s="163"/>
      <c r="J421" s="164"/>
      <c r="K421" s="164"/>
      <c r="L421" s="195" t="str">
        <f t="shared" ref="L421:L484" si="14">IFERROR(VLOOKUP(CONCATENATE(IFERROR(VLOOKUP(J421,ProbSeveridad,2,FALSE),0),IFERROR(VLOOKUP(K421,ImpactoSeveridad,2,FALSE),0)),NivelSeveridadRiesgo,2,FALSE), "")</f>
        <v/>
      </c>
      <c r="M421" s="177"/>
      <c r="N421" s="160"/>
      <c r="O421" s="140"/>
      <c r="P421" s="180" t="str">
        <f t="shared" si="13"/>
        <v/>
      </c>
    </row>
    <row r="422" spans="1:16" s="158" customFormat="1" ht="12" customHeight="1" x14ac:dyDescent="0.2">
      <c r="A422" s="167" t="str">
        <f>IF(Inventario!A422="","",Inventario!A422)</f>
        <v/>
      </c>
      <c r="B422" s="167" t="str">
        <f>IF(Inventario!D422="","",Inventario!D422)</f>
        <v/>
      </c>
      <c r="C422" s="293" t="str">
        <f>IF(Inventario!P422="","",Inventario!P422)</f>
        <v/>
      </c>
      <c r="D422" s="294" t="str">
        <f>IF(Inventario!Q422="","",Inventario!Q422)</f>
        <v/>
      </c>
      <c r="E422" s="294" t="str">
        <f>IF(Inventario!R422="","",Inventario!R422)</f>
        <v/>
      </c>
      <c r="F422" s="189" t="str">
        <f>IF(Inventario!S422="","",Inventario!S422)</f>
        <v/>
      </c>
      <c r="G422" s="194"/>
      <c r="H422" s="163"/>
      <c r="I422" s="163"/>
      <c r="J422" s="164"/>
      <c r="K422" s="164"/>
      <c r="L422" s="195" t="str">
        <f t="shared" si="14"/>
        <v/>
      </c>
      <c r="M422" s="177"/>
      <c r="N422" s="160"/>
      <c r="O422" s="140"/>
      <c r="P422" s="180" t="str">
        <f t="shared" si="13"/>
        <v/>
      </c>
    </row>
    <row r="423" spans="1:16" s="158" customFormat="1" ht="12" customHeight="1" x14ac:dyDescent="0.2">
      <c r="A423" s="167" t="str">
        <f>IF(Inventario!A423="","",Inventario!A423)</f>
        <v/>
      </c>
      <c r="B423" s="167" t="str">
        <f>IF(Inventario!D423="","",Inventario!D423)</f>
        <v/>
      </c>
      <c r="C423" s="293" t="str">
        <f>IF(Inventario!P423="","",Inventario!P423)</f>
        <v/>
      </c>
      <c r="D423" s="294" t="str">
        <f>IF(Inventario!Q423="","",Inventario!Q423)</f>
        <v/>
      </c>
      <c r="E423" s="294" t="str">
        <f>IF(Inventario!R423="","",Inventario!R423)</f>
        <v/>
      </c>
      <c r="F423" s="189" t="str">
        <f>IF(Inventario!S423="","",Inventario!S423)</f>
        <v/>
      </c>
      <c r="G423" s="194"/>
      <c r="H423" s="163"/>
      <c r="I423" s="163"/>
      <c r="J423" s="164"/>
      <c r="K423" s="164"/>
      <c r="L423" s="195" t="str">
        <f t="shared" si="14"/>
        <v/>
      </c>
      <c r="M423" s="177"/>
      <c r="N423" s="160"/>
      <c r="O423" s="140"/>
      <c r="P423" s="180" t="str">
        <f t="shared" si="13"/>
        <v/>
      </c>
    </row>
    <row r="424" spans="1:16" s="158" customFormat="1" ht="12" customHeight="1" x14ac:dyDescent="0.2">
      <c r="A424" s="167" t="str">
        <f>IF(Inventario!A424="","",Inventario!A424)</f>
        <v/>
      </c>
      <c r="B424" s="167" t="str">
        <f>IF(Inventario!D424="","",Inventario!D424)</f>
        <v/>
      </c>
      <c r="C424" s="293" t="str">
        <f>IF(Inventario!P424="","",Inventario!P424)</f>
        <v/>
      </c>
      <c r="D424" s="294" t="str">
        <f>IF(Inventario!Q424="","",Inventario!Q424)</f>
        <v/>
      </c>
      <c r="E424" s="294" t="str">
        <f>IF(Inventario!R424="","",Inventario!R424)</f>
        <v/>
      </c>
      <c r="F424" s="189" t="str">
        <f>IF(Inventario!S424="","",Inventario!S424)</f>
        <v/>
      </c>
      <c r="G424" s="194"/>
      <c r="H424" s="163"/>
      <c r="I424" s="163"/>
      <c r="J424" s="164"/>
      <c r="K424" s="164"/>
      <c r="L424" s="195" t="str">
        <f t="shared" si="14"/>
        <v/>
      </c>
      <c r="M424" s="177"/>
      <c r="N424" s="160"/>
      <c r="O424" s="140"/>
      <c r="P424" s="180" t="str">
        <f t="shared" si="13"/>
        <v/>
      </c>
    </row>
    <row r="425" spans="1:16" s="158" customFormat="1" ht="12" customHeight="1" x14ac:dyDescent="0.2">
      <c r="A425" s="167" t="str">
        <f>IF(Inventario!A425="","",Inventario!A425)</f>
        <v/>
      </c>
      <c r="B425" s="167" t="str">
        <f>IF(Inventario!D425="","",Inventario!D425)</f>
        <v/>
      </c>
      <c r="C425" s="293" t="str">
        <f>IF(Inventario!P425="","",Inventario!P425)</f>
        <v/>
      </c>
      <c r="D425" s="294" t="str">
        <f>IF(Inventario!Q425="","",Inventario!Q425)</f>
        <v/>
      </c>
      <c r="E425" s="294" t="str">
        <f>IF(Inventario!R425="","",Inventario!R425)</f>
        <v/>
      </c>
      <c r="F425" s="189" t="str">
        <f>IF(Inventario!S425="","",Inventario!S425)</f>
        <v/>
      </c>
      <c r="G425" s="194"/>
      <c r="H425" s="163"/>
      <c r="I425" s="163"/>
      <c r="J425" s="164"/>
      <c r="K425" s="164"/>
      <c r="L425" s="195" t="str">
        <f t="shared" si="14"/>
        <v/>
      </c>
      <c r="M425" s="177"/>
      <c r="N425" s="160"/>
      <c r="O425" s="140"/>
      <c r="P425" s="180" t="str">
        <f t="shared" si="13"/>
        <v/>
      </c>
    </row>
    <row r="426" spans="1:16" s="158" customFormat="1" ht="12" customHeight="1" x14ac:dyDescent="0.2">
      <c r="A426" s="167" t="str">
        <f>IF(Inventario!A426="","",Inventario!A426)</f>
        <v/>
      </c>
      <c r="B426" s="167" t="str">
        <f>IF(Inventario!D426="","",Inventario!D426)</f>
        <v/>
      </c>
      <c r="C426" s="293" t="str">
        <f>IF(Inventario!P426="","",Inventario!P426)</f>
        <v/>
      </c>
      <c r="D426" s="294" t="str">
        <f>IF(Inventario!Q426="","",Inventario!Q426)</f>
        <v/>
      </c>
      <c r="E426" s="294" t="str">
        <f>IF(Inventario!R426="","",Inventario!R426)</f>
        <v/>
      </c>
      <c r="F426" s="189" t="str">
        <f>IF(Inventario!S426="","",Inventario!S426)</f>
        <v/>
      </c>
      <c r="G426" s="194"/>
      <c r="H426" s="163"/>
      <c r="I426" s="163"/>
      <c r="J426" s="164"/>
      <c r="K426" s="164"/>
      <c r="L426" s="195" t="str">
        <f t="shared" si="14"/>
        <v/>
      </c>
      <c r="M426" s="177"/>
      <c r="N426" s="160"/>
      <c r="O426" s="140"/>
      <c r="P426" s="180" t="str">
        <f t="shared" si="13"/>
        <v/>
      </c>
    </row>
    <row r="427" spans="1:16" s="158" customFormat="1" ht="12" customHeight="1" x14ac:dyDescent="0.2">
      <c r="A427" s="167" t="str">
        <f>IF(Inventario!A427="","",Inventario!A427)</f>
        <v/>
      </c>
      <c r="B427" s="167" t="str">
        <f>IF(Inventario!D427="","",Inventario!D427)</f>
        <v/>
      </c>
      <c r="C427" s="293" t="str">
        <f>IF(Inventario!P427="","",Inventario!P427)</f>
        <v/>
      </c>
      <c r="D427" s="294" t="str">
        <f>IF(Inventario!Q427="","",Inventario!Q427)</f>
        <v/>
      </c>
      <c r="E427" s="294" t="str">
        <f>IF(Inventario!R427="","",Inventario!R427)</f>
        <v/>
      </c>
      <c r="F427" s="189" t="str">
        <f>IF(Inventario!S427="","",Inventario!S427)</f>
        <v/>
      </c>
      <c r="G427" s="194"/>
      <c r="H427" s="163"/>
      <c r="I427" s="163"/>
      <c r="J427" s="164"/>
      <c r="K427" s="164"/>
      <c r="L427" s="195" t="str">
        <f t="shared" si="14"/>
        <v/>
      </c>
      <c r="M427" s="177"/>
      <c r="N427" s="160"/>
      <c r="O427" s="140"/>
      <c r="P427" s="180" t="str">
        <f t="shared" si="13"/>
        <v/>
      </c>
    </row>
    <row r="428" spans="1:16" s="158" customFormat="1" ht="12" customHeight="1" x14ac:dyDescent="0.2">
      <c r="A428" s="167" t="str">
        <f>IF(Inventario!A428="","",Inventario!A428)</f>
        <v/>
      </c>
      <c r="B428" s="167" t="str">
        <f>IF(Inventario!D428="","",Inventario!D428)</f>
        <v/>
      </c>
      <c r="C428" s="293" t="str">
        <f>IF(Inventario!P428="","",Inventario!P428)</f>
        <v/>
      </c>
      <c r="D428" s="294" t="str">
        <f>IF(Inventario!Q428="","",Inventario!Q428)</f>
        <v/>
      </c>
      <c r="E428" s="294" t="str">
        <f>IF(Inventario!R428="","",Inventario!R428)</f>
        <v/>
      </c>
      <c r="F428" s="189" t="str">
        <f>IF(Inventario!S428="","",Inventario!S428)</f>
        <v/>
      </c>
      <c r="G428" s="194"/>
      <c r="H428" s="163"/>
      <c r="I428" s="163"/>
      <c r="J428" s="164"/>
      <c r="K428" s="164"/>
      <c r="L428" s="195" t="str">
        <f t="shared" si="14"/>
        <v/>
      </c>
      <c r="M428" s="177"/>
      <c r="N428" s="160"/>
      <c r="O428" s="140"/>
      <c r="P428" s="180" t="str">
        <f t="shared" si="13"/>
        <v/>
      </c>
    </row>
    <row r="429" spans="1:16" s="158" customFormat="1" ht="12" customHeight="1" x14ac:dyDescent="0.2">
      <c r="A429" s="167" t="str">
        <f>IF(Inventario!A429="","",Inventario!A429)</f>
        <v/>
      </c>
      <c r="B429" s="167" t="str">
        <f>IF(Inventario!D429="","",Inventario!D429)</f>
        <v/>
      </c>
      <c r="C429" s="293" t="str">
        <f>IF(Inventario!P429="","",Inventario!P429)</f>
        <v/>
      </c>
      <c r="D429" s="294" t="str">
        <f>IF(Inventario!Q429="","",Inventario!Q429)</f>
        <v/>
      </c>
      <c r="E429" s="294" t="str">
        <f>IF(Inventario!R429="","",Inventario!R429)</f>
        <v/>
      </c>
      <c r="F429" s="189" t="str">
        <f>IF(Inventario!S429="","",Inventario!S429)</f>
        <v/>
      </c>
      <c r="G429" s="194"/>
      <c r="H429" s="163"/>
      <c r="I429" s="163"/>
      <c r="J429" s="164"/>
      <c r="K429" s="164"/>
      <c r="L429" s="195" t="str">
        <f t="shared" si="14"/>
        <v/>
      </c>
      <c r="M429" s="177"/>
      <c r="N429" s="160"/>
      <c r="O429" s="140"/>
      <c r="P429" s="180" t="str">
        <f t="shared" si="13"/>
        <v/>
      </c>
    </row>
    <row r="430" spans="1:16" s="158" customFormat="1" ht="12" customHeight="1" x14ac:dyDescent="0.2">
      <c r="A430" s="167" t="str">
        <f>IF(Inventario!A430="","",Inventario!A430)</f>
        <v/>
      </c>
      <c r="B430" s="167" t="str">
        <f>IF(Inventario!D430="","",Inventario!D430)</f>
        <v/>
      </c>
      <c r="C430" s="293" t="str">
        <f>IF(Inventario!P430="","",Inventario!P430)</f>
        <v/>
      </c>
      <c r="D430" s="294" t="str">
        <f>IF(Inventario!Q430="","",Inventario!Q430)</f>
        <v/>
      </c>
      <c r="E430" s="294" t="str">
        <f>IF(Inventario!R430="","",Inventario!R430)</f>
        <v/>
      </c>
      <c r="F430" s="189" t="str">
        <f>IF(Inventario!S430="","",Inventario!S430)</f>
        <v/>
      </c>
      <c r="G430" s="194"/>
      <c r="H430" s="163"/>
      <c r="I430" s="163"/>
      <c r="J430" s="164"/>
      <c r="K430" s="164"/>
      <c r="L430" s="195" t="str">
        <f t="shared" si="14"/>
        <v/>
      </c>
      <c r="M430" s="177"/>
      <c r="N430" s="160"/>
      <c r="O430" s="140"/>
      <c r="P430" s="180" t="str">
        <f t="shared" si="13"/>
        <v/>
      </c>
    </row>
    <row r="431" spans="1:16" s="158" customFormat="1" ht="12" customHeight="1" x14ac:dyDescent="0.2">
      <c r="A431" s="167" t="str">
        <f>IF(Inventario!A431="","",Inventario!A431)</f>
        <v/>
      </c>
      <c r="B431" s="167" t="str">
        <f>IF(Inventario!D431="","",Inventario!D431)</f>
        <v/>
      </c>
      <c r="C431" s="293" t="str">
        <f>IF(Inventario!P431="","",Inventario!P431)</f>
        <v/>
      </c>
      <c r="D431" s="294" t="str">
        <f>IF(Inventario!Q431="","",Inventario!Q431)</f>
        <v/>
      </c>
      <c r="E431" s="294" t="str">
        <f>IF(Inventario!R431="","",Inventario!R431)</f>
        <v/>
      </c>
      <c r="F431" s="189" t="str">
        <f>IF(Inventario!S431="","",Inventario!S431)</f>
        <v/>
      </c>
      <c r="G431" s="194"/>
      <c r="H431" s="163"/>
      <c r="I431" s="163"/>
      <c r="J431" s="164"/>
      <c r="K431" s="164"/>
      <c r="L431" s="195" t="str">
        <f t="shared" si="14"/>
        <v/>
      </c>
      <c r="M431" s="177"/>
      <c r="N431" s="160"/>
      <c r="O431" s="140"/>
      <c r="P431" s="180" t="str">
        <f t="shared" si="13"/>
        <v/>
      </c>
    </row>
    <row r="432" spans="1:16" s="158" customFormat="1" ht="12" customHeight="1" x14ac:dyDescent="0.2">
      <c r="A432" s="167" t="str">
        <f>IF(Inventario!A432="","",Inventario!A432)</f>
        <v/>
      </c>
      <c r="B432" s="167" t="str">
        <f>IF(Inventario!D432="","",Inventario!D432)</f>
        <v/>
      </c>
      <c r="C432" s="293" t="str">
        <f>IF(Inventario!P432="","",Inventario!P432)</f>
        <v/>
      </c>
      <c r="D432" s="294" t="str">
        <f>IF(Inventario!Q432="","",Inventario!Q432)</f>
        <v/>
      </c>
      <c r="E432" s="294" t="str">
        <f>IF(Inventario!R432="","",Inventario!R432)</f>
        <v/>
      </c>
      <c r="F432" s="189" t="str">
        <f>IF(Inventario!S432="","",Inventario!S432)</f>
        <v/>
      </c>
      <c r="G432" s="194"/>
      <c r="H432" s="163"/>
      <c r="I432" s="163"/>
      <c r="J432" s="164"/>
      <c r="K432" s="164"/>
      <c r="L432" s="195" t="str">
        <f t="shared" si="14"/>
        <v/>
      </c>
      <c r="M432" s="177"/>
      <c r="N432" s="160"/>
      <c r="O432" s="140"/>
      <c r="P432" s="180" t="str">
        <f t="shared" si="13"/>
        <v/>
      </c>
    </row>
    <row r="433" spans="1:16" s="158" customFormat="1" ht="12" customHeight="1" x14ac:dyDescent="0.2">
      <c r="A433" s="167" t="str">
        <f>IF(Inventario!A433="","",Inventario!A433)</f>
        <v/>
      </c>
      <c r="B433" s="167" t="str">
        <f>IF(Inventario!D433="","",Inventario!D433)</f>
        <v/>
      </c>
      <c r="C433" s="293" t="str">
        <f>IF(Inventario!P433="","",Inventario!P433)</f>
        <v/>
      </c>
      <c r="D433" s="294" t="str">
        <f>IF(Inventario!Q433="","",Inventario!Q433)</f>
        <v/>
      </c>
      <c r="E433" s="294" t="str">
        <f>IF(Inventario!R433="","",Inventario!R433)</f>
        <v/>
      </c>
      <c r="F433" s="189" t="str">
        <f>IF(Inventario!S433="","",Inventario!S433)</f>
        <v/>
      </c>
      <c r="G433" s="194"/>
      <c r="H433" s="163"/>
      <c r="I433" s="163"/>
      <c r="J433" s="164"/>
      <c r="K433" s="164"/>
      <c r="L433" s="195" t="str">
        <f t="shared" si="14"/>
        <v/>
      </c>
      <c r="M433" s="177"/>
      <c r="N433" s="160"/>
      <c r="O433" s="140"/>
      <c r="P433" s="180" t="str">
        <f t="shared" si="13"/>
        <v/>
      </c>
    </row>
    <row r="434" spans="1:16" s="158" customFormat="1" ht="12" customHeight="1" x14ac:dyDescent="0.2">
      <c r="A434" s="167" t="str">
        <f>IF(Inventario!A434="","",Inventario!A434)</f>
        <v/>
      </c>
      <c r="B434" s="167" t="str">
        <f>IF(Inventario!D434="","",Inventario!D434)</f>
        <v/>
      </c>
      <c r="C434" s="293" t="str">
        <f>IF(Inventario!P434="","",Inventario!P434)</f>
        <v/>
      </c>
      <c r="D434" s="294" t="str">
        <f>IF(Inventario!Q434="","",Inventario!Q434)</f>
        <v/>
      </c>
      <c r="E434" s="294" t="str">
        <f>IF(Inventario!R434="","",Inventario!R434)</f>
        <v/>
      </c>
      <c r="F434" s="189" t="str">
        <f>IF(Inventario!S434="","",Inventario!S434)</f>
        <v/>
      </c>
      <c r="G434" s="194"/>
      <c r="H434" s="163"/>
      <c r="I434" s="163"/>
      <c r="J434" s="164"/>
      <c r="K434" s="164"/>
      <c r="L434" s="195" t="str">
        <f t="shared" si="14"/>
        <v/>
      </c>
      <c r="M434" s="177"/>
      <c r="N434" s="160"/>
      <c r="O434" s="140"/>
      <c r="P434" s="180" t="str">
        <f t="shared" si="13"/>
        <v/>
      </c>
    </row>
    <row r="435" spans="1:16" s="158" customFormat="1" ht="12" customHeight="1" x14ac:dyDescent="0.2">
      <c r="A435" s="167" t="str">
        <f>IF(Inventario!A435="","",Inventario!A435)</f>
        <v/>
      </c>
      <c r="B435" s="167" t="str">
        <f>IF(Inventario!D435="","",Inventario!D435)</f>
        <v/>
      </c>
      <c r="C435" s="293" t="str">
        <f>IF(Inventario!P435="","",Inventario!P435)</f>
        <v/>
      </c>
      <c r="D435" s="294" t="str">
        <f>IF(Inventario!Q435="","",Inventario!Q435)</f>
        <v/>
      </c>
      <c r="E435" s="294" t="str">
        <f>IF(Inventario!R435="","",Inventario!R435)</f>
        <v/>
      </c>
      <c r="F435" s="189" t="str">
        <f>IF(Inventario!S435="","",Inventario!S435)</f>
        <v/>
      </c>
      <c r="G435" s="194"/>
      <c r="H435" s="163"/>
      <c r="I435" s="163"/>
      <c r="J435" s="164"/>
      <c r="K435" s="164"/>
      <c r="L435" s="195" t="str">
        <f t="shared" si="14"/>
        <v/>
      </c>
      <c r="M435" s="177"/>
      <c r="N435" s="160"/>
      <c r="O435" s="140"/>
      <c r="P435" s="180" t="str">
        <f t="shared" si="13"/>
        <v/>
      </c>
    </row>
    <row r="436" spans="1:16" s="158" customFormat="1" ht="12" customHeight="1" x14ac:dyDescent="0.2">
      <c r="A436" s="167" t="str">
        <f>IF(Inventario!A436="","",Inventario!A436)</f>
        <v/>
      </c>
      <c r="B436" s="167" t="str">
        <f>IF(Inventario!D436="","",Inventario!D436)</f>
        <v/>
      </c>
      <c r="C436" s="293" t="str">
        <f>IF(Inventario!P436="","",Inventario!P436)</f>
        <v/>
      </c>
      <c r="D436" s="294" t="str">
        <f>IF(Inventario!Q436="","",Inventario!Q436)</f>
        <v/>
      </c>
      <c r="E436" s="294" t="str">
        <f>IF(Inventario!R436="","",Inventario!R436)</f>
        <v/>
      </c>
      <c r="F436" s="189" t="str">
        <f>IF(Inventario!S436="","",Inventario!S436)</f>
        <v/>
      </c>
      <c r="G436" s="194"/>
      <c r="H436" s="163"/>
      <c r="I436" s="163"/>
      <c r="J436" s="164"/>
      <c r="K436" s="164"/>
      <c r="L436" s="195" t="str">
        <f t="shared" si="14"/>
        <v/>
      </c>
      <c r="M436" s="177"/>
      <c r="N436" s="160"/>
      <c r="O436" s="140"/>
      <c r="P436" s="180" t="str">
        <f t="shared" si="13"/>
        <v/>
      </c>
    </row>
    <row r="437" spans="1:16" s="158" customFormat="1" ht="12" customHeight="1" x14ac:dyDescent="0.2">
      <c r="A437" s="167" t="str">
        <f>IF(Inventario!A437="","",Inventario!A437)</f>
        <v/>
      </c>
      <c r="B437" s="167" t="str">
        <f>IF(Inventario!D437="","",Inventario!D437)</f>
        <v/>
      </c>
      <c r="C437" s="293" t="str">
        <f>IF(Inventario!P437="","",Inventario!P437)</f>
        <v/>
      </c>
      <c r="D437" s="294" t="str">
        <f>IF(Inventario!Q437="","",Inventario!Q437)</f>
        <v/>
      </c>
      <c r="E437" s="294" t="str">
        <f>IF(Inventario!R437="","",Inventario!R437)</f>
        <v/>
      </c>
      <c r="F437" s="189" t="str">
        <f>IF(Inventario!S437="","",Inventario!S437)</f>
        <v/>
      </c>
      <c r="G437" s="194"/>
      <c r="H437" s="163"/>
      <c r="I437" s="163"/>
      <c r="J437" s="164"/>
      <c r="K437" s="164"/>
      <c r="L437" s="195" t="str">
        <f t="shared" si="14"/>
        <v/>
      </c>
      <c r="M437" s="177"/>
      <c r="N437" s="160"/>
      <c r="O437" s="140"/>
      <c r="P437" s="180" t="str">
        <f t="shared" si="13"/>
        <v/>
      </c>
    </row>
    <row r="438" spans="1:16" s="158" customFormat="1" ht="12" customHeight="1" x14ac:dyDescent="0.2">
      <c r="A438" s="167" t="str">
        <f>IF(Inventario!A438="","",Inventario!A438)</f>
        <v/>
      </c>
      <c r="B438" s="167" t="str">
        <f>IF(Inventario!D438="","",Inventario!D438)</f>
        <v/>
      </c>
      <c r="C438" s="293" t="str">
        <f>IF(Inventario!P438="","",Inventario!P438)</f>
        <v/>
      </c>
      <c r="D438" s="294" t="str">
        <f>IF(Inventario!Q438="","",Inventario!Q438)</f>
        <v/>
      </c>
      <c r="E438" s="294" t="str">
        <f>IF(Inventario!R438="","",Inventario!R438)</f>
        <v/>
      </c>
      <c r="F438" s="189" t="str">
        <f>IF(Inventario!S438="","",Inventario!S438)</f>
        <v/>
      </c>
      <c r="G438" s="194"/>
      <c r="H438" s="163"/>
      <c r="I438" s="163"/>
      <c r="J438" s="164"/>
      <c r="K438" s="164"/>
      <c r="L438" s="195" t="str">
        <f t="shared" si="14"/>
        <v/>
      </c>
      <c r="M438" s="177"/>
      <c r="N438" s="160"/>
      <c r="O438" s="140"/>
      <c r="P438" s="180" t="str">
        <f t="shared" si="13"/>
        <v/>
      </c>
    </row>
    <row r="439" spans="1:16" s="158" customFormat="1" ht="12" customHeight="1" x14ac:dyDescent="0.2">
      <c r="A439" s="167" t="str">
        <f>IF(Inventario!A439="","",Inventario!A439)</f>
        <v/>
      </c>
      <c r="B439" s="167" t="str">
        <f>IF(Inventario!D439="","",Inventario!D439)</f>
        <v/>
      </c>
      <c r="C439" s="293" t="str">
        <f>IF(Inventario!P439="","",Inventario!P439)</f>
        <v/>
      </c>
      <c r="D439" s="294" t="str">
        <f>IF(Inventario!Q439="","",Inventario!Q439)</f>
        <v/>
      </c>
      <c r="E439" s="294" t="str">
        <f>IF(Inventario!R439="","",Inventario!R439)</f>
        <v/>
      </c>
      <c r="F439" s="189" t="str">
        <f>IF(Inventario!S439="","",Inventario!S439)</f>
        <v/>
      </c>
      <c r="G439" s="194"/>
      <c r="H439" s="163"/>
      <c r="I439" s="163"/>
      <c r="J439" s="164"/>
      <c r="K439" s="164"/>
      <c r="L439" s="195" t="str">
        <f t="shared" si="14"/>
        <v/>
      </c>
      <c r="M439" s="177"/>
      <c r="N439" s="160"/>
      <c r="O439" s="140"/>
      <c r="P439" s="180" t="str">
        <f t="shared" si="13"/>
        <v/>
      </c>
    </row>
    <row r="440" spans="1:16" s="158" customFormat="1" ht="12" customHeight="1" x14ac:dyDescent="0.2">
      <c r="A440" s="167" t="str">
        <f>IF(Inventario!A440="","",Inventario!A440)</f>
        <v/>
      </c>
      <c r="B440" s="167" t="str">
        <f>IF(Inventario!D440="","",Inventario!D440)</f>
        <v/>
      </c>
      <c r="C440" s="293" t="str">
        <f>IF(Inventario!P440="","",Inventario!P440)</f>
        <v/>
      </c>
      <c r="D440" s="294" t="str">
        <f>IF(Inventario!Q440="","",Inventario!Q440)</f>
        <v/>
      </c>
      <c r="E440" s="294" t="str">
        <f>IF(Inventario!R440="","",Inventario!R440)</f>
        <v/>
      </c>
      <c r="F440" s="189" t="str">
        <f>IF(Inventario!S440="","",Inventario!S440)</f>
        <v/>
      </c>
      <c r="G440" s="194"/>
      <c r="H440" s="163"/>
      <c r="I440" s="163"/>
      <c r="J440" s="164"/>
      <c r="K440" s="164"/>
      <c r="L440" s="195" t="str">
        <f t="shared" si="14"/>
        <v/>
      </c>
      <c r="M440" s="177"/>
      <c r="N440" s="160"/>
      <c r="O440" s="140"/>
      <c r="P440" s="180" t="str">
        <f t="shared" si="13"/>
        <v/>
      </c>
    </row>
    <row r="441" spans="1:16" s="158" customFormat="1" ht="12" customHeight="1" x14ac:dyDescent="0.2">
      <c r="A441" s="167" t="str">
        <f>IF(Inventario!A441="","",Inventario!A441)</f>
        <v/>
      </c>
      <c r="B441" s="167" t="str">
        <f>IF(Inventario!D441="","",Inventario!D441)</f>
        <v/>
      </c>
      <c r="C441" s="293" t="str">
        <f>IF(Inventario!P441="","",Inventario!P441)</f>
        <v/>
      </c>
      <c r="D441" s="294" t="str">
        <f>IF(Inventario!Q441="","",Inventario!Q441)</f>
        <v/>
      </c>
      <c r="E441" s="294" t="str">
        <f>IF(Inventario!R441="","",Inventario!R441)</f>
        <v/>
      </c>
      <c r="F441" s="189" t="str">
        <f>IF(Inventario!S441="","",Inventario!S441)</f>
        <v/>
      </c>
      <c r="G441" s="194"/>
      <c r="H441" s="163"/>
      <c r="I441" s="163"/>
      <c r="J441" s="164"/>
      <c r="K441" s="164"/>
      <c r="L441" s="195" t="str">
        <f t="shared" si="14"/>
        <v/>
      </c>
      <c r="M441" s="177"/>
      <c r="N441" s="160"/>
      <c r="O441" s="140"/>
      <c r="P441" s="180" t="str">
        <f t="shared" si="13"/>
        <v/>
      </c>
    </row>
    <row r="442" spans="1:16" s="158" customFormat="1" ht="12" customHeight="1" x14ac:dyDescent="0.2">
      <c r="A442" s="167" t="str">
        <f>IF(Inventario!A442="","",Inventario!A442)</f>
        <v/>
      </c>
      <c r="B442" s="167" t="str">
        <f>IF(Inventario!D442="","",Inventario!D442)</f>
        <v/>
      </c>
      <c r="C442" s="293" t="str">
        <f>IF(Inventario!P442="","",Inventario!P442)</f>
        <v/>
      </c>
      <c r="D442" s="294" t="str">
        <f>IF(Inventario!Q442="","",Inventario!Q442)</f>
        <v/>
      </c>
      <c r="E442" s="294" t="str">
        <f>IF(Inventario!R442="","",Inventario!R442)</f>
        <v/>
      </c>
      <c r="F442" s="189" t="str">
        <f>IF(Inventario!S442="","",Inventario!S442)</f>
        <v/>
      </c>
      <c r="G442" s="194"/>
      <c r="H442" s="163"/>
      <c r="I442" s="163"/>
      <c r="J442" s="164"/>
      <c r="K442" s="164"/>
      <c r="L442" s="195" t="str">
        <f t="shared" si="14"/>
        <v/>
      </c>
      <c r="M442" s="177"/>
      <c r="N442" s="160"/>
      <c r="O442" s="140"/>
      <c r="P442" s="180" t="str">
        <f t="shared" si="13"/>
        <v/>
      </c>
    </row>
    <row r="443" spans="1:16" s="158" customFormat="1" ht="12" customHeight="1" x14ac:dyDescent="0.2">
      <c r="A443" s="167" t="str">
        <f>IF(Inventario!A443="","",Inventario!A443)</f>
        <v/>
      </c>
      <c r="B443" s="167" t="str">
        <f>IF(Inventario!D443="","",Inventario!D443)</f>
        <v/>
      </c>
      <c r="C443" s="293" t="str">
        <f>IF(Inventario!P443="","",Inventario!P443)</f>
        <v/>
      </c>
      <c r="D443" s="294" t="str">
        <f>IF(Inventario!Q443="","",Inventario!Q443)</f>
        <v/>
      </c>
      <c r="E443" s="294" t="str">
        <f>IF(Inventario!R443="","",Inventario!R443)</f>
        <v/>
      </c>
      <c r="F443" s="189" t="str">
        <f>IF(Inventario!S443="","",Inventario!S443)</f>
        <v/>
      </c>
      <c r="G443" s="194"/>
      <c r="H443" s="163"/>
      <c r="I443" s="163"/>
      <c r="J443" s="164"/>
      <c r="K443" s="164"/>
      <c r="L443" s="195" t="str">
        <f t="shared" si="14"/>
        <v/>
      </c>
      <c r="M443" s="177"/>
      <c r="N443" s="160"/>
      <c r="O443" s="140"/>
      <c r="P443" s="180" t="str">
        <f t="shared" si="13"/>
        <v/>
      </c>
    </row>
    <row r="444" spans="1:16" s="158" customFormat="1" ht="12" customHeight="1" x14ac:dyDescent="0.2">
      <c r="A444" s="167" t="str">
        <f>IF(Inventario!A444="","",Inventario!A444)</f>
        <v/>
      </c>
      <c r="B444" s="167" t="str">
        <f>IF(Inventario!D444="","",Inventario!D444)</f>
        <v/>
      </c>
      <c r="C444" s="293" t="str">
        <f>IF(Inventario!P444="","",Inventario!P444)</f>
        <v/>
      </c>
      <c r="D444" s="294" t="str">
        <f>IF(Inventario!Q444="","",Inventario!Q444)</f>
        <v/>
      </c>
      <c r="E444" s="294" t="str">
        <f>IF(Inventario!R444="","",Inventario!R444)</f>
        <v/>
      </c>
      <c r="F444" s="189" t="str">
        <f>IF(Inventario!S444="","",Inventario!S444)</f>
        <v/>
      </c>
      <c r="G444" s="194"/>
      <c r="H444" s="163"/>
      <c r="I444" s="163"/>
      <c r="J444" s="164"/>
      <c r="K444" s="164"/>
      <c r="L444" s="195" t="str">
        <f t="shared" si="14"/>
        <v/>
      </c>
      <c r="M444" s="177"/>
      <c r="N444" s="160"/>
      <c r="O444" s="140"/>
      <c r="P444" s="180" t="str">
        <f t="shared" si="13"/>
        <v/>
      </c>
    </row>
    <row r="445" spans="1:16" s="158" customFormat="1" ht="12" customHeight="1" x14ac:dyDescent="0.2">
      <c r="A445" s="167" t="str">
        <f>IF(Inventario!A445="","",Inventario!A445)</f>
        <v/>
      </c>
      <c r="B445" s="167" t="str">
        <f>IF(Inventario!D445="","",Inventario!D445)</f>
        <v/>
      </c>
      <c r="C445" s="293" t="str">
        <f>IF(Inventario!P445="","",Inventario!P445)</f>
        <v/>
      </c>
      <c r="D445" s="294" t="str">
        <f>IF(Inventario!Q445="","",Inventario!Q445)</f>
        <v/>
      </c>
      <c r="E445" s="294" t="str">
        <f>IF(Inventario!R445="","",Inventario!R445)</f>
        <v/>
      </c>
      <c r="F445" s="189" t="str">
        <f>IF(Inventario!S445="","",Inventario!S445)</f>
        <v/>
      </c>
      <c r="G445" s="194"/>
      <c r="H445" s="163"/>
      <c r="I445" s="163"/>
      <c r="J445" s="164"/>
      <c r="K445" s="164"/>
      <c r="L445" s="195" t="str">
        <f t="shared" si="14"/>
        <v/>
      </c>
      <c r="M445" s="177"/>
      <c r="N445" s="160"/>
      <c r="O445" s="140"/>
      <c r="P445" s="180" t="str">
        <f t="shared" si="13"/>
        <v/>
      </c>
    </row>
    <row r="446" spans="1:16" s="158" customFormat="1" ht="12" customHeight="1" x14ac:dyDescent="0.2">
      <c r="A446" s="167" t="str">
        <f>IF(Inventario!A446="","",Inventario!A446)</f>
        <v/>
      </c>
      <c r="B446" s="167" t="str">
        <f>IF(Inventario!D446="","",Inventario!D446)</f>
        <v/>
      </c>
      <c r="C446" s="293" t="str">
        <f>IF(Inventario!P446="","",Inventario!P446)</f>
        <v/>
      </c>
      <c r="D446" s="294" t="str">
        <f>IF(Inventario!Q446="","",Inventario!Q446)</f>
        <v/>
      </c>
      <c r="E446" s="294" t="str">
        <f>IF(Inventario!R446="","",Inventario!R446)</f>
        <v/>
      </c>
      <c r="F446" s="189" t="str">
        <f>IF(Inventario!S446="","",Inventario!S446)</f>
        <v/>
      </c>
      <c r="G446" s="194"/>
      <c r="H446" s="163"/>
      <c r="I446" s="163"/>
      <c r="J446" s="164"/>
      <c r="K446" s="164"/>
      <c r="L446" s="195" t="str">
        <f t="shared" si="14"/>
        <v/>
      </c>
      <c r="M446" s="177"/>
      <c r="N446" s="160"/>
      <c r="O446" s="140"/>
      <c r="P446" s="180" t="str">
        <f t="shared" si="13"/>
        <v/>
      </c>
    </row>
    <row r="447" spans="1:16" s="158" customFormat="1" ht="12" customHeight="1" x14ac:dyDescent="0.2">
      <c r="A447" s="167" t="str">
        <f>IF(Inventario!A447="","",Inventario!A447)</f>
        <v/>
      </c>
      <c r="B447" s="167" t="str">
        <f>IF(Inventario!D447="","",Inventario!D447)</f>
        <v/>
      </c>
      <c r="C447" s="293" t="str">
        <f>IF(Inventario!P447="","",Inventario!P447)</f>
        <v/>
      </c>
      <c r="D447" s="294" t="str">
        <f>IF(Inventario!Q447="","",Inventario!Q447)</f>
        <v/>
      </c>
      <c r="E447" s="294" t="str">
        <f>IF(Inventario!R447="","",Inventario!R447)</f>
        <v/>
      </c>
      <c r="F447" s="189" t="str">
        <f>IF(Inventario!S447="","",Inventario!S447)</f>
        <v/>
      </c>
      <c r="G447" s="194"/>
      <c r="H447" s="163"/>
      <c r="I447" s="163"/>
      <c r="J447" s="164"/>
      <c r="K447" s="164"/>
      <c r="L447" s="195" t="str">
        <f t="shared" si="14"/>
        <v/>
      </c>
      <c r="M447" s="177"/>
      <c r="N447" s="160"/>
      <c r="O447" s="140"/>
      <c r="P447" s="180" t="str">
        <f t="shared" si="13"/>
        <v/>
      </c>
    </row>
    <row r="448" spans="1:16" s="158" customFormat="1" ht="12" customHeight="1" x14ac:dyDescent="0.2">
      <c r="A448" s="167" t="str">
        <f>IF(Inventario!A448="","",Inventario!A448)</f>
        <v/>
      </c>
      <c r="B448" s="167" t="str">
        <f>IF(Inventario!D448="","",Inventario!D448)</f>
        <v/>
      </c>
      <c r="C448" s="293" t="str">
        <f>IF(Inventario!P448="","",Inventario!P448)</f>
        <v/>
      </c>
      <c r="D448" s="294" t="str">
        <f>IF(Inventario!Q448="","",Inventario!Q448)</f>
        <v/>
      </c>
      <c r="E448" s="294" t="str">
        <f>IF(Inventario!R448="","",Inventario!R448)</f>
        <v/>
      </c>
      <c r="F448" s="189" t="str">
        <f>IF(Inventario!S448="","",Inventario!S448)</f>
        <v/>
      </c>
      <c r="G448" s="194"/>
      <c r="H448" s="163"/>
      <c r="I448" s="163"/>
      <c r="J448" s="164"/>
      <c r="K448" s="164"/>
      <c r="L448" s="195" t="str">
        <f t="shared" si="14"/>
        <v/>
      </c>
      <c r="M448" s="177"/>
      <c r="N448" s="160"/>
      <c r="O448" s="140"/>
      <c r="P448" s="180" t="str">
        <f t="shared" si="13"/>
        <v/>
      </c>
    </row>
    <row r="449" spans="1:16" s="158" customFormat="1" ht="12" customHeight="1" x14ac:dyDescent="0.2">
      <c r="A449" s="167" t="str">
        <f>IF(Inventario!A449="","",Inventario!A449)</f>
        <v/>
      </c>
      <c r="B449" s="167" t="str">
        <f>IF(Inventario!D449="","",Inventario!D449)</f>
        <v/>
      </c>
      <c r="C449" s="293" t="str">
        <f>IF(Inventario!P449="","",Inventario!P449)</f>
        <v/>
      </c>
      <c r="D449" s="294" t="str">
        <f>IF(Inventario!Q449="","",Inventario!Q449)</f>
        <v/>
      </c>
      <c r="E449" s="294" t="str">
        <f>IF(Inventario!R449="","",Inventario!R449)</f>
        <v/>
      </c>
      <c r="F449" s="189" t="str">
        <f>IF(Inventario!S449="","",Inventario!S449)</f>
        <v/>
      </c>
      <c r="G449" s="194"/>
      <c r="H449" s="163"/>
      <c r="I449" s="163"/>
      <c r="J449" s="164"/>
      <c r="K449" s="164"/>
      <c r="L449" s="195" t="str">
        <f t="shared" si="14"/>
        <v/>
      </c>
      <c r="M449" s="177"/>
      <c r="N449" s="160"/>
      <c r="O449" s="140"/>
      <c r="P449" s="180" t="str">
        <f t="shared" si="13"/>
        <v/>
      </c>
    </row>
    <row r="450" spans="1:16" s="158" customFormat="1" ht="12" customHeight="1" x14ac:dyDescent="0.2">
      <c r="A450" s="167" t="str">
        <f>IF(Inventario!A450="","",Inventario!A450)</f>
        <v/>
      </c>
      <c r="B450" s="167" t="str">
        <f>IF(Inventario!D450="","",Inventario!D450)</f>
        <v/>
      </c>
      <c r="C450" s="293" t="str">
        <f>IF(Inventario!P450="","",Inventario!P450)</f>
        <v/>
      </c>
      <c r="D450" s="294" t="str">
        <f>IF(Inventario!Q450="","",Inventario!Q450)</f>
        <v/>
      </c>
      <c r="E450" s="294" t="str">
        <f>IF(Inventario!R450="","",Inventario!R450)</f>
        <v/>
      </c>
      <c r="F450" s="189" t="str">
        <f>IF(Inventario!S450="","",Inventario!S450)</f>
        <v/>
      </c>
      <c r="G450" s="194"/>
      <c r="H450" s="163"/>
      <c r="I450" s="163"/>
      <c r="J450" s="164"/>
      <c r="K450" s="164"/>
      <c r="L450" s="195" t="str">
        <f t="shared" si="14"/>
        <v/>
      </c>
      <c r="M450" s="177"/>
      <c r="N450" s="160"/>
      <c r="O450" s="140"/>
      <c r="P450" s="180" t="str">
        <f t="shared" si="13"/>
        <v/>
      </c>
    </row>
    <row r="451" spans="1:16" s="158" customFormat="1" ht="12" customHeight="1" x14ac:dyDescent="0.2">
      <c r="A451" s="167" t="str">
        <f>IF(Inventario!A451="","",Inventario!A451)</f>
        <v/>
      </c>
      <c r="B451" s="167" t="str">
        <f>IF(Inventario!D451="","",Inventario!D451)</f>
        <v/>
      </c>
      <c r="C451" s="293" t="str">
        <f>IF(Inventario!P451="","",Inventario!P451)</f>
        <v/>
      </c>
      <c r="D451" s="294" t="str">
        <f>IF(Inventario!Q451="","",Inventario!Q451)</f>
        <v/>
      </c>
      <c r="E451" s="294" t="str">
        <f>IF(Inventario!R451="","",Inventario!R451)</f>
        <v/>
      </c>
      <c r="F451" s="189" t="str">
        <f>IF(Inventario!S451="","",Inventario!S451)</f>
        <v/>
      </c>
      <c r="G451" s="194"/>
      <c r="H451" s="163"/>
      <c r="I451" s="163"/>
      <c r="J451" s="164"/>
      <c r="K451" s="164"/>
      <c r="L451" s="195" t="str">
        <f t="shared" si="14"/>
        <v/>
      </c>
      <c r="M451" s="177"/>
      <c r="N451" s="160"/>
      <c r="O451" s="140"/>
      <c r="P451" s="180" t="str">
        <f t="shared" si="13"/>
        <v/>
      </c>
    </row>
    <row r="452" spans="1:16" s="158" customFormat="1" ht="12" customHeight="1" x14ac:dyDescent="0.2">
      <c r="A452" s="167" t="str">
        <f>IF(Inventario!A452="","",Inventario!A452)</f>
        <v/>
      </c>
      <c r="B452" s="167" t="str">
        <f>IF(Inventario!D452="","",Inventario!D452)</f>
        <v/>
      </c>
      <c r="C452" s="293" t="str">
        <f>IF(Inventario!P452="","",Inventario!P452)</f>
        <v/>
      </c>
      <c r="D452" s="294" t="str">
        <f>IF(Inventario!Q452="","",Inventario!Q452)</f>
        <v/>
      </c>
      <c r="E452" s="294" t="str">
        <f>IF(Inventario!R452="","",Inventario!R452)</f>
        <v/>
      </c>
      <c r="F452" s="189" t="str">
        <f>IF(Inventario!S452="","",Inventario!S452)</f>
        <v/>
      </c>
      <c r="G452" s="194"/>
      <c r="H452" s="163"/>
      <c r="I452" s="163"/>
      <c r="J452" s="164"/>
      <c r="K452" s="164"/>
      <c r="L452" s="195" t="str">
        <f t="shared" si="14"/>
        <v/>
      </c>
      <c r="M452" s="177"/>
      <c r="N452" s="160"/>
      <c r="O452" s="140"/>
      <c r="P452" s="180" t="str">
        <f t="shared" si="13"/>
        <v/>
      </c>
    </row>
    <row r="453" spans="1:16" s="158" customFormat="1" ht="12" customHeight="1" x14ac:dyDescent="0.2">
      <c r="A453" s="167" t="str">
        <f>IF(Inventario!A453="","",Inventario!A453)</f>
        <v/>
      </c>
      <c r="B453" s="167" t="str">
        <f>IF(Inventario!D453="","",Inventario!D453)</f>
        <v/>
      </c>
      <c r="C453" s="293" t="str">
        <f>IF(Inventario!P453="","",Inventario!P453)</f>
        <v/>
      </c>
      <c r="D453" s="294" t="str">
        <f>IF(Inventario!Q453="","",Inventario!Q453)</f>
        <v/>
      </c>
      <c r="E453" s="294" t="str">
        <f>IF(Inventario!R453="","",Inventario!R453)</f>
        <v/>
      </c>
      <c r="F453" s="189" t="str">
        <f>IF(Inventario!S453="","",Inventario!S453)</f>
        <v/>
      </c>
      <c r="G453" s="194"/>
      <c r="H453" s="163"/>
      <c r="I453" s="163"/>
      <c r="J453" s="164"/>
      <c r="K453" s="164"/>
      <c r="L453" s="195" t="str">
        <f t="shared" si="14"/>
        <v/>
      </c>
      <c r="M453" s="177"/>
      <c r="N453" s="160"/>
      <c r="O453" s="140"/>
      <c r="P453" s="180" t="str">
        <f t="shared" si="13"/>
        <v/>
      </c>
    </row>
    <row r="454" spans="1:16" s="158" customFormat="1" ht="12" customHeight="1" x14ac:dyDescent="0.2">
      <c r="A454" s="167" t="str">
        <f>IF(Inventario!A454="","",Inventario!A454)</f>
        <v/>
      </c>
      <c r="B454" s="167" t="str">
        <f>IF(Inventario!D454="","",Inventario!D454)</f>
        <v/>
      </c>
      <c r="C454" s="293" t="str">
        <f>IF(Inventario!P454="","",Inventario!P454)</f>
        <v/>
      </c>
      <c r="D454" s="294" t="str">
        <f>IF(Inventario!Q454="","",Inventario!Q454)</f>
        <v/>
      </c>
      <c r="E454" s="294" t="str">
        <f>IF(Inventario!R454="","",Inventario!R454)</f>
        <v/>
      </c>
      <c r="F454" s="189" t="str">
        <f>IF(Inventario!S454="","",Inventario!S454)</f>
        <v/>
      </c>
      <c r="G454" s="194"/>
      <c r="H454" s="163"/>
      <c r="I454" s="163"/>
      <c r="J454" s="164"/>
      <c r="K454" s="164"/>
      <c r="L454" s="195" t="str">
        <f t="shared" si="14"/>
        <v/>
      </c>
      <c r="M454" s="177"/>
      <c r="N454" s="160"/>
      <c r="O454" s="140"/>
      <c r="P454" s="180" t="str">
        <f t="shared" si="13"/>
        <v/>
      </c>
    </row>
    <row r="455" spans="1:16" s="158" customFormat="1" ht="12" customHeight="1" x14ac:dyDescent="0.2">
      <c r="A455" s="167" t="str">
        <f>IF(Inventario!A455="","",Inventario!A455)</f>
        <v/>
      </c>
      <c r="B455" s="167" t="str">
        <f>IF(Inventario!D455="","",Inventario!D455)</f>
        <v/>
      </c>
      <c r="C455" s="293" t="str">
        <f>IF(Inventario!P455="","",Inventario!P455)</f>
        <v/>
      </c>
      <c r="D455" s="294" t="str">
        <f>IF(Inventario!Q455="","",Inventario!Q455)</f>
        <v/>
      </c>
      <c r="E455" s="294" t="str">
        <f>IF(Inventario!R455="","",Inventario!R455)</f>
        <v/>
      </c>
      <c r="F455" s="189" t="str">
        <f>IF(Inventario!S455="","",Inventario!S455)</f>
        <v/>
      </c>
      <c r="G455" s="194"/>
      <c r="H455" s="163"/>
      <c r="I455" s="163"/>
      <c r="J455" s="164"/>
      <c r="K455" s="164"/>
      <c r="L455" s="195" t="str">
        <f t="shared" si="14"/>
        <v/>
      </c>
      <c r="M455" s="177"/>
      <c r="N455" s="160"/>
      <c r="O455" s="140"/>
      <c r="P455" s="180" t="str">
        <f t="shared" si="13"/>
        <v/>
      </c>
    </row>
    <row r="456" spans="1:16" s="158" customFormat="1" ht="12" customHeight="1" x14ac:dyDescent="0.2">
      <c r="A456" s="167" t="str">
        <f>IF(Inventario!A456="","",Inventario!A456)</f>
        <v/>
      </c>
      <c r="B456" s="167" t="str">
        <f>IF(Inventario!D456="","",Inventario!D456)</f>
        <v/>
      </c>
      <c r="C456" s="293" t="str">
        <f>IF(Inventario!P456="","",Inventario!P456)</f>
        <v/>
      </c>
      <c r="D456" s="294" t="str">
        <f>IF(Inventario!Q456="","",Inventario!Q456)</f>
        <v/>
      </c>
      <c r="E456" s="294" t="str">
        <f>IF(Inventario!R456="","",Inventario!R456)</f>
        <v/>
      </c>
      <c r="F456" s="189" t="str">
        <f>IF(Inventario!S456="","",Inventario!S456)</f>
        <v/>
      </c>
      <c r="G456" s="194"/>
      <c r="H456" s="163"/>
      <c r="I456" s="163"/>
      <c r="J456" s="164"/>
      <c r="K456" s="164"/>
      <c r="L456" s="195" t="str">
        <f t="shared" si="14"/>
        <v/>
      </c>
      <c r="M456" s="177"/>
      <c r="N456" s="160"/>
      <c r="O456" s="140"/>
      <c r="P456" s="180" t="str">
        <f t="shared" si="13"/>
        <v/>
      </c>
    </row>
    <row r="457" spans="1:16" s="158" customFormat="1" ht="12" customHeight="1" x14ac:dyDescent="0.2">
      <c r="A457" s="167" t="str">
        <f>IF(Inventario!A457="","",Inventario!A457)</f>
        <v/>
      </c>
      <c r="B457" s="167" t="str">
        <f>IF(Inventario!D457="","",Inventario!D457)</f>
        <v/>
      </c>
      <c r="C457" s="293" t="str">
        <f>IF(Inventario!P457="","",Inventario!P457)</f>
        <v/>
      </c>
      <c r="D457" s="294" t="str">
        <f>IF(Inventario!Q457="","",Inventario!Q457)</f>
        <v/>
      </c>
      <c r="E457" s="294" t="str">
        <f>IF(Inventario!R457="","",Inventario!R457)</f>
        <v/>
      </c>
      <c r="F457" s="189" t="str">
        <f>IF(Inventario!S457="","",Inventario!S457)</f>
        <v/>
      </c>
      <c r="G457" s="194"/>
      <c r="H457" s="163"/>
      <c r="I457" s="163"/>
      <c r="J457" s="164"/>
      <c r="K457" s="164"/>
      <c r="L457" s="195" t="str">
        <f t="shared" si="14"/>
        <v/>
      </c>
      <c r="M457" s="177"/>
      <c r="N457" s="160"/>
      <c r="O457" s="140"/>
      <c r="P457" s="180" t="str">
        <f t="shared" si="13"/>
        <v/>
      </c>
    </row>
    <row r="458" spans="1:16" s="158" customFormat="1" ht="12" customHeight="1" x14ac:dyDescent="0.2">
      <c r="A458" s="167" t="str">
        <f>IF(Inventario!A458="","",Inventario!A458)</f>
        <v/>
      </c>
      <c r="B458" s="167" t="str">
        <f>IF(Inventario!D458="","",Inventario!D458)</f>
        <v/>
      </c>
      <c r="C458" s="293" t="str">
        <f>IF(Inventario!P458="","",Inventario!P458)</f>
        <v/>
      </c>
      <c r="D458" s="294" t="str">
        <f>IF(Inventario!Q458="","",Inventario!Q458)</f>
        <v/>
      </c>
      <c r="E458" s="294" t="str">
        <f>IF(Inventario!R458="","",Inventario!R458)</f>
        <v/>
      </c>
      <c r="F458" s="189" t="str">
        <f>IF(Inventario!S458="","",Inventario!S458)</f>
        <v/>
      </c>
      <c r="G458" s="194"/>
      <c r="H458" s="163"/>
      <c r="I458" s="163"/>
      <c r="J458" s="164"/>
      <c r="K458" s="164"/>
      <c r="L458" s="195" t="str">
        <f t="shared" si="14"/>
        <v/>
      </c>
      <c r="M458" s="177"/>
      <c r="N458" s="160"/>
      <c r="O458" s="140"/>
      <c r="P458" s="180" t="str">
        <f t="shared" si="13"/>
        <v/>
      </c>
    </row>
    <row r="459" spans="1:16" s="158" customFormat="1" ht="12" customHeight="1" x14ac:dyDescent="0.2">
      <c r="A459" s="167" t="str">
        <f>IF(Inventario!A459="","",Inventario!A459)</f>
        <v/>
      </c>
      <c r="B459" s="167" t="str">
        <f>IF(Inventario!D459="","",Inventario!D459)</f>
        <v/>
      </c>
      <c r="C459" s="293" t="str">
        <f>IF(Inventario!P459="","",Inventario!P459)</f>
        <v/>
      </c>
      <c r="D459" s="294" t="str">
        <f>IF(Inventario!Q459="","",Inventario!Q459)</f>
        <v/>
      </c>
      <c r="E459" s="294" t="str">
        <f>IF(Inventario!R459="","",Inventario!R459)</f>
        <v/>
      </c>
      <c r="F459" s="189" t="str">
        <f>IF(Inventario!S459="","",Inventario!S459)</f>
        <v/>
      </c>
      <c r="G459" s="194"/>
      <c r="H459" s="163"/>
      <c r="I459" s="163"/>
      <c r="J459" s="164"/>
      <c r="K459" s="164"/>
      <c r="L459" s="195" t="str">
        <f t="shared" si="14"/>
        <v/>
      </c>
      <c r="M459" s="177"/>
      <c r="N459" s="160"/>
      <c r="O459" s="140"/>
      <c r="P459" s="180" t="str">
        <f t="shared" si="13"/>
        <v/>
      </c>
    </row>
    <row r="460" spans="1:16" s="158" customFormat="1" ht="12" customHeight="1" x14ac:dyDescent="0.2">
      <c r="A460" s="167" t="str">
        <f>IF(Inventario!A460="","",Inventario!A460)</f>
        <v/>
      </c>
      <c r="B460" s="167" t="str">
        <f>IF(Inventario!D460="","",Inventario!D460)</f>
        <v/>
      </c>
      <c r="C460" s="293" t="str">
        <f>IF(Inventario!P460="","",Inventario!P460)</f>
        <v/>
      </c>
      <c r="D460" s="294" t="str">
        <f>IF(Inventario!Q460="","",Inventario!Q460)</f>
        <v/>
      </c>
      <c r="E460" s="294" t="str">
        <f>IF(Inventario!R460="","",Inventario!R460)</f>
        <v/>
      </c>
      <c r="F460" s="189" t="str">
        <f>IF(Inventario!S460="","",Inventario!S460)</f>
        <v/>
      </c>
      <c r="G460" s="194"/>
      <c r="H460" s="163"/>
      <c r="I460" s="163"/>
      <c r="J460" s="164"/>
      <c r="K460" s="164"/>
      <c r="L460" s="195" t="str">
        <f t="shared" si="14"/>
        <v/>
      </c>
      <c r="M460" s="177"/>
      <c r="N460" s="160"/>
      <c r="O460" s="140"/>
      <c r="P460" s="180" t="str">
        <f t="shared" si="13"/>
        <v/>
      </c>
    </row>
    <row r="461" spans="1:16" s="158" customFormat="1" ht="12" customHeight="1" x14ac:dyDescent="0.2">
      <c r="A461" s="167" t="str">
        <f>IF(Inventario!A461="","",Inventario!A461)</f>
        <v/>
      </c>
      <c r="B461" s="167" t="str">
        <f>IF(Inventario!D461="","",Inventario!D461)</f>
        <v/>
      </c>
      <c r="C461" s="293" t="str">
        <f>IF(Inventario!P461="","",Inventario!P461)</f>
        <v/>
      </c>
      <c r="D461" s="294" t="str">
        <f>IF(Inventario!Q461="","",Inventario!Q461)</f>
        <v/>
      </c>
      <c r="E461" s="294" t="str">
        <f>IF(Inventario!R461="","",Inventario!R461)</f>
        <v/>
      </c>
      <c r="F461" s="189" t="str">
        <f>IF(Inventario!S461="","",Inventario!S461)</f>
        <v/>
      </c>
      <c r="G461" s="194"/>
      <c r="H461" s="163"/>
      <c r="I461" s="163"/>
      <c r="J461" s="164"/>
      <c r="K461" s="164"/>
      <c r="L461" s="195" t="str">
        <f t="shared" si="14"/>
        <v/>
      </c>
      <c r="M461" s="177"/>
      <c r="N461" s="160"/>
      <c r="O461" s="140"/>
      <c r="P461" s="180" t="str">
        <f t="shared" si="13"/>
        <v/>
      </c>
    </row>
    <row r="462" spans="1:16" s="158" customFormat="1" ht="12" customHeight="1" x14ac:dyDescent="0.2">
      <c r="A462" s="167" t="str">
        <f>IF(Inventario!A462="","",Inventario!A462)</f>
        <v/>
      </c>
      <c r="B462" s="167" t="str">
        <f>IF(Inventario!D462="","",Inventario!D462)</f>
        <v/>
      </c>
      <c r="C462" s="293" t="str">
        <f>IF(Inventario!P462="","",Inventario!P462)</f>
        <v/>
      </c>
      <c r="D462" s="294" t="str">
        <f>IF(Inventario!Q462="","",Inventario!Q462)</f>
        <v/>
      </c>
      <c r="E462" s="294" t="str">
        <f>IF(Inventario!R462="","",Inventario!R462)</f>
        <v/>
      </c>
      <c r="F462" s="189" t="str">
        <f>IF(Inventario!S462="","",Inventario!S462)</f>
        <v/>
      </c>
      <c r="G462" s="194"/>
      <c r="H462" s="163"/>
      <c r="I462" s="163"/>
      <c r="J462" s="164"/>
      <c r="K462" s="164"/>
      <c r="L462" s="195" t="str">
        <f t="shared" si="14"/>
        <v/>
      </c>
      <c r="M462" s="177"/>
      <c r="N462" s="160"/>
      <c r="O462" s="140"/>
      <c r="P462" s="180" t="str">
        <f t="shared" si="13"/>
        <v/>
      </c>
    </row>
    <row r="463" spans="1:16" s="158" customFormat="1" ht="12" customHeight="1" x14ac:dyDescent="0.2">
      <c r="A463" s="167" t="str">
        <f>IF(Inventario!A463="","",Inventario!A463)</f>
        <v/>
      </c>
      <c r="B463" s="167" t="str">
        <f>IF(Inventario!D463="","",Inventario!D463)</f>
        <v/>
      </c>
      <c r="C463" s="293" t="str">
        <f>IF(Inventario!P463="","",Inventario!P463)</f>
        <v/>
      </c>
      <c r="D463" s="294" t="str">
        <f>IF(Inventario!Q463="","",Inventario!Q463)</f>
        <v/>
      </c>
      <c r="E463" s="294" t="str">
        <f>IF(Inventario!R463="","",Inventario!R463)</f>
        <v/>
      </c>
      <c r="F463" s="189" t="str">
        <f>IF(Inventario!S463="","",Inventario!S463)</f>
        <v/>
      </c>
      <c r="G463" s="194"/>
      <c r="H463" s="163"/>
      <c r="I463" s="163"/>
      <c r="J463" s="164"/>
      <c r="K463" s="164"/>
      <c r="L463" s="195" t="str">
        <f t="shared" si="14"/>
        <v/>
      </c>
      <c r="M463" s="177"/>
      <c r="N463" s="160"/>
      <c r="O463" s="140"/>
      <c r="P463" s="180" t="str">
        <f t="shared" si="13"/>
        <v/>
      </c>
    </row>
    <row r="464" spans="1:16" s="158" customFormat="1" ht="12" customHeight="1" x14ac:dyDescent="0.2">
      <c r="A464" s="167" t="str">
        <f>IF(Inventario!A464="","",Inventario!A464)</f>
        <v/>
      </c>
      <c r="B464" s="167" t="str">
        <f>IF(Inventario!D464="","",Inventario!D464)</f>
        <v/>
      </c>
      <c r="C464" s="293" t="str">
        <f>IF(Inventario!P464="","",Inventario!P464)</f>
        <v/>
      </c>
      <c r="D464" s="294" t="str">
        <f>IF(Inventario!Q464="","",Inventario!Q464)</f>
        <v/>
      </c>
      <c r="E464" s="294" t="str">
        <f>IF(Inventario!R464="","",Inventario!R464)</f>
        <v/>
      </c>
      <c r="F464" s="189" t="str">
        <f>IF(Inventario!S464="","",Inventario!S464)</f>
        <v/>
      </c>
      <c r="G464" s="194"/>
      <c r="H464" s="163"/>
      <c r="I464" s="163"/>
      <c r="J464" s="164"/>
      <c r="K464" s="164"/>
      <c r="L464" s="195" t="str">
        <f t="shared" si="14"/>
        <v/>
      </c>
      <c r="M464" s="177"/>
      <c r="N464" s="160"/>
      <c r="O464" s="140"/>
      <c r="P464" s="180" t="str">
        <f t="shared" si="13"/>
        <v/>
      </c>
    </row>
    <row r="465" spans="1:16" s="158" customFormat="1" ht="12" customHeight="1" x14ac:dyDescent="0.2">
      <c r="A465" s="167" t="str">
        <f>IF(Inventario!A465="","",Inventario!A465)</f>
        <v/>
      </c>
      <c r="B465" s="167" t="str">
        <f>IF(Inventario!D465="","",Inventario!D465)</f>
        <v/>
      </c>
      <c r="C465" s="293" t="str">
        <f>IF(Inventario!P465="","",Inventario!P465)</f>
        <v/>
      </c>
      <c r="D465" s="294" t="str">
        <f>IF(Inventario!Q465="","",Inventario!Q465)</f>
        <v/>
      </c>
      <c r="E465" s="294" t="str">
        <f>IF(Inventario!R465="","",Inventario!R465)</f>
        <v/>
      </c>
      <c r="F465" s="189" t="str">
        <f>IF(Inventario!S465="","",Inventario!S465)</f>
        <v/>
      </c>
      <c r="G465" s="194"/>
      <c r="H465" s="163"/>
      <c r="I465" s="163"/>
      <c r="J465" s="164"/>
      <c r="K465" s="164"/>
      <c r="L465" s="195" t="str">
        <f t="shared" si="14"/>
        <v/>
      </c>
      <c r="M465" s="177"/>
      <c r="N465" s="160"/>
      <c r="O465" s="140"/>
      <c r="P465" s="180" t="str">
        <f t="shared" si="13"/>
        <v/>
      </c>
    </row>
    <row r="466" spans="1:16" s="158" customFormat="1" ht="12" customHeight="1" x14ac:dyDescent="0.2">
      <c r="A466" s="167" t="str">
        <f>IF(Inventario!A466="","",Inventario!A466)</f>
        <v/>
      </c>
      <c r="B466" s="167" t="str">
        <f>IF(Inventario!D466="","",Inventario!D466)</f>
        <v/>
      </c>
      <c r="C466" s="293" t="str">
        <f>IF(Inventario!P466="","",Inventario!P466)</f>
        <v/>
      </c>
      <c r="D466" s="294" t="str">
        <f>IF(Inventario!Q466="","",Inventario!Q466)</f>
        <v/>
      </c>
      <c r="E466" s="294" t="str">
        <f>IF(Inventario!R466="","",Inventario!R466)</f>
        <v/>
      </c>
      <c r="F466" s="189" t="str">
        <f>IF(Inventario!S466="","",Inventario!S466)</f>
        <v/>
      </c>
      <c r="G466" s="194"/>
      <c r="H466" s="163"/>
      <c r="I466" s="163"/>
      <c r="J466" s="164"/>
      <c r="K466" s="164"/>
      <c r="L466" s="195" t="str">
        <f t="shared" si="14"/>
        <v/>
      </c>
      <c r="M466" s="177"/>
      <c r="N466" s="160"/>
      <c r="O466" s="140"/>
      <c r="P466" s="180" t="str">
        <f t="shared" si="13"/>
        <v/>
      </c>
    </row>
    <row r="467" spans="1:16" s="158" customFormat="1" ht="12" customHeight="1" x14ac:dyDescent="0.2">
      <c r="A467" s="167" t="str">
        <f>IF(Inventario!A467="","",Inventario!A467)</f>
        <v/>
      </c>
      <c r="B467" s="167" t="str">
        <f>IF(Inventario!D467="","",Inventario!D467)</f>
        <v/>
      </c>
      <c r="C467" s="293" t="str">
        <f>IF(Inventario!P467="","",Inventario!P467)</f>
        <v/>
      </c>
      <c r="D467" s="294" t="str">
        <f>IF(Inventario!Q467="","",Inventario!Q467)</f>
        <v/>
      </c>
      <c r="E467" s="294" t="str">
        <f>IF(Inventario!R467="","",Inventario!R467)</f>
        <v/>
      </c>
      <c r="F467" s="189" t="str">
        <f>IF(Inventario!S467="","",Inventario!S467)</f>
        <v/>
      </c>
      <c r="G467" s="194"/>
      <c r="H467" s="163"/>
      <c r="I467" s="163"/>
      <c r="J467" s="164"/>
      <c r="K467" s="164"/>
      <c r="L467" s="195" t="str">
        <f t="shared" si="14"/>
        <v/>
      </c>
      <c r="M467" s="177"/>
      <c r="N467" s="160"/>
      <c r="O467" s="140"/>
      <c r="P467" s="180" t="str">
        <f t="shared" si="13"/>
        <v/>
      </c>
    </row>
    <row r="468" spans="1:16" s="158" customFormat="1" ht="12" customHeight="1" x14ac:dyDescent="0.2">
      <c r="A468" s="167" t="str">
        <f>IF(Inventario!A468="","",Inventario!A468)</f>
        <v/>
      </c>
      <c r="B468" s="167" t="str">
        <f>IF(Inventario!D468="","",Inventario!D468)</f>
        <v/>
      </c>
      <c r="C468" s="293" t="str">
        <f>IF(Inventario!P468="","",Inventario!P468)</f>
        <v/>
      </c>
      <c r="D468" s="294" t="str">
        <f>IF(Inventario!Q468="","",Inventario!Q468)</f>
        <v/>
      </c>
      <c r="E468" s="294" t="str">
        <f>IF(Inventario!R468="","",Inventario!R468)</f>
        <v/>
      </c>
      <c r="F468" s="189" t="str">
        <f>IF(Inventario!S468="","",Inventario!S468)</f>
        <v/>
      </c>
      <c r="G468" s="194"/>
      <c r="H468" s="163"/>
      <c r="I468" s="163"/>
      <c r="J468" s="164"/>
      <c r="K468" s="164"/>
      <c r="L468" s="195" t="str">
        <f t="shared" si="14"/>
        <v/>
      </c>
      <c r="M468" s="177"/>
      <c r="N468" s="160"/>
      <c r="O468" s="140"/>
      <c r="P468" s="180" t="str">
        <f t="shared" si="13"/>
        <v/>
      </c>
    </row>
    <row r="469" spans="1:16" s="158" customFormat="1" ht="12" customHeight="1" x14ac:dyDescent="0.2">
      <c r="A469" s="167" t="str">
        <f>IF(Inventario!A469="","",Inventario!A469)</f>
        <v/>
      </c>
      <c r="B469" s="167" t="str">
        <f>IF(Inventario!D469="","",Inventario!D469)</f>
        <v/>
      </c>
      <c r="C469" s="293" t="str">
        <f>IF(Inventario!P469="","",Inventario!P469)</f>
        <v/>
      </c>
      <c r="D469" s="294" t="str">
        <f>IF(Inventario!Q469="","",Inventario!Q469)</f>
        <v/>
      </c>
      <c r="E469" s="294" t="str">
        <f>IF(Inventario!R469="","",Inventario!R469)</f>
        <v/>
      </c>
      <c r="F469" s="189" t="str">
        <f>IF(Inventario!S469="","",Inventario!S469)</f>
        <v/>
      </c>
      <c r="G469" s="194"/>
      <c r="H469" s="163"/>
      <c r="I469" s="163"/>
      <c r="J469" s="164"/>
      <c r="K469" s="164"/>
      <c r="L469" s="195" t="str">
        <f t="shared" si="14"/>
        <v/>
      </c>
      <c r="M469" s="177"/>
      <c r="N469" s="160"/>
      <c r="O469" s="140"/>
      <c r="P469" s="180" t="str">
        <f t="shared" si="13"/>
        <v/>
      </c>
    </row>
    <row r="470" spans="1:16" s="158" customFormat="1" ht="12" customHeight="1" x14ac:dyDescent="0.2">
      <c r="A470" s="167" t="str">
        <f>IF(Inventario!A470="","",Inventario!A470)</f>
        <v/>
      </c>
      <c r="B470" s="167" t="str">
        <f>IF(Inventario!D470="","",Inventario!D470)</f>
        <v/>
      </c>
      <c r="C470" s="293" t="str">
        <f>IF(Inventario!P470="","",Inventario!P470)</f>
        <v/>
      </c>
      <c r="D470" s="294" t="str">
        <f>IF(Inventario!Q470="","",Inventario!Q470)</f>
        <v/>
      </c>
      <c r="E470" s="294" t="str">
        <f>IF(Inventario!R470="","",Inventario!R470)</f>
        <v/>
      </c>
      <c r="F470" s="189" t="str">
        <f>IF(Inventario!S470="","",Inventario!S470)</f>
        <v/>
      </c>
      <c r="G470" s="194"/>
      <c r="H470" s="163"/>
      <c r="I470" s="163"/>
      <c r="J470" s="164"/>
      <c r="K470" s="164"/>
      <c r="L470" s="195" t="str">
        <f t="shared" si="14"/>
        <v/>
      </c>
      <c r="M470" s="177"/>
      <c r="N470" s="160"/>
      <c r="O470" s="140"/>
      <c r="P470" s="180" t="str">
        <f t="shared" si="13"/>
        <v/>
      </c>
    </row>
    <row r="471" spans="1:16" s="158" customFormat="1" ht="12" customHeight="1" x14ac:dyDescent="0.2">
      <c r="A471" s="167" t="str">
        <f>IF(Inventario!A471="","",Inventario!A471)</f>
        <v/>
      </c>
      <c r="B471" s="167" t="str">
        <f>IF(Inventario!D471="","",Inventario!D471)</f>
        <v/>
      </c>
      <c r="C471" s="293" t="str">
        <f>IF(Inventario!P471="","",Inventario!P471)</f>
        <v/>
      </c>
      <c r="D471" s="294" t="str">
        <f>IF(Inventario!Q471="","",Inventario!Q471)</f>
        <v/>
      </c>
      <c r="E471" s="294" t="str">
        <f>IF(Inventario!R471="","",Inventario!R471)</f>
        <v/>
      </c>
      <c r="F471" s="189" t="str">
        <f>IF(Inventario!S471="","",Inventario!S471)</f>
        <v/>
      </c>
      <c r="G471" s="194"/>
      <c r="H471" s="163"/>
      <c r="I471" s="163"/>
      <c r="J471" s="164"/>
      <c r="K471" s="164"/>
      <c r="L471" s="195" t="str">
        <f t="shared" si="14"/>
        <v/>
      </c>
      <c r="M471" s="177"/>
      <c r="N471" s="160"/>
      <c r="O471" s="140"/>
      <c r="P471" s="180" t="str">
        <f t="shared" si="13"/>
        <v/>
      </c>
    </row>
    <row r="472" spans="1:16" s="158" customFormat="1" ht="12" customHeight="1" x14ac:dyDescent="0.2">
      <c r="A472" s="167" t="str">
        <f>IF(Inventario!A472="","",Inventario!A472)</f>
        <v/>
      </c>
      <c r="B472" s="167" t="str">
        <f>IF(Inventario!D472="","",Inventario!D472)</f>
        <v/>
      </c>
      <c r="C472" s="293" t="str">
        <f>IF(Inventario!P472="","",Inventario!P472)</f>
        <v/>
      </c>
      <c r="D472" s="294" t="str">
        <f>IF(Inventario!Q472="","",Inventario!Q472)</f>
        <v/>
      </c>
      <c r="E472" s="294" t="str">
        <f>IF(Inventario!R472="","",Inventario!R472)</f>
        <v/>
      </c>
      <c r="F472" s="189" t="str">
        <f>IF(Inventario!S472="","",Inventario!S472)</f>
        <v/>
      </c>
      <c r="G472" s="194"/>
      <c r="H472" s="163"/>
      <c r="I472" s="163"/>
      <c r="J472" s="164"/>
      <c r="K472" s="164"/>
      <c r="L472" s="195" t="str">
        <f t="shared" si="14"/>
        <v/>
      </c>
      <c r="M472" s="177"/>
      <c r="N472" s="160"/>
      <c r="O472" s="140"/>
      <c r="P472" s="180" t="str">
        <f t="shared" si="13"/>
        <v/>
      </c>
    </row>
    <row r="473" spans="1:16" s="158" customFormat="1" ht="12" customHeight="1" x14ac:dyDescent="0.2">
      <c r="A473" s="167" t="str">
        <f>IF(Inventario!A473="","",Inventario!A473)</f>
        <v/>
      </c>
      <c r="B473" s="167" t="str">
        <f>IF(Inventario!D473="","",Inventario!D473)</f>
        <v/>
      </c>
      <c r="C473" s="293" t="str">
        <f>IF(Inventario!P473="","",Inventario!P473)</f>
        <v/>
      </c>
      <c r="D473" s="294" t="str">
        <f>IF(Inventario!Q473="","",Inventario!Q473)</f>
        <v/>
      </c>
      <c r="E473" s="294" t="str">
        <f>IF(Inventario!R473="","",Inventario!R473)</f>
        <v/>
      </c>
      <c r="F473" s="189" t="str">
        <f>IF(Inventario!S473="","",Inventario!S473)</f>
        <v/>
      </c>
      <c r="G473" s="194"/>
      <c r="H473" s="163"/>
      <c r="I473" s="163"/>
      <c r="J473" s="164"/>
      <c r="K473" s="164"/>
      <c r="L473" s="195" t="str">
        <f t="shared" si="14"/>
        <v/>
      </c>
      <c r="M473" s="177"/>
      <c r="N473" s="160"/>
      <c r="O473" s="140"/>
      <c r="P473" s="180" t="str">
        <f t="shared" si="13"/>
        <v/>
      </c>
    </row>
    <row r="474" spans="1:16" s="158" customFormat="1" ht="12" customHeight="1" x14ac:dyDescent="0.2">
      <c r="A474" s="167" t="str">
        <f>IF(Inventario!A474="","",Inventario!A474)</f>
        <v/>
      </c>
      <c r="B474" s="167" t="str">
        <f>IF(Inventario!D474="","",Inventario!D474)</f>
        <v/>
      </c>
      <c r="C474" s="293" t="str">
        <f>IF(Inventario!P474="","",Inventario!P474)</f>
        <v/>
      </c>
      <c r="D474" s="294" t="str">
        <f>IF(Inventario!Q474="","",Inventario!Q474)</f>
        <v/>
      </c>
      <c r="E474" s="294" t="str">
        <f>IF(Inventario!R474="","",Inventario!R474)</f>
        <v/>
      </c>
      <c r="F474" s="189" t="str">
        <f>IF(Inventario!S474="","",Inventario!S474)</f>
        <v/>
      </c>
      <c r="G474" s="194"/>
      <c r="H474" s="163"/>
      <c r="I474" s="163"/>
      <c r="J474" s="164"/>
      <c r="K474" s="164"/>
      <c r="L474" s="195" t="str">
        <f t="shared" si="14"/>
        <v/>
      </c>
      <c r="M474" s="177"/>
      <c r="N474" s="160"/>
      <c r="O474" s="140"/>
      <c r="P474" s="180" t="str">
        <f t="shared" si="13"/>
        <v/>
      </c>
    </row>
    <row r="475" spans="1:16" s="158" customFormat="1" ht="12" customHeight="1" x14ac:dyDescent="0.2">
      <c r="A475" s="167" t="str">
        <f>IF(Inventario!A475="","",Inventario!A475)</f>
        <v/>
      </c>
      <c r="B475" s="167" t="str">
        <f>IF(Inventario!D475="","",Inventario!D475)</f>
        <v/>
      </c>
      <c r="C475" s="293" t="str">
        <f>IF(Inventario!P475="","",Inventario!P475)</f>
        <v/>
      </c>
      <c r="D475" s="294" t="str">
        <f>IF(Inventario!Q475="","",Inventario!Q475)</f>
        <v/>
      </c>
      <c r="E475" s="294" t="str">
        <f>IF(Inventario!R475="","",Inventario!R475)</f>
        <v/>
      </c>
      <c r="F475" s="189" t="str">
        <f>IF(Inventario!S475="","",Inventario!S475)</f>
        <v/>
      </c>
      <c r="G475" s="194"/>
      <c r="H475" s="163"/>
      <c r="I475" s="163"/>
      <c r="J475" s="164"/>
      <c r="K475" s="164"/>
      <c r="L475" s="195" t="str">
        <f t="shared" si="14"/>
        <v/>
      </c>
      <c r="M475" s="177"/>
      <c r="N475" s="160"/>
      <c r="O475" s="140"/>
      <c r="P475" s="180" t="str">
        <f t="shared" si="13"/>
        <v/>
      </c>
    </row>
    <row r="476" spans="1:16" s="158" customFormat="1" ht="12" customHeight="1" x14ac:dyDescent="0.2">
      <c r="A476" s="167" t="str">
        <f>IF(Inventario!A476="","",Inventario!A476)</f>
        <v/>
      </c>
      <c r="B476" s="167" t="str">
        <f>IF(Inventario!D476="","",Inventario!D476)</f>
        <v/>
      </c>
      <c r="C476" s="293" t="str">
        <f>IF(Inventario!P476="","",Inventario!P476)</f>
        <v/>
      </c>
      <c r="D476" s="294" t="str">
        <f>IF(Inventario!Q476="","",Inventario!Q476)</f>
        <v/>
      </c>
      <c r="E476" s="294" t="str">
        <f>IF(Inventario!R476="","",Inventario!R476)</f>
        <v/>
      </c>
      <c r="F476" s="189" t="str">
        <f>IF(Inventario!S476="","",Inventario!S476)</f>
        <v/>
      </c>
      <c r="G476" s="194"/>
      <c r="H476" s="163"/>
      <c r="I476" s="163"/>
      <c r="J476" s="164"/>
      <c r="K476" s="164"/>
      <c r="L476" s="195" t="str">
        <f t="shared" si="14"/>
        <v/>
      </c>
      <c r="M476" s="177"/>
      <c r="N476" s="160"/>
      <c r="O476" s="140"/>
      <c r="P476" s="180" t="str">
        <f t="shared" si="13"/>
        <v/>
      </c>
    </row>
    <row r="477" spans="1:16" s="158" customFormat="1" ht="12" customHeight="1" x14ac:dyDescent="0.2">
      <c r="A477" s="167" t="str">
        <f>IF(Inventario!A477="","",Inventario!A477)</f>
        <v/>
      </c>
      <c r="B477" s="167" t="str">
        <f>IF(Inventario!D477="","",Inventario!D477)</f>
        <v/>
      </c>
      <c r="C477" s="293" t="str">
        <f>IF(Inventario!P477="","",Inventario!P477)</f>
        <v/>
      </c>
      <c r="D477" s="294" t="str">
        <f>IF(Inventario!Q477="","",Inventario!Q477)</f>
        <v/>
      </c>
      <c r="E477" s="294" t="str">
        <f>IF(Inventario!R477="","",Inventario!R477)</f>
        <v/>
      </c>
      <c r="F477" s="189" t="str">
        <f>IF(Inventario!S477="","",Inventario!S477)</f>
        <v/>
      </c>
      <c r="G477" s="194"/>
      <c r="H477" s="163"/>
      <c r="I477" s="163"/>
      <c r="J477" s="164"/>
      <c r="K477" s="164"/>
      <c r="L477" s="195" t="str">
        <f t="shared" si="14"/>
        <v/>
      </c>
      <c r="M477" s="177"/>
      <c r="N477" s="160"/>
      <c r="O477" s="140"/>
      <c r="P477" s="180" t="str">
        <f t="shared" si="13"/>
        <v/>
      </c>
    </row>
    <row r="478" spans="1:16" s="158" customFormat="1" ht="12" customHeight="1" x14ac:dyDescent="0.2">
      <c r="A478" s="167" t="str">
        <f>IF(Inventario!A478="","",Inventario!A478)</f>
        <v/>
      </c>
      <c r="B478" s="167" t="str">
        <f>IF(Inventario!D478="","",Inventario!D478)</f>
        <v/>
      </c>
      <c r="C478" s="293" t="str">
        <f>IF(Inventario!P478="","",Inventario!P478)</f>
        <v/>
      </c>
      <c r="D478" s="294" t="str">
        <f>IF(Inventario!Q478="","",Inventario!Q478)</f>
        <v/>
      </c>
      <c r="E478" s="294" t="str">
        <f>IF(Inventario!R478="","",Inventario!R478)</f>
        <v/>
      </c>
      <c r="F478" s="189" t="str">
        <f>IF(Inventario!S478="","",Inventario!S478)</f>
        <v/>
      </c>
      <c r="G478" s="194"/>
      <c r="H478" s="163"/>
      <c r="I478" s="163"/>
      <c r="J478" s="164"/>
      <c r="K478" s="164"/>
      <c r="L478" s="195" t="str">
        <f t="shared" si="14"/>
        <v/>
      </c>
      <c r="M478" s="177"/>
      <c r="N478" s="160"/>
      <c r="O478" s="140"/>
      <c r="P478" s="180" t="str">
        <f t="shared" si="13"/>
        <v/>
      </c>
    </row>
    <row r="479" spans="1:16" s="158" customFormat="1" ht="12" customHeight="1" x14ac:dyDescent="0.2">
      <c r="A479" s="167" t="str">
        <f>IF(Inventario!A479="","",Inventario!A479)</f>
        <v/>
      </c>
      <c r="B479" s="167" t="str">
        <f>IF(Inventario!D479="","",Inventario!D479)</f>
        <v/>
      </c>
      <c r="C479" s="293" t="str">
        <f>IF(Inventario!P479="","",Inventario!P479)</f>
        <v/>
      </c>
      <c r="D479" s="294" t="str">
        <f>IF(Inventario!Q479="","",Inventario!Q479)</f>
        <v/>
      </c>
      <c r="E479" s="294" t="str">
        <f>IF(Inventario!R479="","",Inventario!R479)</f>
        <v/>
      </c>
      <c r="F479" s="189" t="str">
        <f>IF(Inventario!S479="","",Inventario!S479)</f>
        <v/>
      </c>
      <c r="G479" s="194"/>
      <c r="H479" s="163"/>
      <c r="I479" s="163"/>
      <c r="J479" s="164"/>
      <c r="K479" s="164"/>
      <c r="L479" s="195" t="str">
        <f t="shared" si="14"/>
        <v/>
      </c>
      <c r="M479" s="177"/>
      <c r="N479" s="160"/>
      <c r="O479" s="140"/>
      <c r="P479" s="180" t="str">
        <f t="shared" si="13"/>
        <v/>
      </c>
    </row>
    <row r="480" spans="1:16" s="158" customFormat="1" ht="12" customHeight="1" x14ac:dyDescent="0.2">
      <c r="A480" s="167" t="str">
        <f>IF(Inventario!A480="","",Inventario!A480)</f>
        <v/>
      </c>
      <c r="B480" s="167" t="str">
        <f>IF(Inventario!D480="","",Inventario!D480)</f>
        <v/>
      </c>
      <c r="C480" s="293" t="str">
        <f>IF(Inventario!P480="","",Inventario!P480)</f>
        <v/>
      </c>
      <c r="D480" s="294" t="str">
        <f>IF(Inventario!Q480="","",Inventario!Q480)</f>
        <v/>
      </c>
      <c r="E480" s="294" t="str">
        <f>IF(Inventario!R480="","",Inventario!R480)</f>
        <v/>
      </c>
      <c r="F480" s="189" t="str">
        <f>IF(Inventario!S480="","",Inventario!S480)</f>
        <v/>
      </c>
      <c r="G480" s="194"/>
      <c r="H480" s="163"/>
      <c r="I480" s="163"/>
      <c r="J480" s="164"/>
      <c r="K480" s="164"/>
      <c r="L480" s="195" t="str">
        <f t="shared" si="14"/>
        <v/>
      </c>
      <c r="M480" s="177"/>
      <c r="N480" s="160"/>
      <c r="O480" s="140"/>
      <c r="P480" s="180" t="str">
        <f t="shared" si="13"/>
        <v/>
      </c>
    </row>
    <row r="481" spans="1:16" s="158" customFormat="1" ht="12" customHeight="1" x14ac:dyDescent="0.2">
      <c r="A481" s="167" t="str">
        <f>IF(Inventario!A481="","",Inventario!A481)</f>
        <v/>
      </c>
      <c r="B481" s="167" t="str">
        <f>IF(Inventario!D481="","",Inventario!D481)</f>
        <v/>
      </c>
      <c r="C481" s="293" t="str">
        <f>IF(Inventario!P481="","",Inventario!P481)</f>
        <v/>
      </c>
      <c r="D481" s="294" t="str">
        <f>IF(Inventario!Q481="","",Inventario!Q481)</f>
        <v/>
      </c>
      <c r="E481" s="294" t="str">
        <f>IF(Inventario!R481="","",Inventario!R481)</f>
        <v/>
      </c>
      <c r="F481" s="189" t="str">
        <f>IF(Inventario!S481="","",Inventario!S481)</f>
        <v/>
      </c>
      <c r="G481" s="194"/>
      <c r="H481" s="163"/>
      <c r="I481" s="163"/>
      <c r="J481" s="164"/>
      <c r="K481" s="164"/>
      <c r="L481" s="195" t="str">
        <f t="shared" si="14"/>
        <v/>
      </c>
      <c r="M481" s="177"/>
      <c r="N481" s="160"/>
      <c r="O481" s="140"/>
      <c r="P481" s="180" t="str">
        <f t="shared" si="13"/>
        <v/>
      </c>
    </row>
    <row r="482" spans="1:16" s="158" customFormat="1" ht="12" customHeight="1" x14ac:dyDescent="0.2">
      <c r="A482" s="167" t="str">
        <f>IF(Inventario!A482="","",Inventario!A482)</f>
        <v/>
      </c>
      <c r="B482" s="167" t="str">
        <f>IF(Inventario!D482="","",Inventario!D482)</f>
        <v/>
      </c>
      <c r="C482" s="293" t="str">
        <f>IF(Inventario!P482="","",Inventario!P482)</f>
        <v/>
      </c>
      <c r="D482" s="294" t="str">
        <f>IF(Inventario!Q482="","",Inventario!Q482)</f>
        <v/>
      </c>
      <c r="E482" s="294" t="str">
        <f>IF(Inventario!R482="","",Inventario!R482)</f>
        <v/>
      </c>
      <c r="F482" s="189" t="str">
        <f>IF(Inventario!S482="","",Inventario!S482)</f>
        <v/>
      </c>
      <c r="G482" s="194"/>
      <c r="H482" s="163"/>
      <c r="I482" s="163"/>
      <c r="J482" s="164"/>
      <c r="K482" s="164"/>
      <c r="L482" s="195" t="str">
        <f t="shared" si="14"/>
        <v/>
      </c>
      <c r="M482" s="177"/>
      <c r="N482" s="160"/>
      <c r="O482" s="140"/>
      <c r="P482" s="180" t="str">
        <f t="shared" si="13"/>
        <v/>
      </c>
    </row>
    <row r="483" spans="1:16" s="158" customFormat="1" ht="12" customHeight="1" x14ac:dyDescent="0.2">
      <c r="A483" s="167" t="str">
        <f>IF(Inventario!A483="","",Inventario!A483)</f>
        <v/>
      </c>
      <c r="B483" s="167" t="str">
        <f>IF(Inventario!D483="","",Inventario!D483)</f>
        <v/>
      </c>
      <c r="C483" s="293" t="str">
        <f>IF(Inventario!P483="","",Inventario!P483)</f>
        <v/>
      </c>
      <c r="D483" s="294" t="str">
        <f>IF(Inventario!Q483="","",Inventario!Q483)</f>
        <v/>
      </c>
      <c r="E483" s="294" t="str">
        <f>IF(Inventario!R483="","",Inventario!R483)</f>
        <v/>
      </c>
      <c r="F483" s="189" t="str">
        <f>IF(Inventario!S483="","",Inventario!S483)</f>
        <v/>
      </c>
      <c r="G483" s="194"/>
      <c r="H483" s="163"/>
      <c r="I483" s="163"/>
      <c r="J483" s="164"/>
      <c r="K483" s="164"/>
      <c r="L483" s="195" t="str">
        <f t="shared" si="14"/>
        <v/>
      </c>
      <c r="M483" s="177"/>
      <c r="N483" s="160"/>
      <c r="O483" s="140"/>
      <c r="P483" s="180" t="str">
        <f t="shared" si="13"/>
        <v/>
      </c>
    </row>
    <row r="484" spans="1:16" s="158" customFormat="1" ht="12" customHeight="1" x14ac:dyDescent="0.2">
      <c r="A484" s="167" t="str">
        <f>IF(Inventario!A484="","",Inventario!A484)</f>
        <v/>
      </c>
      <c r="B484" s="167" t="str">
        <f>IF(Inventario!D484="","",Inventario!D484)</f>
        <v/>
      </c>
      <c r="C484" s="293" t="str">
        <f>IF(Inventario!P484="","",Inventario!P484)</f>
        <v/>
      </c>
      <c r="D484" s="294" t="str">
        <f>IF(Inventario!Q484="","",Inventario!Q484)</f>
        <v/>
      </c>
      <c r="E484" s="294" t="str">
        <f>IF(Inventario!R484="","",Inventario!R484)</f>
        <v/>
      </c>
      <c r="F484" s="189" t="str">
        <f>IF(Inventario!S484="","",Inventario!S484)</f>
        <v/>
      </c>
      <c r="G484" s="194"/>
      <c r="H484" s="163"/>
      <c r="I484" s="163"/>
      <c r="J484" s="164"/>
      <c r="K484" s="164"/>
      <c r="L484" s="195" t="str">
        <f t="shared" si="14"/>
        <v/>
      </c>
      <c r="M484" s="177"/>
      <c r="N484" s="160"/>
      <c r="O484" s="140"/>
      <c r="P484" s="180" t="str">
        <f t="shared" ref="P484:P499" si="15">IF(N484="SI","Señale Nombre del Archivo","")</f>
        <v/>
      </c>
    </row>
    <row r="485" spans="1:16" s="158" customFormat="1" ht="12" customHeight="1" x14ac:dyDescent="0.2">
      <c r="A485" s="167" t="str">
        <f>IF(Inventario!A485="","",Inventario!A485)</f>
        <v/>
      </c>
      <c r="B485" s="167" t="str">
        <f>IF(Inventario!D485="","",Inventario!D485)</f>
        <v/>
      </c>
      <c r="C485" s="293" t="str">
        <f>IF(Inventario!P485="","",Inventario!P485)</f>
        <v/>
      </c>
      <c r="D485" s="294" t="str">
        <f>IF(Inventario!Q485="","",Inventario!Q485)</f>
        <v/>
      </c>
      <c r="E485" s="294" t="str">
        <f>IF(Inventario!R485="","",Inventario!R485)</f>
        <v/>
      </c>
      <c r="F485" s="189" t="str">
        <f>IF(Inventario!S485="","",Inventario!S485)</f>
        <v/>
      </c>
      <c r="G485" s="194"/>
      <c r="H485" s="163"/>
      <c r="I485" s="163"/>
      <c r="J485" s="164"/>
      <c r="K485" s="164"/>
      <c r="L485" s="195" t="str">
        <f>IFERROR(VLOOKUP(CONCATENATE(IFERROR(VLOOKUP(J485,ProbSeveridad,2,FALSE),0),IFERROR(VLOOKUP(K485,ImpactoSeveridad,2,FALSE),0)),NivelSeveridadRiesgo,2,FALSE), "")</f>
        <v/>
      </c>
      <c r="M485" s="177"/>
      <c r="N485" s="160"/>
      <c r="O485" s="140"/>
      <c r="P485" s="180" t="str">
        <f t="shared" si="15"/>
        <v/>
      </c>
    </row>
    <row r="486" spans="1:16" s="158" customFormat="1" ht="12" customHeight="1" x14ac:dyDescent="0.2">
      <c r="A486" s="167" t="str">
        <f>IF(Inventario!A486="","",Inventario!A486)</f>
        <v/>
      </c>
      <c r="B486" s="167" t="str">
        <f>IF(Inventario!D486="","",Inventario!D486)</f>
        <v/>
      </c>
      <c r="C486" s="293" t="str">
        <f>IF(Inventario!P486="","",Inventario!P486)</f>
        <v/>
      </c>
      <c r="D486" s="294" t="str">
        <f>IF(Inventario!Q486="","",Inventario!Q486)</f>
        <v/>
      </c>
      <c r="E486" s="294" t="str">
        <f>IF(Inventario!R486="","",Inventario!R486)</f>
        <v/>
      </c>
      <c r="F486" s="189" t="str">
        <f>IF(Inventario!S486="","",Inventario!S486)</f>
        <v/>
      </c>
      <c r="G486" s="194"/>
      <c r="H486" s="163"/>
      <c r="I486" s="163"/>
      <c r="J486" s="164"/>
      <c r="K486" s="164"/>
      <c r="L486" s="195" t="str">
        <f>IFERROR(VLOOKUP(CONCATENATE(IFERROR(VLOOKUP(J486,ProbSeveridad,2,FALSE),0),IFERROR(VLOOKUP(K486,ImpactoSeveridad,2,FALSE),0)),NivelSeveridadRiesgo,2,FALSE), "")</f>
        <v/>
      </c>
      <c r="M486" s="177"/>
      <c r="N486" s="160"/>
      <c r="O486" s="140"/>
      <c r="P486" s="180" t="str">
        <f t="shared" si="15"/>
        <v/>
      </c>
    </row>
    <row r="487" spans="1:16" s="158" customFormat="1" ht="12" customHeight="1" x14ac:dyDescent="0.2">
      <c r="A487" s="167" t="str">
        <f>IF(Inventario!A487="","",Inventario!A487)</f>
        <v/>
      </c>
      <c r="B487" s="167" t="str">
        <f>IF(Inventario!D487="","",Inventario!D487)</f>
        <v/>
      </c>
      <c r="C487" s="293" t="str">
        <f>IF(Inventario!P487="","",Inventario!P487)</f>
        <v/>
      </c>
      <c r="D487" s="294" t="str">
        <f>IF(Inventario!Q487="","",Inventario!Q487)</f>
        <v/>
      </c>
      <c r="E487" s="294" t="str">
        <f>IF(Inventario!R487="","",Inventario!R487)</f>
        <v/>
      </c>
      <c r="F487" s="189" t="str">
        <f>IF(Inventario!S487="","",Inventario!S487)</f>
        <v/>
      </c>
      <c r="G487" s="194"/>
      <c r="H487" s="163"/>
      <c r="I487" s="163"/>
      <c r="J487" s="164"/>
      <c r="K487" s="164"/>
      <c r="L487" s="195" t="str">
        <f>IFERROR(VLOOKUP(CONCATENATE(IFERROR(VLOOKUP(J487,ProbSeveridad,2,FALSE),0),IFERROR(VLOOKUP(K487,ImpactoSeveridad,2,FALSE),0)),NivelSeveridadRiesgo,2,FALSE), "")</f>
        <v/>
      </c>
      <c r="M487" s="177"/>
      <c r="N487" s="160"/>
      <c r="O487" s="140"/>
      <c r="P487" s="180" t="str">
        <f t="shared" si="15"/>
        <v/>
      </c>
    </row>
    <row r="488" spans="1:16" s="158" customFormat="1" ht="12" customHeight="1" x14ac:dyDescent="0.2">
      <c r="A488" s="167" t="str">
        <f>IF(Inventario!A488="","",Inventario!A488)</f>
        <v/>
      </c>
      <c r="B488" s="167" t="str">
        <f>IF(Inventario!D488="","",Inventario!D488)</f>
        <v/>
      </c>
      <c r="C488" s="293" t="str">
        <f>IF(Inventario!P488="","",Inventario!P488)</f>
        <v/>
      </c>
      <c r="D488" s="294" t="str">
        <f>IF(Inventario!Q488="","",Inventario!Q488)</f>
        <v/>
      </c>
      <c r="E488" s="294" t="str">
        <f>IF(Inventario!R488="","",Inventario!R488)</f>
        <v/>
      </c>
      <c r="F488" s="189" t="str">
        <f>IF(Inventario!S488="","",Inventario!S488)</f>
        <v/>
      </c>
      <c r="G488" s="194"/>
      <c r="H488" s="163"/>
      <c r="I488" s="163"/>
      <c r="J488" s="164"/>
      <c r="K488" s="164"/>
      <c r="L488" s="195" t="str">
        <f>IFERROR(VLOOKUP(CONCATENATE(IFERROR(VLOOKUP(J488,ProbSeveridad,2,FALSE),0),IFERROR(VLOOKUP(K488,ImpactoSeveridad,2,FALSE),0)),NivelSeveridadRiesgo,2,FALSE), "")</f>
        <v/>
      </c>
      <c r="M488" s="177"/>
      <c r="N488" s="160"/>
      <c r="O488" s="140"/>
      <c r="P488" s="180" t="str">
        <f t="shared" si="15"/>
        <v/>
      </c>
    </row>
    <row r="489" spans="1:16" s="158" customFormat="1" ht="12" customHeight="1" x14ac:dyDescent="0.2">
      <c r="A489" s="167" t="str">
        <f>IF(Inventario!A489="","",Inventario!A489)</f>
        <v/>
      </c>
      <c r="B489" s="167" t="str">
        <f>IF(Inventario!D489="","",Inventario!D489)</f>
        <v/>
      </c>
      <c r="C489" s="293" t="str">
        <f>IF(Inventario!P489="","",Inventario!P489)</f>
        <v/>
      </c>
      <c r="D489" s="294" t="str">
        <f>IF(Inventario!Q489="","",Inventario!Q489)</f>
        <v/>
      </c>
      <c r="E489" s="294" t="str">
        <f>IF(Inventario!R489="","",Inventario!R489)</f>
        <v/>
      </c>
      <c r="F489" s="189" t="str">
        <f>IF(Inventario!S489="","",Inventario!S489)</f>
        <v/>
      </c>
      <c r="G489" s="194"/>
      <c r="H489" s="163"/>
      <c r="I489" s="163"/>
      <c r="J489" s="164"/>
      <c r="K489" s="164"/>
      <c r="L489" s="195" t="str">
        <f>IFERROR(VLOOKUP(CONCATENATE(IFERROR(VLOOKUP(J489,ProbSeveridad,2,FALSE),0),IFERROR(VLOOKUP(K489,ImpactoSeveridad,2,FALSE),0)),NivelSeveridadRiesgo,2,FALSE), "")</f>
        <v/>
      </c>
      <c r="M489" s="177"/>
      <c r="N489" s="160"/>
      <c r="O489" s="140"/>
      <c r="P489" s="180" t="str">
        <f t="shared" si="15"/>
        <v/>
      </c>
    </row>
    <row r="490" spans="1:16" s="158" customFormat="1" ht="12" customHeight="1" x14ac:dyDescent="0.2">
      <c r="A490" s="167" t="str">
        <f>IF(Inventario!A490="","",Inventario!A490)</f>
        <v/>
      </c>
      <c r="B490" s="167" t="str">
        <f>IF(Inventario!D490="","",Inventario!D490)</f>
        <v/>
      </c>
      <c r="C490" s="293" t="str">
        <f>IF(Inventario!P490="","",Inventario!P490)</f>
        <v/>
      </c>
      <c r="D490" s="294" t="str">
        <f>IF(Inventario!Q490="","",Inventario!Q490)</f>
        <v/>
      </c>
      <c r="E490" s="294" t="str">
        <f>IF(Inventario!R490="","",Inventario!R490)</f>
        <v/>
      </c>
      <c r="F490" s="189" t="str">
        <f>IF(Inventario!S490="","",Inventario!S490)</f>
        <v/>
      </c>
      <c r="G490" s="194"/>
      <c r="H490" s="163"/>
      <c r="I490" s="163"/>
      <c r="J490" s="164"/>
      <c r="K490" s="164"/>
      <c r="L490" s="195" t="str">
        <f t="shared" ref="L490:L499" si="16">IFERROR(VLOOKUP(CONCATENATE(IFERROR(VLOOKUP(J490,ProbSeveridad,2,FALSE),0),IFERROR(VLOOKUP(K490,ImpactoSeveridad,2,FALSE),0)),NivelSeveridadRiesgo,2,FALSE), "")</f>
        <v/>
      </c>
      <c r="M490" s="177"/>
      <c r="N490" s="160"/>
      <c r="O490" s="140"/>
      <c r="P490" s="180" t="str">
        <f t="shared" si="15"/>
        <v/>
      </c>
    </row>
    <row r="491" spans="1:16" s="158" customFormat="1" ht="12" customHeight="1" x14ac:dyDescent="0.2">
      <c r="A491" s="167" t="str">
        <f>IF(Inventario!A491="","",Inventario!A491)</f>
        <v/>
      </c>
      <c r="B491" s="167" t="str">
        <f>IF(Inventario!D491="","",Inventario!D491)</f>
        <v/>
      </c>
      <c r="C491" s="293" t="str">
        <f>IF(Inventario!P491="","",Inventario!P491)</f>
        <v/>
      </c>
      <c r="D491" s="294" t="str">
        <f>IF(Inventario!Q491="","",Inventario!Q491)</f>
        <v/>
      </c>
      <c r="E491" s="294" t="str">
        <f>IF(Inventario!R491="","",Inventario!R491)</f>
        <v/>
      </c>
      <c r="F491" s="189" t="str">
        <f>IF(Inventario!S491="","",Inventario!S491)</f>
        <v/>
      </c>
      <c r="G491" s="194"/>
      <c r="H491" s="163"/>
      <c r="I491" s="163"/>
      <c r="J491" s="164"/>
      <c r="K491" s="164"/>
      <c r="L491" s="195" t="str">
        <f t="shared" si="16"/>
        <v/>
      </c>
      <c r="M491" s="177"/>
      <c r="N491" s="160"/>
      <c r="O491" s="140"/>
      <c r="P491" s="180" t="str">
        <f t="shared" si="15"/>
        <v/>
      </c>
    </row>
    <row r="492" spans="1:16" s="158" customFormat="1" ht="12" customHeight="1" x14ac:dyDescent="0.2">
      <c r="A492" s="167" t="str">
        <f>IF(Inventario!A492="","",Inventario!A492)</f>
        <v/>
      </c>
      <c r="B492" s="167" t="str">
        <f>IF(Inventario!D492="","",Inventario!D492)</f>
        <v/>
      </c>
      <c r="C492" s="293" t="str">
        <f>IF(Inventario!P492="","",Inventario!P492)</f>
        <v/>
      </c>
      <c r="D492" s="294" t="str">
        <f>IF(Inventario!Q492="","",Inventario!Q492)</f>
        <v/>
      </c>
      <c r="E492" s="294" t="str">
        <f>IF(Inventario!R492="","",Inventario!R492)</f>
        <v/>
      </c>
      <c r="F492" s="189" t="str">
        <f>IF(Inventario!S492="","",Inventario!S492)</f>
        <v/>
      </c>
      <c r="G492" s="194"/>
      <c r="H492" s="163"/>
      <c r="I492" s="163"/>
      <c r="J492" s="164"/>
      <c r="K492" s="164"/>
      <c r="L492" s="195" t="str">
        <f t="shared" si="16"/>
        <v/>
      </c>
      <c r="M492" s="177"/>
      <c r="N492" s="160"/>
      <c r="O492" s="140"/>
      <c r="P492" s="180" t="str">
        <f t="shared" si="15"/>
        <v/>
      </c>
    </row>
    <row r="493" spans="1:16" s="158" customFormat="1" ht="12" customHeight="1" x14ac:dyDescent="0.2">
      <c r="A493" s="167" t="str">
        <f>IF(Inventario!A493="","",Inventario!A493)</f>
        <v/>
      </c>
      <c r="B493" s="167" t="str">
        <f>IF(Inventario!D493="","",Inventario!D493)</f>
        <v/>
      </c>
      <c r="C493" s="293" t="str">
        <f>IF(Inventario!P493="","",Inventario!P493)</f>
        <v/>
      </c>
      <c r="D493" s="294" t="str">
        <f>IF(Inventario!Q493="","",Inventario!Q493)</f>
        <v/>
      </c>
      <c r="E493" s="294" t="str">
        <f>IF(Inventario!R493="","",Inventario!R493)</f>
        <v/>
      </c>
      <c r="F493" s="189" t="str">
        <f>IF(Inventario!S493="","",Inventario!S493)</f>
        <v/>
      </c>
      <c r="G493" s="194"/>
      <c r="H493" s="163"/>
      <c r="I493" s="163"/>
      <c r="J493" s="164"/>
      <c r="K493" s="164"/>
      <c r="L493" s="195" t="str">
        <f t="shared" si="16"/>
        <v/>
      </c>
      <c r="M493" s="177"/>
      <c r="N493" s="160"/>
      <c r="O493" s="140"/>
      <c r="P493" s="180" t="str">
        <f t="shared" si="15"/>
        <v/>
      </c>
    </row>
    <row r="494" spans="1:16" s="158" customFormat="1" ht="12" customHeight="1" x14ac:dyDescent="0.2">
      <c r="A494" s="167" t="str">
        <f>IF(Inventario!A494="","",Inventario!A494)</f>
        <v/>
      </c>
      <c r="B494" s="167" t="str">
        <f>IF(Inventario!D494="","",Inventario!D494)</f>
        <v/>
      </c>
      <c r="C494" s="293" t="str">
        <f>IF(Inventario!P494="","",Inventario!P494)</f>
        <v/>
      </c>
      <c r="D494" s="294" t="str">
        <f>IF(Inventario!Q494="","",Inventario!Q494)</f>
        <v/>
      </c>
      <c r="E494" s="294" t="str">
        <f>IF(Inventario!R494="","",Inventario!R494)</f>
        <v/>
      </c>
      <c r="F494" s="189" t="str">
        <f>IF(Inventario!S494="","",Inventario!S494)</f>
        <v/>
      </c>
      <c r="G494" s="194"/>
      <c r="H494" s="163"/>
      <c r="I494" s="163"/>
      <c r="J494" s="164"/>
      <c r="K494" s="164"/>
      <c r="L494" s="195" t="str">
        <f t="shared" si="16"/>
        <v/>
      </c>
      <c r="M494" s="177"/>
      <c r="N494" s="160"/>
      <c r="O494" s="140"/>
      <c r="P494" s="180" t="str">
        <f t="shared" si="15"/>
        <v/>
      </c>
    </row>
    <row r="495" spans="1:16" s="158" customFormat="1" ht="12" customHeight="1" x14ac:dyDescent="0.2">
      <c r="A495" s="167" t="str">
        <f>IF(Inventario!A495="","",Inventario!A495)</f>
        <v/>
      </c>
      <c r="B495" s="167" t="str">
        <f>IF(Inventario!D495="","",Inventario!D495)</f>
        <v/>
      </c>
      <c r="C495" s="293" t="str">
        <f>IF(Inventario!P495="","",Inventario!P495)</f>
        <v/>
      </c>
      <c r="D495" s="294" t="str">
        <f>IF(Inventario!Q495="","",Inventario!Q495)</f>
        <v/>
      </c>
      <c r="E495" s="294" t="str">
        <f>IF(Inventario!R495="","",Inventario!R495)</f>
        <v/>
      </c>
      <c r="F495" s="189" t="str">
        <f>IF(Inventario!S495="","",Inventario!S495)</f>
        <v/>
      </c>
      <c r="G495" s="194"/>
      <c r="H495" s="163"/>
      <c r="I495" s="163"/>
      <c r="J495" s="164"/>
      <c r="K495" s="164"/>
      <c r="L495" s="195" t="str">
        <f t="shared" si="16"/>
        <v/>
      </c>
      <c r="M495" s="177"/>
      <c r="N495" s="160"/>
      <c r="O495" s="140"/>
      <c r="P495" s="180" t="str">
        <f t="shared" si="15"/>
        <v/>
      </c>
    </row>
    <row r="496" spans="1:16" s="158" customFormat="1" ht="12" customHeight="1" x14ac:dyDescent="0.2">
      <c r="A496" s="167" t="str">
        <f>IF(Inventario!A496="","",Inventario!A496)</f>
        <v/>
      </c>
      <c r="B496" s="167" t="str">
        <f>IF(Inventario!D496="","",Inventario!D496)</f>
        <v/>
      </c>
      <c r="C496" s="293" t="str">
        <f>IF(Inventario!P496="","",Inventario!P496)</f>
        <v/>
      </c>
      <c r="D496" s="294" t="str">
        <f>IF(Inventario!Q496="","",Inventario!Q496)</f>
        <v/>
      </c>
      <c r="E496" s="294" t="str">
        <f>IF(Inventario!R496="","",Inventario!R496)</f>
        <v/>
      </c>
      <c r="F496" s="189" t="str">
        <f>IF(Inventario!S496="","",Inventario!S496)</f>
        <v/>
      </c>
      <c r="G496" s="194"/>
      <c r="H496" s="163"/>
      <c r="I496" s="163"/>
      <c r="J496" s="164"/>
      <c r="K496" s="164"/>
      <c r="L496" s="195" t="str">
        <f t="shared" si="16"/>
        <v/>
      </c>
      <c r="M496" s="177"/>
      <c r="N496" s="160"/>
      <c r="O496" s="140"/>
      <c r="P496" s="180" t="str">
        <f t="shared" si="15"/>
        <v/>
      </c>
    </row>
    <row r="497" spans="1:16" s="158" customFormat="1" ht="12" customHeight="1" x14ac:dyDescent="0.2">
      <c r="A497" s="167" t="str">
        <f>IF(Inventario!A497="","",Inventario!A497)</f>
        <v/>
      </c>
      <c r="B497" s="167" t="str">
        <f>IF(Inventario!D497="","",Inventario!D497)</f>
        <v/>
      </c>
      <c r="C497" s="293" t="str">
        <f>IF(Inventario!P497="","",Inventario!P497)</f>
        <v/>
      </c>
      <c r="D497" s="294" t="str">
        <f>IF(Inventario!Q497="","",Inventario!Q497)</f>
        <v/>
      </c>
      <c r="E497" s="294" t="str">
        <f>IF(Inventario!R497="","",Inventario!R497)</f>
        <v/>
      </c>
      <c r="F497" s="189" t="str">
        <f>IF(Inventario!S497="","",Inventario!S497)</f>
        <v/>
      </c>
      <c r="G497" s="194"/>
      <c r="H497" s="163"/>
      <c r="I497" s="163"/>
      <c r="J497" s="164"/>
      <c r="K497" s="164"/>
      <c r="L497" s="195" t="str">
        <f t="shared" si="16"/>
        <v/>
      </c>
      <c r="M497" s="177"/>
      <c r="N497" s="160"/>
      <c r="O497" s="140"/>
      <c r="P497" s="180" t="str">
        <f t="shared" si="15"/>
        <v/>
      </c>
    </row>
    <row r="498" spans="1:16" s="158" customFormat="1" ht="12" customHeight="1" x14ac:dyDescent="0.2">
      <c r="A498" s="167" t="str">
        <f>IF(Inventario!A498="","",Inventario!A498)</f>
        <v/>
      </c>
      <c r="B498" s="167" t="str">
        <f>IF(Inventario!D498="","",Inventario!D498)</f>
        <v/>
      </c>
      <c r="C498" s="293" t="str">
        <f>IF(Inventario!P498="","",Inventario!P498)</f>
        <v/>
      </c>
      <c r="D498" s="294" t="str">
        <f>IF(Inventario!Q498="","",Inventario!Q498)</f>
        <v/>
      </c>
      <c r="E498" s="294" t="str">
        <f>IF(Inventario!R498="","",Inventario!R498)</f>
        <v/>
      </c>
      <c r="F498" s="189" t="str">
        <f>IF(Inventario!S498="","",Inventario!S498)</f>
        <v/>
      </c>
      <c r="G498" s="194"/>
      <c r="H498" s="163"/>
      <c r="I498" s="163"/>
      <c r="J498" s="164"/>
      <c r="K498" s="164"/>
      <c r="L498" s="195" t="str">
        <f t="shared" si="16"/>
        <v/>
      </c>
      <c r="M498" s="177"/>
      <c r="N498" s="160"/>
      <c r="O498" s="140"/>
      <c r="P498" s="180" t="str">
        <f t="shared" si="15"/>
        <v/>
      </c>
    </row>
    <row r="499" spans="1:16" s="158" customFormat="1" ht="12" customHeight="1" x14ac:dyDescent="0.2">
      <c r="A499" s="167" t="str">
        <f>IF(Inventario!A499="","",Inventario!A499)</f>
        <v/>
      </c>
      <c r="B499" s="167" t="str">
        <f>IF(Inventario!D499="","",Inventario!D499)</f>
        <v/>
      </c>
      <c r="C499" s="293" t="str">
        <f>IF(Inventario!P499="","",Inventario!P499)</f>
        <v/>
      </c>
      <c r="D499" s="294" t="str">
        <f>IF(Inventario!Q499="","",Inventario!Q499)</f>
        <v/>
      </c>
      <c r="E499" s="294" t="str">
        <f>IF(Inventario!R499="","",Inventario!R499)</f>
        <v/>
      </c>
      <c r="F499" s="189" t="str">
        <f>IF(Inventario!S499="","",Inventario!S499)</f>
        <v/>
      </c>
      <c r="G499" s="196"/>
      <c r="H499" s="165"/>
      <c r="I499" s="165"/>
      <c r="J499" s="164"/>
      <c r="K499" s="164"/>
      <c r="L499" s="195" t="str">
        <f t="shared" si="16"/>
        <v/>
      </c>
      <c r="M499" s="177"/>
      <c r="N499" s="159"/>
      <c r="O499" s="140"/>
      <c r="P499" s="179" t="str">
        <f t="shared" si="15"/>
        <v/>
      </c>
    </row>
    <row r="500" spans="1:16" ht="12" customHeight="1" x14ac:dyDescent="0.2">
      <c r="A500" s="167" t="str">
        <f>IF(Inventario!A500="","",Inventario!A500)</f>
        <v/>
      </c>
      <c r="B500" s="167" t="str">
        <f>IF(Inventario!D500="","",Inventario!D500)</f>
        <v/>
      </c>
      <c r="C500" s="293" t="str">
        <f>IF(Inventario!P500="","",Inventario!P500)</f>
        <v/>
      </c>
      <c r="D500" s="294" t="str">
        <f>IF(Inventario!Q500="","",Inventario!Q500)</f>
        <v/>
      </c>
      <c r="E500" s="294" t="str">
        <f>IF(Inventario!R500="","",Inventario!R500)</f>
        <v/>
      </c>
      <c r="F500" s="189" t="str">
        <f>IF(Inventario!S500="","",Inventario!S500)</f>
        <v/>
      </c>
      <c r="G500" s="196"/>
      <c r="H500" s="165"/>
      <c r="I500" s="165"/>
      <c r="J500" s="164"/>
      <c r="K500" s="164"/>
      <c r="L500" s="195" t="str">
        <f t="shared" ref="L500" si="17">IFERROR(VLOOKUP(CONCATENATE(IFERROR(VLOOKUP(J500,ProbSeveridad,2,FALSE),0),IFERROR(VLOOKUP(K500,ImpactoSeveridad,2,FALSE),0)),NivelSeveridadRiesgo,2,FALSE), "")</f>
        <v/>
      </c>
      <c r="M500" s="177"/>
      <c r="N500" s="159"/>
      <c r="O500" s="140"/>
      <c r="P500" s="179" t="str">
        <f t="shared" ref="P500" si="18">IF(N500="SI","Señale Nombre del Archivo","")</f>
        <v/>
      </c>
    </row>
    <row r="501" spans="1:16" ht="12" customHeight="1" x14ac:dyDescent="0.2"/>
    <row r="502" spans="1:16" ht="12" customHeight="1" x14ac:dyDescent="0.2"/>
    <row r="503" spans="1:16" ht="12" customHeight="1" x14ac:dyDescent="0.2"/>
    <row r="504" spans="1:16" ht="12" customHeight="1" x14ac:dyDescent="0.2"/>
    <row r="505" spans="1:16" ht="12" customHeight="1" x14ac:dyDescent="0.2"/>
    <row r="506" spans="1:16" ht="12" customHeight="1" x14ac:dyDescent="0.2"/>
    <row r="507" spans="1:16" ht="12" customHeight="1" x14ac:dyDescent="0.2"/>
    <row r="508" spans="1:16" ht="12" customHeight="1" x14ac:dyDescent="0.2"/>
    <row r="509" spans="1:16" ht="12" customHeight="1" x14ac:dyDescent="0.2"/>
    <row r="510" spans="1:16" ht="12" customHeight="1" x14ac:dyDescent="0.2"/>
    <row r="511" spans="1:16" ht="12" customHeight="1" x14ac:dyDescent="0.2"/>
    <row r="512" spans="1:16"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sheetData>
  <conditionalFormatting sqref="P4:P500">
    <cfRule type="containsText" dxfId="11" priority="50" operator="containsText" text="Señale Nombre del Archivo">
      <formula>NOT(ISERROR(SEARCH("Señale Nombre del Archivo",P4)))</formula>
    </cfRule>
  </conditionalFormatting>
  <conditionalFormatting sqref="A4 A6:A500">
    <cfRule type="expression" dxfId="10" priority="48">
      <formula>B4="Baja"</formula>
    </cfRule>
  </conditionalFormatting>
  <conditionalFormatting sqref="F4 F6:F500">
    <cfRule type="cellIs" dxfId="9" priority="28" operator="equal">
      <formula>"Baja"</formula>
    </cfRule>
    <cfRule type="cellIs" dxfId="8" priority="30" operator="equal">
      <formula>"Baja"</formula>
    </cfRule>
  </conditionalFormatting>
  <conditionalFormatting sqref="E4 C5:E500">
    <cfRule type="expression" dxfId="7" priority="25">
      <formula>$F4="Baja"</formula>
    </cfRule>
  </conditionalFormatting>
  <conditionalFormatting sqref="D4">
    <cfRule type="expression" dxfId="6" priority="24">
      <formula>$F4="Baja"</formula>
    </cfRule>
  </conditionalFormatting>
  <conditionalFormatting sqref="C4">
    <cfRule type="expression" dxfId="5" priority="23">
      <formula>$F4="Baja"</formula>
    </cfRule>
  </conditionalFormatting>
  <conditionalFormatting sqref="B4 B6:B500">
    <cfRule type="expression" dxfId="4" priority="22">
      <formula>$F$4="Baja"</formula>
    </cfRule>
  </conditionalFormatting>
  <conditionalFormatting sqref="A5">
    <cfRule type="expression" dxfId="3" priority="15">
      <formula>B5="Baja"</formula>
    </cfRule>
  </conditionalFormatting>
  <conditionalFormatting sqref="F5">
    <cfRule type="cellIs" dxfId="2" priority="13" operator="equal">
      <formula>"Baja"</formula>
    </cfRule>
    <cfRule type="cellIs" dxfId="1" priority="14" operator="equal">
      <formula>"Baja"</formula>
    </cfRule>
  </conditionalFormatting>
  <conditionalFormatting sqref="B5">
    <cfRule type="expression" dxfId="0" priority="9">
      <formula>$F$4="Baja"</formula>
    </cfRule>
  </conditionalFormatting>
  <dataValidations count="3">
    <dataValidation type="list" allowBlank="1" showInputMessage="1" showErrorMessage="1" sqref="N4:N500">
      <formula1>Cumplimiento</formula1>
    </dataValidation>
    <dataValidation type="list" allowBlank="1" showInputMessage="1" showErrorMessage="1" sqref="J4:J500">
      <formula1>DescProbOcurrencia</formula1>
    </dataValidation>
    <dataValidation type="list" allowBlank="1" showInputMessage="1" showErrorMessage="1" sqref="K4:K500">
      <formula1>DescImpacto</formula1>
    </dataValidation>
  </dataValidations>
  <pageMargins left="0.23622047244094491" right="0.35433070866141736" top="0.31496062992125984" bottom="0.31496062992125984" header="0.31496062992125984" footer="0.31496062992125984"/>
  <pageSetup scale="8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9"/>
  <sheetViews>
    <sheetView workbookViewId="0">
      <selection activeCell="A25" sqref="A25"/>
    </sheetView>
  </sheetViews>
  <sheetFormatPr baseColWidth="10" defaultRowHeight="12.75" x14ac:dyDescent="0.2"/>
  <cols>
    <col min="1" max="1" width="35.7109375" style="26" customWidth="1"/>
    <col min="2" max="2" width="20.85546875" style="26" customWidth="1"/>
    <col min="3" max="3" width="43.7109375" style="26" customWidth="1"/>
    <col min="4" max="5" width="10.7109375" style="26" customWidth="1"/>
    <col min="6" max="6" width="21" style="26" customWidth="1"/>
    <col min="7" max="16384" width="11.42578125" style="26"/>
  </cols>
  <sheetData>
    <row r="1" spans="1:7" ht="15.75" x14ac:dyDescent="0.25">
      <c r="A1" s="334" t="s">
        <v>227</v>
      </c>
      <c r="B1" s="128" t="str">
        <f>IF(Inventario!B1&lt;&gt;"",Inventario!B1,"")</f>
        <v/>
      </c>
      <c r="C1" s="137"/>
      <c r="D1" s="137"/>
      <c r="E1" s="137"/>
      <c r="F1" s="137"/>
      <c r="G1" s="137"/>
    </row>
    <row r="2" spans="1:7" ht="16.5" thickBot="1" x14ac:dyDescent="0.3">
      <c r="A2" s="136"/>
      <c r="B2" s="137"/>
      <c r="C2" s="137"/>
      <c r="D2" s="137"/>
      <c r="E2" s="137"/>
      <c r="F2" s="137"/>
      <c r="G2" s="137"/>
    </row>
    <row r="3" spans="1:7" ht="15.75" thickBot="1" x14ac:dyDescent="0.25">
      <c r="C3" s="208" t="s">
        <v>231</v>
      </c>
      <c r="D3" s="209"/>
      <c r="E3" s="209"/>
      <c r="F3" s="210"/>
      <c r="G3" s="204"/>
    </row>
    <row r="4" spans="1:7" s="207" customFormat="1" ht="27" customHeight="1" thickBot="1" x14ac:dyDescent="0.25">
      <c r="A4" s="318" t="s">
        <v>439</v>
      </c>
      <c r="B4" s="319" t="s">
        <v>257</v>
      </c>
      <c r="C4" s="211" t="s">
        <v>437</v>
      </c>
      <c r="D4" s="212" t="s">
        <v>235</v>
      </c>
      <c r="E4" s="212" t="s">
        <v>236</v>
      </c>
      <c r="F4" s="213" t="s">
        <v>230</v>
      </c>
      <c r="G4" s="206"/>
    </row>
    <row r="5" spans="1:7" x14ac:dyDescent="0.2">
      <c r="A5" s="215"/>
      <c r="B5" s="216"/>
      <c r="C5" s="217"/>
      <c r="D5" s="218"/>
      <c r="E5" s="218"/>
      <c r="F5" s="219"/>
      <c r="G5" s="205"/>
    </row>
    <row r="6" spans="1:7" x14ac:dyDescent="0.2">
      <c r="A6" s="215"/>
      <c r="B6" s="216"/>
      <c r="C6" s="217"/>
      <c r="D6" s="218"/>
      <c r="E6" s="218"/>
      <c r="F6" s="219"/>
      <c r="G6" s="205"/>
    </row>
    <row r="7" spans="1:7" x14ac:dyDescent="0.2">
      <c r="A7" s="215"/>
      <c r="B7" s="216"/>
      <c r="C7" s="217"/>
      <c r="D7" s="218"/>
      <c r="E7" s="218"/>
      <c r="F7" s="219"/>
      <c r="G7" s="205"/>
    </row>
    <row r="8" spans="1:7" x14ac:dyDescent="0.2">
      <c r="A8" s="215"/>
      <c r="B8" s="216"/>
      <c r="C8" s="217"/>
      <c r="D8" s="218"/>
      <c r="E8" s="218"/>
      <c r="F8" s="219"/>
      <c r="G8" s="205"/>
    </row>
    <row r="9" spans="1:7" x14ac:dyDescent="0.2">
      <c r="A9" s="215"/>
      <c r="B9" s="216"/>
      <c r="C9" s="217"/>
      <c r="D9" s="218"/>
      <c r="E9" s="218"/>
      <c r="F9" s="219"/>
      <c r="G9" s="205"/>
    </row>
    <row r="10" spans="1:7" x14ac:dyDescent="0.2">
      <c r="A10" s="215"/>
      <c r="B10" s="216"/>
      <c r="C10" s="217"/>
      <c r="D10" s="218"/>
      <c r="E10" s="218"/>
      <c r="F10" s="219"/>
      <c r="G10" s="205"/>
    </row>
    <row r="11" spans="1:7" x14ac:dyDescent="0.2">
      <c r="A11" s="215"/>
      <c r="B11" s="216"/>
      <c r="C11" s="217"/>
      <c r="D11" s="218"/>
      <c r="E11" s="218"/>
      <c r="F11" s="219"/>
      <c r="G11" s="205"/>
    </row>
    <row r="12" spans="1:7" ht="16.5" customHeight="1" x14ac:dyDescent="0.2">
      <c r="A12" s="232" t="s">
        <v>237</v>
      </c>
      <c r="B12" s="221"/>
      <c r="C12" s="222"/>
      <c r="D12" s="223"/>
      <c r="E12" s="223"/>
      <c r="F12" s="224"/>
      <c r="G12" s="205"/>
    </row>
    <row r="13" spans="1:7" x14ac:dyDescent="0.2">
      <c r="A13" s="225"/>
      <c r="B13" s="221"/>
      <c r="C13" s="222"/>
      <c r="D13" s="223"/>
      <c r="E13" s="223"/>
      <c r="F13" s="224"/>
      <c r="G13" s="205"/>
    </row>
    <row r="14" spans="1:7" x14ac:dyDescent="0.2">
      <c r="A14" s="225"/>
      <c r="B14" s="221"/>
      <c r="C14" s="222"/>
      <c r="D14" s="223"/>
      <c r="E14" s="223"/>
      <c r="F14" s="226"/>
      <c r="G14" s="205"/>
    </row>
    <row r="15" spans="1:7" x14ac:dyDescent="0.2">
      <c r="A15" s="232" t="s">
        <v>214</v>
      </c>
      <c r="B15" s="221"/>
      <c r="C15" s="222"/>
      <c r="D15" s="223"/>
      <c r="E15" s="223"/>
      <c r="F15" s="224"/>
      <c r="G15" s="205"/>
    </row>
    <row r="16" spans="1:7" x14ac:dyDescent="0.2">
      <c r="A16" s="225"/>
      <c r="B16" s="221"/>
      <c r="C16" s="222"/>
      <c r="D16" s="223"/>
      <c r="E16" s="223"/>
      <c r="F16" s="224"/>
      <c r="G16" s="205"/>
    </row>
    <row r="17" spans="1:7" x14ac:dyDescent="0.2">
      <c r="A17" s="225"/>
      <c r="B17" s="221"/>
      <c r="C17" s="222"/>
      <c r="D17" s="223"/>
      <c r="E17" s="223"/>
      <c r="F17" s="226"/>
      <c r="G17" s="205"/>
    </row>
    <row r="18" spans="1:7" x14ac:dyDescent="0.2">
      <c r="A18" s="233" t="s">
        <v>419</v>
      </c>
      <c r="B18" s="228"/>
      <c r="C18" s="229"/>
      <c r="D18" s="230"/>
      <c r="E18" s="230"/>
      <c r="F18" s="231"/>
    </row>
    <row r="19" spans="1:7" x14ac:dyDescent="0.2">
      <c r="A19" s="230"/>
      <c r="B19" s="228"/>
      <c r="C19" s="229"/>
      <c r="D19" s="230"/>
      <c r="E19" s="230"/>
      <c r="F19" s="231"/>
    </row>
    <row r="20" spans="1:7" x14ac:dyDescent="0.2">
      <c r="A20" s="230"/>
      <c r="B20" s="228"/>
      <c r="C20" s="229"/>
      <c r="D20" s="230"/>
      <c r="E20" s="230"/>
      <c r="F20" s="231"/>
    </row>
    <row r="21" spans="1:7" x14ac:dyDescent="0.2">
      <c r="A21" s="230"/>
      <c r="B21" s="228"/>
      <c r="C21" s="229"/>
      <c r="D21" s="230"/>
      <c r="E21" s="230"/>
      <c r="F21" s="231"/>
    </row>
    <row r="22" spans="1:7" x14ac:dyDescent="0.2">
      <c r="A22" s="214"/>
      <c r="B22" s="214"/>
      <c r="C22" s="214"/>
      <c r="D22" s="214"/>
      <c r="E22" s="214"/>
      <c r="F22" s="214"/>
    </row>
    <row r="24" spans="1:7" ht="15" x14ac:dyDescent="0.25">
      <c r="A24" s="234" t="s">
        <v>454</v>
      </c>
      <c r="B24" s="235"/>
      <c r="C24" s="235"/>
      <c r="D24" s="235"/>
      <c r="E24" s="236"/>
    </row>
    <row r="25" spans="1:7" ht="28.5" customHeight="1" x14ac:dyDescent="0.2">
      <c r="A25" s="241" t="s">
        <v>439</v>
      </c>
      <c r="B25" s="237" t="s">
        <v>257</v>
      </c>
      <c r="C25" s="241" t="s">
        <v>438</v>
      </c>
      <c r="D25" s="237" t="s">
        <v>235</v>
      </c>
      <c r="E25" s="237" t="s">
        <v>236</v>
      </c>
      <c r="G25" s="205"/>
    </row>
    <row r="26" spans="1:7" x14ac:dyDescent="0.2">
      <c r="A26" s="238"/>
      <c r="B26" s="238"/>
      <c r="C26" s="239"/>
      <c r="D26" s="240"/>
      <c r="E26" s="240"/>
      <c r="G26" s="205"/>
    </row>
    <row r="27" spans="1:7" x14ac:dyDescent="0.2">
      <c r="A27" s="238"/>
      <c r="B27" s="238"/>
      <c r="C27" s="239"/>
      <c r="D27" s="240"/>
      <c r="E27" s="240"/>
      <c r="G27" s="205"/>
    </row>
    <row r="28" spans="1:7" x14ac:dyDescent="0.2">
      <c r="A28" s="238"/>
      <c r="B28" s="238"/>
      <c r="C28" s="239"/>
      <c r="D28" s="240"/>
      <c r="E28" s="240"/>
      <c r="G28" s="205"/>
    </row>
    <row r="29" spans="1:7" x14ac:dyDescent="0.2">
      <c r="A29" s="238"/>
      <c r="B29" s="238"/>
      <c r="C29" s="239"/>
      <c r="D29" s="240"/>
      <c r="E29" s="240"/>
      <c r="G29" s="205"/>
    </row>
  </sheetData>
  <dataValidations count="3">
    <dataValidation type="date" operator="greaterThan" allowBlank="1" showInputMessage="1" showErrorMessage="1" sqref="D12:E17 D6:D11 E5:E11 D26:E29">
      <formula1>41276</formula1>
    </dataValidation>
    <dataValidation type="date" operator="greaterThan" allowBlank="1" showInputMessage="1" showErrorMessage="1" sqref="D5">
      <formula1>41641</formula1>
    </dataValidation>
    <dataValidation operator="greaterThan" allowBlank="1" showInputMessage="1" showErrorMessage="1" sqref="D25:E25"/>
  </dataValidations>
  <pageMargins left="0.35433070866141736" right="0.23622047244094491" top="0.27559055118110237" bottom="0.35433070866141736" header="0.31496062992125984" footer="0.31496062992125984"/>
  <pageSetup paperSize="9" scale="95" orientation="landscape" horizontalDpi="200" verticalDpi="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
  <sheetViews>
    <sheetView workbookViewId="0">
      <selection activeCell="B27" sqref="B27"/>
    </sheetView>
  </sheetViews>
  <sheetFormatPr baseColWidth="10" defaultRowHeight="12.75" x14ac:dyDescent="0.2"/>
  <cols>
    <col min="1" max="1" width="35.7109375" style="26" customWidth="1"/>
    <col min="2" max="2" width="43.7109375" style="26" customWidth="1"/>
    <col min="3" max="4" width="10.7109375" style="26" customWidth="1"/>
    <col min="5" max="5" width="12.7109375" style="26" customWidth="1"/>
    <col min="6" max="6" width="24.7109375" style="26" customWidth="1"/>
    <col min="7" max="7" width="30.7109375" style="26" customWidth="1"/>
    <col min="8" max="8" width="7" style="141" bestFit="1" customWidth="1"/>
    <col min="9" max="9" width="4.42578125" style="141" customWidth="1"/>
    <col min="10" max="16384" width="11.42578125" style="26"/>
  </cols>
  <sheetData>
    <row r="1" spans="1:7" ht="17.25" customHeight="1" x14ac:dyDescent="0.2">
      <c r="A1" s="332" t="s">
        <v>227</v>
      </c>
      <c r="B1" s="128" t="str">
        <f>IF(Inventario!B1&lt;&gt;"",Inventario!B1,"")</f>
        <v/>
      </c>
      <c r="C1" s="247"/>
      <c r="D1" s="247"/>
      <c r="E1" s="247"/>
    </row>
    <row r="2" spans="1:7" ht="17.25" customHeight="1" thickBot="1" x14ac:dyDescent="0.25">
      <c r="A2" s="245"/>
      <c r="B2" s="246"/>
      <c r="C2" s="247"/>
      <c r="D2" s="247"/>
      <c r="E2" s="247"/>
    </row>
    <row r="3" spans="1:7" ht="12.75" customHeight="1" x14ac:dyDescent="0.2">
      <c r="A3" s="531" t="s">
        <v>229</v>
      </c>
      <c r="B3" s="533" t="s">
        <v>437</v>
      </c>
      <c r="C3" s="535" t="s">
        <v>236</v>
      </c>
      <c r="D3" s="535"/>
      <c r="E3" s="536" t="s">
        <v>233</v>
      </c>
      <c r="F3" s="533" t="s">
        <v>234</v>
      </c>
      <c r="G3" s="529" t="s">
        <v>429</v>
      </c>
    </row>
    <row r="4" spans="1:7" ht="13.5" thickBot="1" x14ac:dyDescent="0.25">
      <c r="A4" s="532"/>
      <c r="B4" s="534"/>
      <c r="C4" s="253" t="s">
        <v>389</v>
      </c>
      <c r="D4" s="253" t="s">
        <v>232</v>
      </c>
      <c r="E4" s="537"/>
      <c r="F4" s="538"/>
      <c r="G4" s="530"/>
    </row>
    <row r="5" spans="1:7" x14ac:dyDescent="0.2">
      <c r="A5" s="215" t="str">
        <f>IF('Plan General'!A5="","",'Plan General'!A5)</f>
        <v/>
      </c>
      <c r="B5" s="215" t="str">
        <f>IF('Plan General'!C5="","",'Plan General'!C5)</f>
        <v/>
      </c>
      <c r="C5" s="215" t="str">
        <f>IF('Plan General'!E5="","",'Plan General'!E5)</f>
        <v/>
      </c>
      <c r="D5" s="249"/>
      <c r="E5" s="250" t="str">
        <f t="shared" ref="E5:E12" si="0">IF(D5="","",C5-D5)</f>
        <v/>
      </c>
      <c r="F5" s="251"/>
      <c r="G5" s="252"/>
    </row>
    <row r="6" spans="1:7" x14ac:dyDescent="0.2">
      <c r="A6" s="215" t="str">
        <f>IF('Plan General'!A6="","",'Plan General'!A6)</f>
        <v/>
      </c>
      <c r="B6" s="215" t="str">
        <f>IF('Plan General'!C6="","",'Plan General'!C6)</f>
        <v/>
      </c>
      <c r="C6" s="215" t="str">
        <f>IF('Plan General'!E6="","",'Plan General'!E6)</f>
        <v/>
      </c>
      <c r="D6" s="110"/>
      <c r="E6" s="242" t="str">
        <f t="shared" si="0"/>
        <v/>
      </c>
      <c r="F6" s="60"/>
      <c r="G6" s="59"/>
    </row>
    <row r="7" spans="1:7" x14ac:dyDescent="0.2">
      <c r="A7" s="215" t="str">
        <f>IF('Plan General'!A7="","",'Plan General'!A7)</f>
        <v/>
      </c>
      <c r="B7" s="215" t="str">
        <f>IF('Plan General'!C7="","",'Plan General'!C7)</f>
        <v/>
      </c>
      <c r="C7" s="215" t="str">
        <f>IF('Plan General'!E7="","",'Plan General'!E7)</f>
        <v/>
      </c>
      <c r="D7" s="110"/>
      <c r="E7" s="242" t="str">
        <f t="shared" si="0"/>
        <v/>
      </c>
      <c r="F7" s="60"/>
      <c r="G7" s="59"/>
    </row>
    <row r="8" spans="1:7" x14ac:dyDescent="0.2">
      <c r="A8" s="215" t="str">
        <f>IF('Plan General'!A8="","",'Plan General'!A8)</f>
        <v/>
      </c>
      <c r="B8" s="215" t="str">
        <f>IF('Plan General'!C8="","",'Plan General'!C8)</f>
        <v/>
      </c>
      <c r="C8" s="215" t="str">
        <f>IF('Plan General'!E8="","",'Plan General'!E8)</f>
        <v/>
      </c>
      <c r="D8" s="110"/>
      <c r="E8" s="242" t="str">
        <f t="shared" si="0"/>
        <v/>
      </c>
      <c r="F8" s="60"/>
      <c r="G8" s="59"/>
    </row>
    <row r="9" spans="1:7" x14ac:dyDescent="0.2">
      <c r="A9" s="215" t="str">
        <f>IF('Plan General'!A9="","",'Plan General'!A9)</f>
        <v/>
      </c>
      <c r="B9" s="215" t="str">
        <f>IF('Plan General'!C9="","",'Plan General'!C9)</f>
        <v/>
      </c>
      <c r="C9" s="215" t="str">
        <f>IF('Plan General'!E9="","",'Plan General'!E9)</f>
        <v/>
      </c>
      <c r="D9" s="110"/>
      <c r="E9" s="242" t="str">
        <f t="shared" si="0"/>
        <v/>
      </c>
      <c r="F9" s="60"/>
      <c r="G9" s="59"/>
    </row>
    <row r="10" spans="1:7" x14ac:dyDescent="0.2">
      <c r="A10" s="215" t="str">
        <f>IF('Plan General'!A10="","",'Plan General'!A10)</f>
        <v/>
      </c>
      <c r="B10" s="215" t="str">
        <f>IF('Plan General'!C10="","",'Plan General'!C10)</f>
        <v/>
      </c>
      <c r="C10" s="215" t="str">
        <f>IF('Plan General'!E10="","",'Plan General'!E10)</f>
        <v/>
      </c>
      <c r="D10" s="110"/>
      <c r="E10" s="242" t="str">
        <f t="shared" si="0"/>
        <v/>
      </c>
      <c r="F10" s="60"/>
      <c r="G10" s="59"/>
    </row>
    <row r="11" spans="1:7" x14ac:dyDescent="0.2">
      <c r="A11" s="215" t="str">
        <f>IF('Plan General'!A11="","",'Plan General'!A11)</f>
        <v/>
      </c>
      <c r="B11" s="215" t="str">
        <f>IF('Plan General'!C11="","",'Plan General'!C11)</f>
        <v/>
      </c>
      <c r="C11" s="215" t="str">
        <f>IF('Plan General'!E11="","",'Plan General'!E11)</f>
        <v/>
      </c>
      <c r="D11" s="110"/>
      <c r="E11" s="242" t="str">
        <f t="shared" si="0"/>
        <v/>
      </c>
      <c r="F11" s="60"/>
      <c r="G11" s="59"/>
    </row>
    <row r="12" spans="1:7" x14ac:dyDescent="0.2">
      <c r="A12" s="220" t="s">
        <v>237</v>
      </c>
      <c r="B12" s="225" t="str">
        <f>IF('Plan General'!C12="","",'Plan General'!C12)</f>
        <v/>
      </c>
      <c r="C12" s="225" t="str">
        <f>IF('Plan General'!E12="","",'Plan General'!E12)</f>
        <v/>
      </c>
      <c r="D12" s="110"/>
      <c r="E12" s="243" t="str">
        <f t="shared" si="0"/>
        <v/>
      </c>
      <c r="F12" s="60"/>
      <c r="G12" s="59"/>
    </row>
    <row r="13" spans="1:7" x14ac:dyDescent="0.2">
      <c r="A13" s="225"/>
      <c r="B13" s="225" t="str">
        <f>IF('Plan General'!C13="","",'Plan General'!C13)</f>
        <v/>
      </c>
      <c r="C13" s="225" t="str">
        <f>IF('Plan General'!E13="","",'Plan General'!E13)</f>
        <v/>
      </c>
      <c r="D13" s="111"/>
      <c r="E13" s="243" t="str">
        <f t="shared" ref="E13:E21" si="1">IF(D13="","",C13-D13)</f>
        <v/>
      </c>
      <c r="F13" s="60"/>
      <c r="G13" s="59"/>
    </row>
    <row r="14" spans="1:7" x14ac:dyDescent="0.2">
      <c r="A14" s="225"/>
      <c r="B14" s="225" t="str">
        <f>IF('Plan General'!C14="","",'Plan General'!C14)</f>
        <v/>
      </c>
      <c r="C14" s="225" t="str">
        <f>IF('Plan General'!E14="","",'Plan General'!E14)</f>
        <v/>
      </c>
      <c r="D14" s="111"/>
      <c r="E14" s="243" t="str">
        <f t="shared" si="1"/>
        <v/>
      </c>
      <c r="F14" s="60"/>
      <c r="G14" s="59"/>
    </row>
    <row r="15" spans="1:7" x14ac:dyDescent="0.2">
      <c r="A15" s="220" t="s">
        <v>214</v>
      </c>
      <c r="B15" s="225" t="str">
        <f>IF('Plan General'!C15="","",'Plan General'!C15)</f>
        <v/>
      </c>
      <c r="C15" s="225" t="str">
        <f>IF('Plan General'!E15="","",'Plan General'!E15)</f>
        <v/>
      </c>
      <c r="D15" s="112"/>
      <c r="E15" s="243" t="str">
        <f t="shared" si="1"/>
        <v/>
      </c>
      <c r="F15" s="60"/>
      <c r="G15" s="59"/>
    </row>
    <row r="16" spans="1:7" x14ac:dyDescent="0.2">
      <c r="A16" s="225"/>
      <c r="B16" s="225" t="str">
        <f>IF('Plan General'!C16="","",'Plan General'!C16)</f>
        <v/>
      </c>
      <c r="C16" s="225" t="str">
        <f>IF('Plan General'!E16="","",'Plan General'!E16)</f>
        <v/>
      </c>
      <c r="D16" s="111"/>
      <c r="E16" s="243" t="str">
        <f t="shared" si="1"/>
        <v/>
      </c>
      <c r="F16" s="60"/>
      <c r="G16" s="59"/>
    </row>
    <row r="17" spans="1:7" x14ac:dyDescent="0.2">
      <c r="A17" s="225"/>
      <c r="B17" s="225" t="str">
        <f>IF('Plan General'!C17="","",'Plan General'!C17)</f>
        <v/>
      </c>
      <c r="C17" s="225" t="str">
        <f>IF('Plan General'!E17="","",'Plan General'!E17)</f>
        <v/>
      </c>
      <c r="D17" s="111"/>
      <c r="E17" s="243" t="str">
        <f t="shared" si="1"/>
        <v/>
      </c>
      <c r="F17" s="60"/>
      <c r="G17" s="59"/>
    </row>
    <row r="18" spans="1:7" x14ac:dyDescent="0.2">
      <c r="A18" s="227" t="s">
        <v>419</v>
      </c>
      <c r="B18" s="230" t="str">
        <f>IF('Plan General'!C18="","",'Plan General'!C18)</f>
        <v/>
      </c>
      <c r="C18" s="230" t="str">
        <f>IF('Plan General'!E18="","",'Plan General'!E18)</f>
        <v/>
      </c>
      <c r="D18" s="112"/>
      <c r="E18" s="244" t="str">
        <f t="shared" si="1"/>
        <v/>
      </c>
      <c r="F18" s="60"/>
      <c r="G18" s="59"/>
    </row>
    <row r="19" spans="1:7" x14ac:dyDescent="0.2">
      <c r="A19" s="230"/>
      <c r="B19" s="230" t="str">
        <f>IF('Plan General'!C19="","",'Plan General'!C19)</f>
        <v/>
      </c>
      <c r="C19" s="230" t="str">
        <f>IF('Plan General'!E19="","",'Plan General'!E19)</f>
        <v/>
      </c>
      <c r="D19" s="52"/>
      <c r="E19" s="244" t="str">
        <f t="shared" si="1"/>
        <v/>
      </c>
      <c r="F19" s="52"/>
      <c r="G19" s="52"/>
    </row>
    <row r="20" spans="1:7" x14ac:dyDescent="0.2">
      <c r="A20" s="230"/>
      <c r="B20" s="230" t="str">
        <f>IF('Plan General'!C20="","",'Plan General'!C20)</f>
        <v/>
      </c>
      <c r="C20" s="230" t="str">
        <f>IF('Plan General'!E20="","",'Plan General'!E20)</f>
        <v/>
      </c>
      <c r="D20" s="248"/>
      <c r="E20" s="244" t="str">
        <f t="shared" si="1"/>
        <v/>
      </c>
      <c r="F20" s="248"/>
      <c r="G20" s="248"/>
    </row>
    <row r="21" spans="1:7" ht="12.75" customHeight="1" x14ac:dyDescent="0.2">
      <c r="A21" s="230"/>
      <c r="B21" s="230" t="str">
        <f>IF('Plan General'!C21="","",'Plan General'!C21)</f>
        <v/>
      </c>
      <c r="C21" s="230" t="str">
        <f>IF('Plan General'!E21="","",'Plan General'!E21)</f>
        <v/>
      </c>
      <c r="D21" s="248"/>
      <c r="E21" s="244" t="str">
        <f t="shared" si="1"/>
        <v/>
      </c>
      <c r="F21" s="248"/>
      <c r="G21" s="248"/>
    </row>
  </sheetData>
  <mergeCells count="6">
    <mergeCell ref="G3:G4"/>
    <mergeCell ref="A3:A4"/>
    <mergeCell ref="B3:B4"/>
    <mergeCell ref="C3:D3"/>
    <mergeCell ref="E3:E4"/>
    <mergeCell ref="F3:F4"/>
  </mergeCells>
  <pageMargins left="0.31496062992125984" right="0.39370078740157483" top="0.31496062992125984" bottom="0.35433070866141736" header="0.31496062992125984" footer="0.31496062992125984"/>
  <pageSetup scale="9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8"/>
  <sheetViews>
    <sheetView zoomScale="70" zoomScaleNormal="70" workbookViewId="0">
      <selection activeCell="B13" sqref="B13"/>
    </sheetView>
  </sheetViews>
  <sheetFormatPr baseColWidth="10" defaultRowHeight="12.75" x14ac:dyDescent="0.2"/>
  <cols>
    <col min="1" max="1" width="6.7109375" style="141" customWidth="1"/>
    <col min="2" max="2" width="89.42578125" style="26" bestFit="1" customWidth="1"/>
    <col min="3" max="3" width="19.42578125" style="26" customWidth="1"/>
    <col min="4" max="4" width="19" style="26" customWidth="1"/>
    <col min="5" max="5" width="19.28515625" style="26" customWidth="1"/>
    <col min="6" max="6" width="19.85546875" style="26" customWidth="1"/>
    <col min="7" max="7" width="18.7109375" style="26" customWidth="1"/>
    <col min="8" max="16384" width="11.42578125" style="26"/>
  </cols>
  <sheetData>
    <row r="1" spans="1:17" s="1" customFormat="1" x14ac:dyDescent="0.2">
      <c r="B1" s="2"/>
      <c r="C1" s="3"/>
      <c r="D1" s="2"/>
      <c r="E1" s="2"/>
      <c r="F1" s="2"/>
      <c r="G1" s="2"/>
      <c r="H1" s="2"/>
      <c r="I1" s="3"/>
      <c r="J1" s="2"/>
      <c r="K1" s="2"/>
      <c r="L1" s="2"/>
      <c r="M1" s="3"/>
      <c r="N1" s="3"/>
      <c r="O1" s="3"/>
      <c r="P1" s="3"/>
      <c r="Q1" s="3"/>
    </row>
    <row r="2" spans="1:17" s="1" customFormat="1" ht="18.75" customHeight="1" x14ac:dyDescent="0.2">
      <c r="B2" s="2"/>
      <c r="C2" s="3"/>
      <c r="D2" s="2"/>
      <c r="E2" s="541" t="s">
        <v>31</v>
      </c>
      <c r="F2" s="541"/>
      <c r="G2" s="541"/>
      <c r="H2" s="541"/>
      <c r="I2" s="541"/>
      <c r="J2" s="22"/>
      <c r="K2" s="22"/>
      <c r="L2" s="54"/>
      <c r="M2" s="3"/>
      <c r="N2" s="3"/>
      <c r="O2" s="3"/>
      <c r="P2" s="3"/>
      <c r="Q2" s="3"/>
    </row>
    <row r="3" spans="1:17" s="1" customFormat="1" ht="25.5" customHeight="1" x14ac:dyDescent="0.2">
      <c r="B3" s="542" t="s">
        <v>445</v>
      </c>
      <c r="C3" s="542"/>
      <c r="D3" s="542"/>
      <c r="E3" s="508" t="s">
        <v>32</v>
      </c>
      <c r="F3" s="508"/>
      <c r="G3" s="508"/>
      <c r="H3" s="508"/>
      <c r="I3" s="508"/>
      <c r="J3" s="22"/>
      <c r="K3" s="22"/>
      <c r="L3" s="22"/>
      <c r="M3" s="22"/>
      <c r="N3" s="22"/>
      <c r="O3" s="22"/>
      <c r="P3" s="3"/>
      <c r="Q3" s="3"/>
    </row>
    <row r="4" spans="1:17" s="1" customFormat="1" ht="21.75" customHeight="1" x14ac:dyDescent="0.2">
      <c r="A4" s="285"/>
      <c r="B4" s="28"/>
      <c r="C4" s="29"/>
      <c r="D4" s="28"/>
      <c r="E4" s="507" t="s">
        <v>33</v>
      </c>
      <c r="F4" s="507"/>
      <c r="G4" s="507"/>
      <c r="H4" s="507"/>
      <c r="I4" s="507"/>
      <c r="J4" s="262"/>
      <c r="K4" s="262"/>
      <c r="L4" s="53"/>
      <c r="P4" s="3"/>
      <c r="Q4" s="3"/>
    </row>
    <row r="5" spans="1:17" s="1" customFormat="1" ht="18.75" customHeight="1" x14ac:dyDescent="0.2">
      <c r="B5" s="4"/>
      <c r="C5" s="4"/>
      <c r="D5" s="4"/>
      <c r="E5" s="4"/>
      <c r="P5" s="3"/>
      <c r="Q5" s="3"/>
    </row>
    <row r="6" spans="1:17" ht="31.5" customHeight="1" thickBot="1" x14ac:dyDescent="0.25">
      <c r="B6" s="260" t="s">
        <v>443</v>
      </c>
    </row>
    <row r="7" spans="1:17" ht="63.75" thickBot="1" x14ac:dyDescent="0.25">
      <c r="A7" s="539" t="s">
        <v>28</v>
      </c>
      <c r="B7" s="540"/>
      <c r="C7" s="264" t="s">
        <v>430</v>
      </c>
      <c r="D7" s="264" t="s">
        <v>441</v>
      </c>
      <c r="E7" s="264" t="s">
        <v>440</v>
      </c>
      <c r="F7" s="264" t="s">
        <v>432</v>
      </c>
      <c r="G7" s="265" t="s">
        <v>447</v>
      </c>
    </row>
    <row r="8" spans="1:17" ht="18" x14ac:dyDescent="0.25">
      <c r="A8" s="266">
        <v>5</v>
      </c>
      <c r="B8" s="267" t="s">
        <v>24</v>
      </c>
      <c r="C8" s="268">
        <f>'Resumen del diagnóstico'!C8</f>
        <v>0</v>
      </c>
      <c r="D8" s="269"/>
      <c r="E8" s="268">
        <f>C8+D8</f>
        <v>0</v>
      </c>
      <c r="F8" s="268"/>
      <c r="G8" s="279">
        <f>'Resumen del diagnóstico'!D8</f>
        <v>0</v>
      </c>
    </row>
    <row r="9" spans="1:17" ht="18" x14ac:dyDescent="0.25">
      <c r="A9" s="270">
        <v>6</v>
      </c>
      <c r="B9" s="30" t="s">
        <v>54</v>
      </c>
      <c r="C9" s="255">
        <f>'Resumen del diagnóstico'!C9</f>
        <v>0</v>
      </c>
      <c r="D9" s="256"/>
      <c r="E9" s="255">
        <f t="shared" ref="E9:E18" si="0">C9+D9</f>
        <v>0</v>
      </c>
      <c r="F9" s="255"/>
      <c r="G9" s="280">
        <f>'Resumen del diagnóstico'!D9</f>
        <v>0</v>
      </c>
    </row>
    <row r="10" spans="1:17" ht="18" x14ac:dyDescent="0.25">
      <c r="A10" s="270">
        <v>7</v>
      </c>
      <c r="B10" s="30" t="s">
        <v>68</v>
      </c>
      <c r="C10" s="255">
        <f>'Resumen del diagnóstico'!C10</f>
        <v>0</v>
      </c>
      <c r="D10" s="256"/>
      <c r="E10" s="255">
        <f t="shared" si="0"/>
        <v>0</v>
      </c>
      <c r="F10" s="255"/>
      <c r="G10" s="280">
        <f>'Resumen del diagnóstico'!D10</f>
        <v>0</v>
      </c>
    </row>
    <row r="11" spans="1:17" ht="18" x14ac:dyDescent="0.25">
      <c r="A11" s="270">
        <v>8</v>
      </c>
      <c r="B11" s="30" t="s">
        <v>78</v>
      </c>
      <c r="C11" s="255">
        <f>'Resumen del diagnóstico'!C11</f>
        <v>0</v>
      </c>
      <c r="D11" s="256"/>
      <c r="E11" s="255">
        <f t="shared" si="0"/>
        <v>0</v>
      </c>
      <c r="F11" s="255"/>
      <c r="G11" s="280">
        <f>'Resumen del diagnóstico'!D11</f>
        <v>0</v>
      </c>
    </row>
    <row r="12" spans="1:17" ht="18" x14ac:dyDescent="0.25">
      <c r="A12" s="270">
        <v>9</v>
      </c>
      <c r="B12" s="30" t="s">
        <v>90</v>
      </c>
      <c r="C12" s="255">
        <f>'Resumen del diagnóstico'!C12</f>
        <v>0</v>
      </c>
      <c r="D12" s="256"/>
      <c r="E12" s="255">
        <f t="shared" si="0"/>
        <v>0</v>
      </c>
      <c r="F12" s="255"/>
      <c r="G12" s="280">
        <f>'Resumen del diagnóstico'!D12</f>
        <v>0</v>
      </c>
    </row>
    <row r="13" spans="1:17" ht="18" x14ac:dyDescent="0.25">
      <c r="A13" s="270">
        <v>10</v>
      </c>
      <c r="B13" s="30" t="s">
        <v>25</v>
      </c>
      <c r="C13" s="255">
        <f>'Resumen del diagnóstico'!C13</f>
        <v>0</v>
      </c>
      <c r="D13" s="256"/>
      <c r="E13" s="255">
        <f t="shared" si="0"/>
        <v>0</v>
      </c>
      <c r="F13" s="255"/>
      <c r="G13" s="280">
        <f>'Resumen del diagnóstico'!D13</f>
        <v>0</v>
      </c>
    </row>
    <row r="14" spans="1:17" ht="18" x14ac:dyDescent="0.25">
      <c r="A14" s="270">
        <v>11</v>
      </c>
      <c r="B14" s="30" t="s">
        <v>29</v>
      </c>
      <c r="C14" s="255">
        <f>'Resumen del diagnóstico'!C14</f>
        <v>0</v>
      </c>
      <c r="D14" s="256"/>
      <c r="E14" s="255">
        <f t="shared" si="0"/>
        <v>0</v>
      </c>
      <c r="F14" s="255"/>
      <c r="G14" s="280">
        <f>'Resumen del diagnóstico'!D14</f>
        <v>0</v>
      </c>
    </row>
    <row r="15" spans="1:17" ht="18" x14ac:dyDescent="0.25">
      <c r="A15" s="270">
        <v>12</v>
      </c>
      <c r="B15" s="30" t="s">
        <v>27</v>
      </c>
      <c r="C15" s="255">
        <f>'Resumen del diagnóstico'!C15</f>
        <v>0</v>
      </c>
      <c r="D15" s="256"/>
      <c r="E15" s="255">
        <f t="shared" si="0"/>
        <v>0</v>
      </c>
      <c r="F15" s="255"/>
      <c r="G15" s="280">
        <f>'Resumen del diagnóstico'!D15</f>
        <v>0</v>
      </c>
    </row>
    <row r="16" spans="1:17" ht="18" x14ac:dyDescent="0.25">
      <c r="A16" s="270">
        <v>13</v>
      </c>
      <c r="B16" s="30" t="s">
        <v>26</v>
      </c>
      <c r="C16" s="255">
        <f>'Resumen del diagnóstico'!C16</f>
        <v>0</v>
      </c>
      <c r="D16" s="256"/>
      <c r="E16" s="255">
        <f t="shared" si="0"/>
        <v>0</v>
      </c>
      <c r="F16" s="255"/>
      <c r="G16" s="280">
        <f>'Resumen del diagnóstico'!D16</f>
        <v>0</v>
      </c>
    </row>
    <row r="17" spans="1:7" ht="18" x14ac:dyDescent="0.25">
      <c r="A17" s="270">
        <v>14</v>
      </c>
      <c r="B17" s="30" t="s">
        <v>30</v>
      </c>
      <c r="C17" s="255">
        <f>'Resumen del diagnóstico'!C17</f>
        <v>0</v>
      </c>
      <c r="D17" s="256"/>
      <c r="E17" s="255">
        <f t="shared" si="0"/>
        <v>0</v>
      </c>
      <c r="F17" s="255"/>
      <c r="G17" s="280">
        <f>'Resumen del diagnóstico'!D17</f>
        <v>0</v>
      </c>
    </row>
    <row r="18" spans="1:7" ht="18.75" thickBot="1" x14ac:dyDescent="0.3">
      <c r="A18" s="271">
        <v>15</v>
      </c>
      <c r="B18" s="272" t="s">
        <v>179</v>
      </c>
      <c r="C18" s="273">
        <f>'Resumen del diagnóstico'!C18</f>
        <v>0</v>
      </c>
      <c r="D18" s="274"/>
      <c r="E18" s="273">
        <f t="shared" si="0"/>
        <v>0</v>
      </c>
      <c r="F18" s="273"/>
      <c r="G18" s="281">
        <f>'Resumen del diagnóstico'!D18</f>
        <v>0</v>
      </c>
    </row>
    <row r="19" spans="1:7" ht="18.75" thickBot="1" x14ac:dyDescent="0.3">
      <c r="B19" s="275" t="s">
        <v>391</v>
      </c>
      <c r="C19" s="276">
        <f>SUM(C8:C18)/11</f>
        <v>0</v>
      </c>
      <c r="D19" s="276">
        <f>SUM(D8:D18)/11</f>
        <v>0</v>
      </c>
      <c r="E19" s="276">
        <f>SUM(E8:E18)/11</f>
        <v>0</v>
      </c>
      <c r="F19" s="276">
        <f>SUM(F8:F18)/11</f>
        <v>0</v>
      </c>
      <c r="G19" s="277">
        <f>SUM(G8:G18)/11</f>
        <v>0</v>
      </c>
    </row>
    <row r="20" spans="1:7" ht="18" customHeight="1" x14ac:dyDescent="0.2"/>
    <row r="21" spans="1:7" ht="18" customHeight="1" x14ac:dyDescent="0.2"/>
    <row r="22" spans="1:7" ht="18" customHeight="1" x14ac:dyDescent="0.2"/>
    <row r="23" spans="1:7" ht="31.5" customHeight="1" thickBot="1" x14ac:dyDescent="0.25">
      <c r="B23" s="260" t="s">
        <v>448</v>
      </c>
    </row>
    <row r="24" spans="1:7" ht="29.25" customHeight="1" thickBot="1" x14ac:dyDescent="0.25">
      <c r="B24" s="278" t="s">
        <v>446</v>
      </c>
      <c r="C24" s="264" t="s">
        <v>52</v>
      </c>
      <c r="D24" s="265" t="s">
        <v>431</v>
      </c>
      <c r="E24" s="115"/>
    </row>
    <row r="25" spans="1:7" ht="18" customHeight="1" x14ac:dyDescent="0.2">
      <c r="B25" s="283"/>
      <c r="C25" s="282"/>
      <c r="D25" s="328" t="str">
        <f>IF($C25="","",IF(ISERROR(MATCH($C25,Matriz_Maestra!$B$2:$B$171,0)),0,VLOOKUP($C25,Matriz_Maestra!$B$2:$D$171,3,FALSE)))</f>
        <v/>
      </c>
      <c r="E25" s="254"/>
    </row>
    <row r="26" spans="1:7" ht="18" customHeight="1" x14ac:dyDescent="0.2">
      <c r="B26" s="284"/>
      <c r="C26" s="159"/>
      <c r="D26" s="329" t="str">
        <f>IF($C26="","",IF(ISERROR(MATCH($C26,Matriz_Maestra!$B$2:$B$171,0)),0,VLOOKUP($C26,Matriz_Maestra!$B$2:$D$171,3,FALSE)))</f>
        <v/>
      </c>
      <c r="E26" s="254"/>
    </row>
    <row r="27" spans="1:7" ht="18" customHeight="1" x14ac:dyDescent="0.2">
      <c r="B27" s="284"/>
      <c r="C27" s="159"/>
      <c r="D27" s="329" t="str">
        <f>IF($C27="","",IF(ISERROR(MATCH($C27,Matriz_Maestra!$B$2:$B$171,0)),0,VLOOKUP($C27,Matriz_Maestra!$B$2:$D$171,3,FALSE)))</f>
        <v/>
      </c>
      <c r="E27" s="254"/>
    </row>
    <row r="28" spans="1:7" ht="18" customHeight="1" x14ac:dyDescent="0.2">
      <c r="B28" s="284"/>
      <c r="C28" s="159"/>
      <c r="D28" s="329" t="str">
        <f>IF($C28="","",IF(ISERROR(MATCH($C28,Matriz_Maestra!$B$2:$B$171,0)),0,VLOOKUP($C28,Matriz_Maestra!$B$2:$D$171,3,FALSE)))</f>
        <v/>
      </c>
      <c r="E28" s="254"/>
    </row>
    <row r="29" spans="1:7" ht="18" customHeight="1" x14ac:dyDescent="0.2">
      <c r="B29" s="284"/>
      <c r="C29" s="159"/>
      <c r="D29" s="329" t="str">
        <f>IF($C29="","",IF(ISERROR(MATCH($C29,Matriz_Maestra!$B$2:$B$171,0)),0,VLOOKUP($C29,Matriz_Maestra!$B$2:$D$171,3,FALSE)))</f>
        <v/>
      </c>
      <c r="E29" s="254"/>
    </row>
    <row r="30" spans="1:7" ht="18" customHeight="1" x14ac:dyDescent="0.2">
      <c r="B30" s="284"/>
      <c r="C30" s="159"/>
      <c r="D30" s="329" t="str">
        <f>IF($C30="","",IF(ISERROR(MATCH($C30,Matriz_Maestra!$B$2:$B$171,0)),0,VLOOKUP($C30,Matriz_Maestra!$B$2:$D$171,3,FALSE)))</f>
        <v/>
      </c>
      <c r="E30" s="254"/>
    </row>
    <row r="31" spans="1:7" ht="18" customHeight="1" x14ac:dyDescent="0.2">
      <c r="B31" s="284"/>
      <c r="C31" s="159"/>
      <c r="D31" s="329" t="str">
        <f>IF($C31="","",IF(ISERROR(MATCH($C31,Matriz_Maestra!$B$2:$B$171,0)),0,VLOOKUP($C31,Matriz_Maestra!$B$2:$D$171,3,FALSE)))</f>
        <v/>
      </c>
      <c r="E31" s="254"/>
    </row>
    <row r="32" spans="1:7" ht="18" customHeight="1" x14ac:dyDescent="0.2">
      <c r="B32" s="284"/>
      <c r="C32" s="159"/>
      <c r="D32" s="329" t="str">
        <f>IF($C32="","",IF(ISERROR(MATCH($C32,Matriz_Maestra!$B$2:$B$171,0)),0,VLOOKUP($C32,Matriz_Maestra!$B$2:$D$171,3,FALSE)))</f>
        <v/>
      </c>
      <c r="E32" s="254"/>
    </row>
    <row r="33" spans="2:5" ht="18" customHeight="1" x14ac:dyDescent="0.2">
      <c r="B33" s="284"/>
      <c r="C33" s="159"/>
      <c r="D33" s="329" t="str">
        <f>IF($C33="","",IF(ISERROR(MATCH($C33,Matriz_Maestra!$B$2:$B$171,0)),0,VLOOKUP($C33,Matriz_Maestra!$B$2:$D$171,3,FALSE)))</f>
        <v/>
      </c>
      <c r="E33" s="254"/>
    </row>
    <row r="34" spans="2:5" ht="18" customHeight="1" x14ac:dyDescent="0.2">
      <c r="B34" s="284"/>
      <c r="C34" s="159"/>
      <c r="D34" s="329" t="str">
        <f>IF($C34="","",IF(ISERROR(MATCH($C34,Matriz_Maestra!$B$2:$B$171,0)),0,VLOOKUP($C34,Matriz_Maestra!$B$2:$D$171,3,FALSE)))</f>
        <v/>
      </c>
      <c r="E34" s="254"/>
    </row>
    <row r="35" spans="2:5" ht="18" customHeight="1" x14ac:dyDescent="0.2"/>
    <row r="36" spans="2:5" ht="18" customHeight="1" x14ac:dyDescent="0.2"/>
    <row r="37" spans="2:5" ht="18" customHeight="1" x14ac:dyDescent="0.2"/>
    <row r="38" spans="2:5" ht="18" customHeight="1" x14ac:dyDescent="0.2"/>
    <row r="39" spans="2:5" ht="18" customHeight="1" x14ac:dyDescent="0.2"/>
    <row r="40" spans="2:5" ht="18" customHeight="1" x14ac:dyDescent="0.2"/>
    <row r="41" spans="2:5" ht="18" customHeight="1" x14ac:dyDescent="0.2"/>
    <row r="42" spans="2:5" ht="18" customHeight="1" x14ac:dyDescent="0.2"/>
    <row r="43" spans="2:5" ht="18" customHeight="1" x14ac:dyDescent="0.2"/>
    <row r="44" spans="2:5" ht="18" customHeight="1" x14ac:dyDescent="0.2"/>
    <row r="45" spans="2:5" ht="18" customHeight="1" x14ac:dyDescent="0.2"/>
    <row r="46" spans="2:5" ht="18" customHeight="1" x14ac:dyDescent="0.2"/>
    <row r="47" spans="2:5" ht="18" customHeight="1" x14ac:dyDescent="0.2"/>
    <row r="48" spans="2:5" ht="18" customHeight="1" x14ac:dyDescent="0.2"/>
  </sheetData>
  <sheetProtection password="9B1B" sheet="1" objects="1" scenarios="1"/>
  <mergeCells count="5">
    <mergeCell ref="A7:B7"/>
    <mergeCell ref="E4:I4"/>
    <mergeCell ref="E3:I3"/>
    <mergeCell ref="E2:I2"/>
    <mergeCell ref="B3:D3"/>
  </mergeCells>
  <dataValidations disablePrompts="1" count="1">
    <dataValidation type="list" allowBlank="1" showInputMessage="1" showErrorMessage="1" sqref="C25:C34">
      <formula1>ControlesISO</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zoomScale="90" zoomScaleNormal="90" workbookViewId="0">
      <selection activeCell="A27" sqref="A27"/>
    </sheetView>
  </sheetViews>
  <sheetFormatPr baseColWidth="10" defaultRowHeight="12.75" x14ac:dyDescent="0.2"/>
  <cols>
    <col min="1" max="1" width="64.28515625" style="21" bestFit="1" customWidth="1"/>
    <col min="2" max="2" width="14.5703125" style="21" bestFit="1" customWidth="1"/>
    <col min="3" max="4" width="14.5703125" style="88" bestFit="1" customWidth="1"/>
    <col min="5" max="5" width="11.42578125" style="21"/>
    <col min="6" max="6" width="64.28515625" style="21" customWidth="1"/>
    <col min="7" max="10" width="14" style="21" customWidth="1"/>
    <col min="11" max="11" width="17.42578125" style="21" bestFit="1" customWidth="1"/>
    <col min="12" max="169" width="15.7109375" style="21" bestFit="1" customWidth="1"/>
    <col min="170" max="170" width="11.5703125" style="21" bestFit="1" customWidth="1"/>
    <col min="171" max="16384" width="11.42578125" style="21"/>
  </cols>
  <sheetData>
    <row r="1" spans="1:10" ht="26.25" thickBot="1" x14ac:dyDescent="0.25">
      <c r="A1" s="290" t="s">
        <v>28</v>
      </c>
      <c r="B1" s="291" t="s">
        <v>51</v>
      </c>
      <c r="C1" s="291" t="s">
        <v>394</v>
      </c>
      <c r="D1" s="320" t="s">
        <v>451</v>
      </c>
      <c r="F1" s="64" t="s">
        <v>28</v>
      </c>
      <c r="G1" s="65" t="s">
        <v>395</v>
      </c>
      <c r="H1" s="65" t="s">
        <v>396</v>
      </c>
      <c r="I1" s="65" t="s">
        <v>348</v>
      </c>
      <c r="J1" s="65" t="s">
        <v>394</v>
      </c>
    </row>
    <row r="2" spans="1:10" x14ac:dyDescent="0.2">
      <c r="A2" s="66" t="s">
        <v>397</v>
      </c>
      <c r="B2" s="67" t="s">
        <v>306</v>
      </c>
      <c r="C2" s="68" t="str">
        <f>IF(ISERROR(MATCH($B2,Revisión_Etapa_1!$K$5:$K$174,0))," ",VLOOKUP(Matriz_Maestra!$B2,Revisión_Etapa_1!$K$5:$L$174,2,FALSE))</f>
        <v/>
      </c>
      <c r="D2" s="324" t="str">
        <f t="shared" ref="D2:D3" si="0">IF($C2="NO",IF(ISERROR(MATCH($A2,$F$20:$F$30,0)),0,VLOOKUP($A2,$F$20:$K$30,6,FALSE)),"")</f>
        <v/>
      </c>
      <c r="F2" s="69" t="s">
        <v>24</v>
      </c>
      <c r="G2" s="70">
        <v>6</v>
      </c>
      <c r="H2" s="70">
        <f>G20+H20</f>
        <v>0</v>
      </c>
      <c r="I2" s="71">
        <f>H2/G2*100</f>
        <v>0</v>
      </c>
      <c r="J2" s="71">
        <f t="shared" ref="J2:J12" si="1">IF(G20=0,0,G20/H2*100)</f>
        <v>0</v>
      </c>
    </row>
    <row r="3" spans="1:10" x14ac:dyDescent="0.2">
      <c r="A3" s="72" t="s">
        <v>397</v>
      </c>
      <c r="B3" s="73" t="s">
        <v>305</v>
      </c>
      <c r="C3" s="74" t="str">
        <f>IF(ISERROR(MATCH($B3,Revisión_Etapa_1!$K$5:$K$174,0))," ",VLOOKUP(Matriz_Maestra!$B3,Revisión_Etapa_1!$K$5:$L$174,2,FALSE))</f>
        <v/>
      </c>
      <c r="D3" s="325" t="str">
        <f t="shared" si="0"/>
        <v/>
      </c>
      <c r="F3" s="69" t="s">
        <v>54</v>
      </c>
      <c r="G3" s="70">
        <v>12</v>
      </c>
      <c r="H3" s="70">
        <f t="shared" ref="H3:H12" si="2">G21+H21</f>
        <v>0</v>
      </c>
      <c r="I3" s="71">
        <f t="shared" ref="I3:I12" si="3">H3/G3*100</f>
        <v>0</v>
      </c>
      <c r="J3" s="71">
        <f t="shared" si="1"/>
        <v>0</v>
      </c>
    </row>
    <row r="4" spans="1:10" x14ac:dyDescent="0.2">
      <c r="A4" s="72" t="s">
        <v>397</v>
      </c>
      <c r="B4" s="73" t="s">
        <v>304</v>
      </c>
      <c r="C4" s="74" t="str">
        <f>IF(ISERROR(MATCH($B4,Revisión_Etapa_1!$K$5:$K$174,0))," ",VLOOKUP(Matriz_Maestra!$B4,Revisión_Etapa_1!$K$5:$L$174,2,FALSE))</f>
        <v/>
      </c>
      <c r="D4" s="325" t="str">
        <f>IF($C4="NO",IF(ISERROR(MATCH($A4,$F$20:$F$30,0)),0,VLOOKUP($A4,$F$20:$K$30,6,FALSE)),"")</f>
        <v/>
      </c>
      <c r="F4" s="69" t="s">
        <v>68</v>
      </c>
      <c r="G4" s="70">
        <v>9</v>
      </c>
      <c r="H4" s="70">
        <f t="shared" si="2"/>
        <v>0</v>
      </c>
      <c r="I4" s="71">
        <f t="shared" si="3"/>
        <v>0</v>
      </c>
      <c r="J4" s="71">
        <f t="shared" si="1"/>
        <v>0</v>
      </c>
    </row>
    <row r="5" spans="1:10" x14ac:dyDescent="0.2">
      <c r="A5" s="72" t="s">
        <v>397</v>
      </c>
      <c r="B5" s="73" t="s">
        <v>303</v>
      </c>
      <c r="C5" s="74" t="str">
        <f>IF(ISERROR(MATCH($B5,Revisión_Etapa_1!$K$5:$K$174,0))," ",VLOOKUP(Matriz_Maestra!$B5,Revisión_Etapa_1!$K$5:$L$174,2,FALSE))</f>
        <v/>
      </c>
      <c r="D5" s="325" t="str">
        <f t="shared" ref="D5:D68" si="4">IF($C5="NO",IF(ISERROR(MATCH($A5,$F$20:$F$30,0)),0,VLOOKUP($A5,$F$20:$K$30,6,FALSE)),"")</f>
        <v/>
      </c>
      <c r="F5" s="69" t="s">
        <v>78</v>
      </c>
      <c r="G5" s="70">
        <v>12</v>
      </c>
      <c r="H5" s="70">
        <f t="shared" si="2"/>
        <v>0</v>
      </c>
      <c r="I5" s="71">
        <f t="shared" si="3"/>
        <v>0</v>
      </c>
      <c r="J5" s="71">
        <f t="shared" si="1"/>
        <v>0</v>
      </c>
    </row>
    <row r="6" spans="1:10" x14ac:dyDescent="0.2">
      <c r="A6" s="72" t="s">
        <v>397</v>
      </c>
      <c r="B6" s="73" t="s">
        <v>302</v>
      </c>
      <c r="C6" s="74" t="str">
        <f>IF(ISERROR(MATCH($B6,Revisión_Etapa_1!$K$5:$K$174,0))," ",VLOOKUP(Matriz_Maestra!$B6,Revisión_Etapa_1!$K$5:$L$174,2,FALSE))</f>
        <v/>
      </c>
      <c r="D6" s="325" t="str">
        <f t="shared" si="4"/>
        <v/>
      </c>
      <c r="F6" s="69" t="s">
        <v>90</v>
      </c>
      <c r="G6" s="70">
        <v>20</v>
      </c>
      <c r="H6" s="70">
        <f t="shared" si="2"/>
        <v>0</v>
      </c>
      <c r="I6" s="71">
        <f t="shared" si="3"/>
        <v>0</v>
      </c>
      <c r="J6" s="71">
        <f t="shared" si="1"/>
        <v>0</v>
      </c>
    </row>
    <row r="7" spans="1:10" x14ac:dyDescent="0.2">
      <c r="A7" s="72" t="s">
        <v>397</v>
      </c>
      <c r="B7" s="73" t="s">
        <v>53</v>
      </c>
      <c r="C7" s="74" t="str">
        <f>IF(ISERROR(MATCH($B7,Revisión_Etapa_1!$K$5:$K$174,0))," ",VLOOKUP(Matriz_Maestra!$B7,Revisión_Etapa_1!$K$5:$L$174,2,FALSE))</f>
        <v/>
      </c>
      <c r="D7" s="325" t="str">
        <f t="shared" si="4"/>
        <v/>
      </c>
      <c r="F7" s="69" t="s">
        <v>25</v>
      </c>
      <c r="G7" s="70">
        <v>43</v>
      </c>
      <c r="H7" s="70">
        <f t="shared" si="2"/>
        <v>0</v>
      </c>
      <c r="I7" s="71">
        <f t="shared" si="3"/>
        <v>0</v>
      </c>
      <c r="J7" s="71">
        <f t="shared" si="1"/>
        <v>0</v>
      </c>
    </row>
    <row r="8" spans="1:10" x14ac:dyDescent="0.2">
      <c r="A8" s="75" t="s">
        <v>398</v>
      </c>
      <c r="B8" s="73" t="s">
        <v>189</v>
      </c>
      <c r="C8" s="76" t="str">
        <f>IF(ISERROR(MATCH($B8,Revisión_Etapa_1!$K$5:$K$174,0))," ",VLOOKUP(Matriz_Maestra!$B8,Revisión_Etapa_1!$K$5:$L$174,2,FALSE))</f>
        <v/>
      </c>
      <c r="D8" s="326" t="str">
        <f t="shared" si="4"/>
        <v/>
      </c>
      <c r="F8" s="69" t="s">
        <v>29</v>
      </c>
      <c r="G8" s="70">
        <v>28</v>
      </c>
      <c r="H8" s="70">
        <f t="shared" si="2"/>
        <v>0</v>
      </c>
      <c r="I8" s="71">
        <f t="shared" si="3"/>
        <v>0</v>
      </c>
      <c r="J8" s="71">
        <f t="shared" si="1"/>
        <v>0</v>
      </c>
    </row>
    <row r="9" spans="1:10" x14ac:dyDescent="0.2">
      <c r="A9" s="75" t="s">
        <v>398</v>
      </c>
      <c r="B9" s="73" t="s">
        <v>57</v>
      </c>
      <c r="C9" s="76" t="str">
        <f>IF(ISERROR(MATCH($B9,Revisión_Etapa_1!$K$5:$K$174,0))," ",VLOOKUP(Matriz_Maestra!$B9,Revisión_Etapa_1!$K$5:$L$174,2,FALSE))</f>
        <v/>
      </c>
      <c r="D9" s="326" t="str">
        <f t="shared" si="4"/>
        <v/>
      </c>
      <c r="F9" s="69" t="s">
        <v>27</v>
      </c>
      <c r="G9" s="70">
        <v>19</v>
      </c>
      <c r="H9" s="70">
        <f t="shared" si="2"/>
        <v>0</v>
      </c>
      <c r="I9" s="71">
        <f t="shared" si="3"/>
        <v>0</v>
      </c>
      <c r="J9" s="71">
        <f t="shared" si="1"/>
        <v>0</v>
      </c>
    </row>
    <row r="10" spans="1:10" x14ac:dyDescent="0.2">
      <c r="A10" s="75" t="s">
        <v>398</v>
      </c>
      <c r="B10" s="73" t="s">
        <v>307</v>
      </c>
      <c r="C10" s="76" t="str">
        <f>IF(ISERROR(MATCH($B10,Revisión_Etapa_1!$K$5:$K$174,0))," ",VLOOKUP(Matriz_Maestra!$B10,Revisión_Etapa_1!$K$5:$L$174,2,FALSE))</f>
        <v/>
      </c>
      <c r="D10" s="326" t="str">
        <f t="shared" si="4"/>
        <v/>
      </c>
      <c r="F10" s="69" t="s">
        <v>26</v>
      </c>
      <c r="G10" s="70">
        <v>5</v>
      </c>
      <c r="H10" s="70">
        <f t="shared" si="2"/>
        <v>0</v>
      </c>
      <c r="I10" s="71">
        <f t="shared" si="3"/>
        <v>0</v>
      </c>
      <c r="J10" s="71">
        <f t="shared" si="1"/>
        <v>0</v>
      </c>
    </row>
    <row r="11" spans="1:10" x14ac:dyDescent="0.2">
      <c r="A11" s="75" t="s">
        <v>398</v>
      </c>
      <c r="B11" s="73" t="s">
        <v>308</v>
      </c>
      <c r="C11" s="76" t="str">
        <f>IF(ISERROR(MATCH($B11,Revisión_Etapa_1!$K$5:$K$174,0))," ",VLOOKUP(Matriz_Maestra!$B11,Revisión_Etapa_1!$K$5:$L$174,2,FALSE))</f>
        <v/>
      </c>
      <c r="D11" s="326" t="str">
        <f t="shared" si="4"/>
        <v/>
      </c>
      <c r="F11" s="69" t="s">
        <v>30</v>
      </c>
      <c r="G11" s="70">
        <v>6</v>
      </c>
      <c r="H11" s="70">
        <f t="shared" si="2"/>
        <v>0</v>
      </c>
      <c r="I11" s="71">
        <f t="shared" si="3"/>
        <v>0</v>
      </c>
      <c r="J11" s="71">
        <f t="shared" si="1"/>
        <v>0</v>
      </c>
    </row>
    <row r="12" spans="1:10" ht="13.5" thickBot="1" x14ac:dyDescent="0.25">
      <c r="A12" s="75" t="s">
        <v>398</v>
      </c>
      <c r="B12" s="73" t="s">
        <v>61</v>
      </c>
      <c r="C12" s="76" t="str">
        <f>IF(ISERROR(MATCH($B12,Revisión_Etapa_1!$K$5:$K$174,0))," ",VLOOKUP(Matriz_Maestra!$B12,Revisión_Etapa_1!$K$5:$L$174,2,FALSE))</f>
        <v/>
      </c>
      <c r="D12" s="326" t="str">
        <f t="shared" si="4"/>
        <v/>
      </c>
      <c r="F12" s="69" t="s">
        <v>179</v>
      </c>
      <c r="G12" s="70">
        <v>10</v>
      </c>
      <c r="H12" s="70">
        <f t="shared" si="2"/>
        <v>0</v>
      </c>
      <c r="I12" s="71">
        <f t="shared" si="3"/>
        <v>0</v>
      </c>
      <c r="J12" s="71">
        <f t="shared" si="1"/>
        <v>0</v>
      </c>
    </row>
    <row r="13" spans="1:10" ht="13.5" thickBot="1" x14ac:dyDescent="0.25">
      <c r="A13" s="75" t="s">
        <v>398</v>
      </c>
      <c r="B13" s="73" t="s">
        <v>60</v>
      </c>
      <c r="C13" s="76" t="str">
        <f>IF(ISERROR(MATCH($B13,Revisión_Etapa_1!$K$5:$K$174,0))," ",VLOOKUP(Matriz_Maestra!$B13,Revisión_Etapa_1!$K$5:$L$174,2,FALSE))</f>
        <v/>
      </c>
      <c r="D13" s="326" t="str">
        <f t="shared" si="4"/>
        <v/>
      </c>
      <c r="F13" s="64" t="s">
        <v>399</v>
      </c>
      <c r="G13" s="77">
        <v>170</v>
      </c>
      <c r="H13" s="77">
        <f>SUM(H2:H12)</f>
        <v>0</v>
      </c>
      <c r="I13" s="78"/>
      <c r="J13" s="78"/>
    </row>
    <row r="14" spans="1:10" x14ac:dyDescent="0.2">
      <c r="A14" s="75" t="s">
        <v>398</v>
      </c>
      <c r="B14" s="73" t="s">
        <v>58</v>
      </c>
      <c r="C14" s="76" t="str">
        <f>IF(ISERROR(MATCH($B14,Revisión_Etapa_1!$K$5:$K$174,0))," ",VLOOKUP(Matriz_Maestra!$B14,Revisión_Etapa_1!$K$5:$L$174,2,FALSE))</f>
        <v/>
      </c>
      <c r="D14" s="326" t="str">
        <f t="shared" si="4"/>
        <v/>
      </c>
    </row>
    <row r="15" spans="1:10" x14ac:dyDescent="0.2">
      <c r="A15" s="75" t="s">
        <v>398</v>
      </c>
      <c r="B15" s="73" t="s">
        <v>59</v>
      </c>
      <c r="C15" s="76" t="str">
        <f>IF(ISERROR(MATCH($B15,Revisión_Etapa_1!$K$5:$K$174,0))," ",VLOOKUP(Matriz_Maestra!$B15,Revisión_Etapa_1!$K$5:$L$174,2,FALSE))</f>
        <v/>
      </c>
      <c r="D15" s="326" t="str">
        <f t="shared" si="4"/>
        <v/>
      </c>
    </row>
    <row r="16" spans="1:10" ht="13.5" thickBot="1" x14ac:dyDescent="0.25">
      <c r="A16" s="75" t="s">
        <v>398</v>
      </c>
      <c r="B16" s="73" t="s">
        <v>62</v>
      </c>
      <c r="C16" s="76" t="str">
        <f>IF(ISERROR(MATCH($B16,Revisión_Etapa_1!$K$5:$K$174,0))," ",VLOOKUP(Matriz_Maestra!$B16,Revisión_Etapa_1!$K$5:$L$174,2,FALSE))</f>
        <v/>
      </c>
      <c r="D16" s="326" t="str">
        <f t="shared" si="4"/>
        <v/>
      </c>
    </row>
    <row r="17" spans="1:11" ht="15.75" thickBot="1" x14ac:dyDescent="0.3">
      <c r="A17" s="75" t="s">
        <v>398</v>
      </c>
      <c r="B17" s="73" t="s">
        <v>63</v>
      </c>
      <c r="C17" s="76" t="str">
        <f>IF(ISERROR(MATCH($B17,Revisión_Etapa_1!$K$5:$K$174,0))," ",VLOOKUP(Matriz_Maestra!$B17,Revisión_Etapa_1!$K$5:$L$174,2,FALSE))</f>
        <v/>
      </c>
      <c r="D17" s="326" t="str">
        <f t="shared" si="4"/>
        <v/>
      </c>
      <c r="F17" s="79" t="s">
        <v>394</v>
      </c>
    </row>
    <row r="18" spans="1:11" ht="13.5" thickBot="1" x14ac:dyDescent="0.25">
      <c r="A18" s="75" t="s">
        <v>398</v>
      </c>
      <c r="B18" s="73" t="s">
        <v>65</v>
      </c>
      <c r="C18" s="76" t="str">
        <f>IF(ISERROR(MATCH($B18,Revisión_Etapa_1!$K$5:$K$174,0))," ",VLOOKUP(Matriz_Maestra!$B18,Revisión_Etapa_1!$K$5:$L$174,2,FALSE))</f>
        <v/>
      </c>
      <c r="D18" s="326" t="str">
        <f t="shared" si="4"/>
        <v/>
      </c>
    </row>
    <row r="19" spans="1:11" ht="13.5" thickBot="1" x14ac:dyDescent="0.25">
      <c r="A19" s="75" t="s">
        <v>398</v>
      </c>
      <c r="B19" s="73" t="s">
        <v>67</v>
      </c>
      <c r="C19" s="76" t="str">
        <f>IF(ISERROR(MATCH($B19,Revisión_Etapa_1!$K$5:$K$174,0))," ",VLOOKUP(Matriz_Maestra!$B19,Revisión_Etapa_1!$K$5:$L$174,2,FALSE))</f>
        <v/>
      </c>
      <c r="D19" s="326" t="str">
        <f t="shared" si="4"/>
        <v/>
      </c>
      <c r="F19" s="64" t="s">
        <v>400</v>
      </c>
      <c r="G19" s="77" t="s">
        <v>192</v>
      </c>
      <c r="H19" s="77" t="s">
        <v>191</v>
      </c>
      <c r="I19" s="77" t="s">
        <v>401</v>
      </c>
      <c r="J19" s="80" t="s">
        <v>402</v>
      </c>
      <c r="K19" s="321" t="s">
        <v>452</v>
      </c>
    </row>
    <row r="20" spans="1:11" x14ac:dyDescent="0.2">
      <c r="A20" s="75" t="s">
        <v>403</v>
      </c>
      <c r="B20" s="73" t="s">
        <v>349</v>
      </c>
      <c r="C20" s="76" t="str">
        <f>IF(ISERROR(MATCH($B20,Revisión_Etapa_1!$K$5:$K$174,0))," ",VLOOKUP(Matriz_Maestra!$B20,Revisión_Etapa_1!$K$5:$L$174,2,FALSE))</f>
        <v/>
      </c>
      <c r="D20" s="326" t="str">
        <f t="shared" si="4"/>
        <v/>
      </c>
      <c r="F20" s="69" t="s">
        <v>397</v>
      </c>
      <c r="G20" s="81">
        <f t="shared" ref="G20:I30" si="5">COUNTIFS($A$2:$A$171,$F20,$C$2:$C$171,G$19)</f>
        <v>0</v>
      </c>
      <c r="H20" s="81">
        <f t="shared" si="5"/>
        <v>0</v>
      </c>
      <c r="I20" s="81">
        <f t="shared" si="5"/>
        <v>0</v>
      </c>
      <c r="J20" s="81">
        <f>SUM(G20:I20)</f>
        <v>0</v>
      </c>
      <c r="K20" s="322">
        <f>IF($H2=0,0,1/$H2*100)</f>
        <v>0</v>
      </c>
    </row>
    <row r="21" spans="1:11" x14ac:dyDescent="0.2">
      <c r="A21" s="75" t="s">
        <v>403</v>
      </c>
      <c r="B21" s="73" t="s">
        <v>350</v>
      </c>
      <c r="C21" s="76" t="str">
        <f>IF(ISERROR(MATCH($B21,Revisión_Etapa_1!$K$5:$K$174,0))," ",VLOOKUP(Matriz_Maestra!$B21,Revisión_Etapa_1!$K$5:$L$174,2,FALSE))</f>
        <v/>
      </c>
      <c r="D21" s="326" t="str">
        <f t="shared" si="4"/>
        <v/>
      </c>
      <c r="F21" s="69" t="s">
        <v>398</v>
      </c>
      <c r="G21" s="82">
        <f t="shared" si="5"/>
        <v>0</v>
      </c>
      <c r="H21" s="82">
        <f t="shared" si="5"/>
        <v>0</v>
      </c>
      <c r="I21" s="82">
        <f t="shared" si="5"/>
        <v>0</v>
      </c>
      <c r="J21" s="82">
        <f t="shared" ref="J21:J30" si="6">SUM(G21:I21)</f>
        <v>0</v>
      </c>
      <c r="K21" s="71">
        <f t="shared" ref="K21:K30" si="7">IF($H3=0,0,1/$H3*100)</f>
        <v>0</v>
      </c>
    </row>
    <row r="22" spans="1:11" x14ac:dyDescent="0.2">
      <c r="A22" s="75" t="s">
        <v>403</v>
      </c>
      <c r="B22" s="73" t="s">
        <v>70</v>
      </c>
      <c r="C22" s="76" t="str">
        <f>IF(ISERROR(MATCH($B22,Revisión_Etapa_1!$K$5:$K$174,0))," ",VLOOKUP(Matriz_Maestra!$B22,Revisión_Etapa_1!$K$5:$L$174,2,FALSE))</f>
        <v/>
      </c>
      <c r="D22" s="326" t="str">
        <f t="shared" si="4"/>
        <v/>
      </c>
      <c r="F22" s="69" t="s">
        <v>403</v>
      </c>
      <c r="G22" s="82">
        <f t="shared" si="5"/>
        <v>0</v>
      </c>
      <c r="H22" s="82">
        <f t="shared" si="5"/>
        <v>0</v>
      </c>
      <c r="I22" s="82">
        <f t="shared" si="5"/>
        <v>0</v>
      </c>
      <c r="J22" s="82">
        <f t="shared" si="6"/>
        <v>0</v>
      </c>
      <c r="K22" s="71">
        <f t="shared" si="7"/>
        <v>0</v>
      </c>
    </row>
    <row r="23" spans="1:11" x14ac:dyDescent="0.2">
      <c r="A23" s="75" t="s">
        <v>403</v>
      </c>
      <c r="B23" s="73" t="s">
        <v>75</v>
      </c>
      <c r="C23" s="76" t="str">
        <f>IF(ISERROR(MATCH($B23,Revisión_Etapa_1!$K$5:$K$174,0))," ",VLOOKUP(Matriz_Maestra!$B23,Revisión_Etapa_1!$K$5:$L$174,2,FALSE))</f>
        <v/>
      </c>
      <c r="D23" s="326" t="str">
        <f t="shared" si="4"/>
        <v/>
      </c>
      <c r="F23" s="69" t="s">
        <v>404</v>
      </c>
      <c r="G23" s="82">
        <f t="shared" si="5"/>
        <v>0</v>
      </c>
      <c r="H23" s="82">
        <f t="shared" si="5"/>
        <v>0</v>
      </c>
      <c r="I23" s="82">
        <f t="shared" si="5"/>
        <v>0</v>
      </c>
      <c r="J23" s="82">
        <f t="shared" si="6"/>
        <v>0</v>
      </c>
      <c r="K23" s="71">
        <f t="shared" si="7"/>
        <v>0</v>
      </c>
    </row>
    <row r="24" spans="1:11" x14ac:dyDescent="0.2">
      <c r="A24" s="75" t="s">
        <v>403</v>
      </c>
      <c r="B24" s="73" t="s">
        <v>258</v>
      </c>
      <c r="C24" s="76" t="str">
        <f>IF(ISERROR(MATCH($B24,Revisión_Etapa_1!$K$5:$K$174,0))," ",VLOOKUP(Matriz_Maestra!$B24,Revisión_Etapa_1!$K$5:$L$174,2,FALSE))</f>
        <v/>
      </c>
      <c r="D24" s="326" t="str">
        <f t="shared" si="4"/>
        <v/>
      </c>
      <c r="F24" s="69" t="s">
        <v>405</v>
      </c>
      <c r="G24" s="82">
        <f t="shared" si="5"/>
        <v>0</v>
      </c>
      <c r="H24" s="82">
        <f t="shared" si="5"/>
        <v>0</v>
      </c>
      <c r="I24" s="82">
        <f t="shared" si="5"/>
        <v>0</v>
      </c>
      <c r="J24" s="82">
        <f t="shared" si="6"/>
        <v>0</v>
      </c>
      <c r="K24" s="71">
        <f t="shared" si="7"/>
        <v>0</v>
      </c>
    </row>
    <row r="25" spans="1:11" x14ac:dyDescent="0.2">
      <c r="A25" s="75" t="s">
        <v>403</v>
      </c>
      <c r="B25" s="73" t="s">
        <v>259</v>
      </c>
      <c r="C25" s="76" t="str">
        <f>IF(ISERROR(MATCH($B25,Revisión_Etapa_1!$K$5:$K$174,0))," ",VLOOKUP(Matriz_Maestra!$B25,Revisión_Etapa_1!$K$5:$L$174,2,FALSE))</f>
        <v/>
      </c>
      <c r="D25" s="326" t="str">
        <f t="shared" si="4"/>
        <v/>
      </c>
      <c r="F25" s="69" t="s">
        <v>406</v>
      </c>
      <c r="G25" s="82">
        <f t="shared" si="5"/>
        <v>0</v>
      </c>
      <c r="H25" s="82">
        <f t="shared" si="5"/>
        <v>0</v>
      </c>
      <c r="I25" s="82">
        <f t="shared" si="5"/>
        <v>0</v>
      </c>
      <c r="J25" s="82">
        <f t="shared" si="6"/>
        <v>0</v>
      </c>
      <c r="K25" s="71">
        <f t="shared" si="7"/>
        <v>0</v>
      </c>
    </row>
    <row r="26" spans="1:11" x14ac:dyDescent="0.2">
      <c r="A26" s="75" t="s">
        <v>403</v>
      </c>
      <c r="B26" s="73" t="s">
        <v>260</v>
      </c>
      <c r="C26" s="76" t="str">
        <f>IF(ISERROR(MATCH($B26,Revisión_Etapa_1!$K$5:$K$174,0))," ",VLOOKUP(Matriz_Maestra!$B26,Revisión_Etapa_1!$K$5:$L$174,2,FALSE))</f>
        <v/>
      </c>
      <c r="D26" s="326" t="str">
        <f t="shared" si="4"/>
        <v/>
      </c>
      <c r="F26" s="69" t="s">
        <v>407</v>
      </c>
      <c r="G26" s="82">
        <f t="shared" si="5"/>
        <v>0</v>
      </c>
      <c r="H26" s="82">
        <f t="shared" si="5"/>
        <v>0</v>
      </c>
      <c r="I26" s="82">
        <f t="shared" si="5"/>
        <v>0</v>
      </c>
      <c r="J26" s="82">
        <f t="shared" si="6"/>
        <v>0</v>
      </c>
      <c r="K26" s="71">
        <f t="shared" si="7"/>
        <v>0</v>
      </c>
    </row>
    <row r="27" spans="1:11" x14ac:dyDescent="0.2">
      <c r="A27" s="75" t="s">
        <v>403</v>
      </c>
      <c r="B27" s="73" t="s">
        <v>261</v>
      </c>
      <c r="C27" s="76" t="str">
        <f>IF(ISERROR(MATCH($B27,Revisión_Etapa_1!$K$5:$K$174,0))," ",VLOOKUP(Matriz_Maestra!$B27,Revisión_Etapa_1!$K$5:$L$174,2,FALSE))</f>
        <v/>
      </c>
      <c r="D27" s="326" t="str">
        <f t="shared" si="4"/>
        <v/>
      </c>
      <c r="F27" s="69" t="s">
        <v>408</v>
      </c>
      <c r="G27" s="82">
        <f t="shared" si="5"/>
        <v>0</v>
      </c>
      <c r="H27" s="82">
        <f t="shared" si="5"/>
        <v>0</v>
      </c>
      <c r="I27" s="82">
        <f t="shared" si="5"/>
        <v>0</v>
      </c>
      <c r="J27" s="82">
        <f t="shared" si="6"/>
        <v>0</v>
      </c>
      <c r="K27" s="71">
        <f t="shared" si="7"/>
        <v>0</v>
      </c>
    </row>
    <row r="28" spans="1:11" x14ac:dyDescent="0.2">
      <c r="A28" s="75" t="s">
        <v>403</v>
      </c>
      <c r="B28" s="73" t="s">
        <v>77</v>
      </c>
      <c r="C28" s="76" t="str">
        <f>IF(ISERROR(MATCH($B28,Revisión_Etapa_1!$K$5:$K$174,0))," ",VLOOKUP(Matriz_Maestra!$B28,Revisión_Etapa_1!$K$5:$L$174,2,FALSE))</f>
        <v/>
      </c>
      <c r="D28" s="326" t="str">
        <f t="shared" si="4"/>
        <v/>
      </c>
      <c r="F28" s="69" t="s">
        <v>409</v>
      </c>
      <c r="G28" s="82">
        <f t="shared" si="5"/>
        <v>0</v>
      </c>
      <c r="H28" s="82">
        <f t="shared" si="5"/>
        <v>0</v>
      </c>
      <c r="I28" s="82">
        <f t="shared" si="5"/>
        <v>0</v>
      </c>
      <c r="J28" s="82">
        <f t="shared" si="6"/>
        <v>0</v>
      </c>
      <c r="K28" s="71">
        <f t="shared" si="7"/>
        <v>0</v>
      </c>
    </row>
    <row r="29" spans="1:11" x14ac:dyDescent="0.2">
      <c r="A29" s="75" t="s">
        <v>404</v>
      </c>
      <c r="B29" s="73" t="s">
        <v>79</v>
      </c>
      <c r="C29" s="76" t="str">
        <f>IF(ISERROR(MATCH($B29,Revisión_Etapa_1!$K$5:$K$174,0))," ",VLOOKUP(Matriz_Maestra!$B29,Revisión_Etapa_1!$K$5:$L$174,2,FALSE))</f>
        <v/>
      </c>
      <c r="D29" s="326" t="str">
        <f t="shared" si="4"/>
        <v/>
      </c>
      <c r="F29" s="69" t="s">
        <v>410</v>
      </c>
      <c r="G29" s="82">
        <f t="shared" si="5"/>
        <v>0</v>
      </c>
      <c r="H29" s="82">
        <f t="shared" si="5"/>
        <v>0</v>
      </c>
      <c r="I29" s="82">
        <f t="shared" si="5"/>
        <v>0</v>
      </c>
      <c r="J29" s="82">
        <f t="shared" si="6"/>
        <v>0</v>
      </c>
      <c r="K29" s="71">
        <f t="shared" si="7"/>
        <v>0</v>
      </c>
    </row>
    <row r="30" spans="1:11" ht="13.5" thickBot="1" x14ac:dyDescent="0.25">
      <c r="A30" s="75" t="s">
        <v>404</v>
      </c>
      <c r="B30" s="73" t="s">
        <v>81</v>
      </c>
      <c r="C30" s="76" t="str">
        <f>IF(ISERROR(MATCH($B30,Revisión_Etapa_1!$K$5:$K$174,0))," ",VLOOKUP(Matriz_Maestra!$B30,Revisión_Etapa_1!$K$5:$L$174,2,FALSE))</f>
        <v/>
      </c>
      <c r="D30" s="326" t="str">
        <f t="shared" si="4"/>
        <v/>
      </c>
      <c r="F30" s="69" t="s">
        <v>411</v>
      </c>
      <c r="G30" s="83">
        <f t="shared" si="5"/>
        <v>0</v>
      </c>
      <c r="H30" s="83">
        <f t="shared" si="5"/>
        <v>0</v>
      </c>
      <c r="I30" s="83">
        <f t="shared" si="5"/>
        <v>0</v>
      </c>
      <c r="J30" s="83">
        <f t="shared" si="6"/>
        <v>0</v>
      </c>
      <c r="K30" s="323">
        <f t="shared" si="7"/>
        <v>0</v>
      </c>
    </row>
    <row r="31" spans="1:11" ht="13.5" thickBot="1" x14ac:dyDescent="0.25">
      <c r="A31" s="75" t="s">
        <v>404</v>
      </c>
      <c r="B31" s="73" t="s">
        <v>82</v>
      </c>
      <c r="C31" s="76" t="str">
        <f>IF(ISERROR(MATCH($B31,Revisión_Etapa_1!$K$5:$K$174,0))," ",VLOOKUP(Matriz_Maestra!$B31,Revisión_Etapa_1!$K$5:$L$174,2,FALSE))</f>
        <v/>
      </c>
      <c r="D31" s="326" t="str">
        <f t="shared" si="4"/>
        <v/>
      </c>
      <c r="F31" s="64" t="s">
        <v>399</v>
      </c>
      <c r="G31" s="84">
        <f>SUM(G20:G30)</f>
        <v>0</v>
      </c>
      <c r="H31" s="84">
        <f>SUM(H20:H30)</f>
        <v>0</v>
      </c>
      <c r="I31" s="84">
        <f>SUM(I20:I30)</f>
        <v>0</v>
      </c>
      <c r="J31" s="84">
        <f>SUM(J20:J30)</f>
        <v>0</v>
      </c>
    </row>
    <row r="32" spans="1:11" x14ac:dyDescent="0.2">
      <c r="A32" s="75" t="s">
        <v>404</v>
      </c>
      <c r="B32" s="73" t="s">
        <v>262</v>
      </c>
      <c r="C32" s="76" t="str">
        <f>IF(ISERROR(MATCH($B32,Revisión_Etapa_1!$K$5:$K$174,0))," ",VLOOKUP(Matriz_Maestra!$B32,Revisión_Etapa_1!$K$5:$L$174,2,FALSE))</f>
        <v/>
      </c>
      <c r="D32" s="326" t="str">
        <f t="shared" si="4"/>
        <v/>
      </c>
    </row>
    <row r="33" spans="1:10" x14ac:dyDescent="0.2">
      <c r="A33" s="75" t="s">
        <v>404</v>
      </c>
      <c r="B33" s="73" t="s">
        <v>263</v>
      </c>
      <c r="C33" s="76" t="str">
        <f>IF(ISERROR(MATCH($B33,Revisión_Etapa_1!$K$5:$K$174,0))," ",VLOOKUP(Matriz_Maestra!$B33,Revisión_Etapa_1!$K$5:$L$174,2,FALSE))</f>
        <v/>
      </c>
      <c r="D33" s="326" t="str">
        <f t="shared" si="4"/>
        <v/>
      </c>
    </row>
    <row r="34" spans="1:10" x14ac:dyDescent="0.2">
      <c r="A34" s="75" t="s">
        <v>404</v>
      </c>
      <c r="B34" s="73" t="s">
        <v>264</v>
      </c>
      <c r="C34" s="76" t="str">
        <f>IF(ISERROR(MATCH($B34,Revisión_Etapa_1!$K$5:$K$174,0))," ",VLOOKUP(Matriz_Maestra!$B34,Revisión_Etapa_1!$K$5:$L$174,2,FALSE))</f>
        <v/>
      </c>
      <c r="D34" s="326" t="str">
        <f t="shared" si="4"/>
        <v/>
      </c>
      <c r="F34" s="287"/>
      <c r="G34" s="287"/>
      <c r="H34" s="287"/>
      <c r="I34" s="287"/>
      <c r="J34" s="287"/>
    </row>
    <row r="35" spans="1:10" ht="15" x14ac:dyDescent="0.25">
      <c r="A35" s="75" t="s">
        <v>404</v>
      </c>
      <c r="B35" s="73" t="s">
        <v>265</v>
      </c>
      <c r="C35" s="76" t="str">
        <f>IF(ISERROR(MATCH($B35,Revisión_Etapa_1!$K$5:$K$174,0))," ",VLOOKUP(Matriz_Maestra!$B35,Revisión_Etapa_1!$K$5:$L$174,2,FALSE))</f>
        <v/>
      </c>
      <c r="D35" s="326" t="str">
        <f t="shared" si="4"/>
        <v/>
      </c>
      <c r="F35" s="288"/>
      <c r="G35" s="287"/>
      <c r="H35" s="287"/>
      <c r="I35" s="287"/>
      <c r="J35" s="287"/>
    </row>
    <row r="36" spans="1:10" x14ac:dyDescent="0.2">
      <c r="A36" s="75" t="s">
        <v>404</v>
      </c>
      <c r="B36" s="73" t="s">
        <v>87</v>
      </c>
      <c r="C36" s="76" t="str">
        <f>IF(ISERROR(MATCH($B36,Revisión_Etapa_1!$K$5:$K$174,0))," ",VLOOKUP(Matriz_Maestra!$B36,Revisión_Etapa_1!$K$5:$L$174,2,FALSE))</f>
        <v/>
      </c>
      <c r="D36" s="326" t="str">
        <f t="shared" si="4"/>
        <v/>
      </c>
      <c r="F36" s="287"/>
      <c r="G36" s="287"/>
      <c r="H36" s="287"/>
      <c r="I36" s="287"/>
      <c r="J36" s="287"/>
    </row>
    <row r="37" spans="1:10" x14ac:dyDescent="0.2">
      <c r="A37" s="75" t="s">
        <v>404</v>
      </c>
      <c r="B37" s="73" t="s">
        <v>88</v>
      </c>
      <c r="C37" s="76" t="str">
        <f>IF(ISERROR(MATCH($B37,Revisión_Etapa_1!$K$5:$K$174,0))," ",VLOOKUP(Matriz_Maestra!$B37,Revisión_Etapa_1!$K$5:$L$174,2,FALSE))</f>
        <v/>
      </c>
      <c r="D37" s="326" t="str">
        <f t="shared" si="4"/>
        <v/>
      </c>
      <c r="F37" s="289"/>
      <c r="G37" s="286"/>
      <c r="H37" s="286"/>
      <c r="I37" s="286"/>
      <c r="J37" s="286"/>
    </row>
    <row r="38" spans="1:10" x14ac:dyDescent="0.2">
      <c r="A38" s="75" t="s">
        <v>404</v>
      </c>
      <c r="B38" s="73" t="s">
        <v>83</v>
      </c>
      <c r="C38" s="76" t="str">
        <f>IF(ISERROR(MATCH($B38,Revisión_Etapa_1!$K$5:$K$174,0))," ",VLOOKUP(Matriz_Maestra!$B38,Revisión_Etapa_1!$K$5:$L$174,2,FALSE))</f>
        <v/>
      </c>
      <c r="D38" s="326" t="str">
        <f t="shared" si="4"/>
        <v/>
      </c>
      <c r="F38" s="108"/>
      <c r="G38" s="287"/>
      <c r="H38" s="287"/>
      <c r="I38" s="287"/>
      <c r="J38" s="287"/>
    </row>
    <row r="39" spans="1:10" x14ac:dyDescent="0.2">
      <c r="A39" s="75" t="s">
        <v>404</v>
      </c>
      <c r="B39" s="73" t="s">
        <v>84</v>
      </c>
      <c r="C39" s="76" t="str">
        <f>IF(ISERROR(MATCH($B39,Revisión_Etapa_1!$K$5:$K$174,0))," ",VLOOKUP(Matriz_Maestra!$B39,Revisión_Etapa_1!$K$5:$L$174,2,FALSE))</f>
        <v/>
      </c>
      <c r="D39" s="326" t="str">
        <f t="shared" si="4"/>
        <v/>
      </c>
      <c r="F39" s="108"/>
      <c r="G39" s="287"/>
      <c r="H39" s="287"/>
      <c r="I39" s="287"/>
      <c r="J39" s="287"/>
    </row>
    <row r="40" spans="1:10" x14ac:dyDescent="0.2">
      <c r="A40" s="75" t="s">
        <v>404</v>
      </c>
      <c r="B40" s="73" t="s">
        <v>85</v>
      </c>
      <c r="C40" s="76" t="str">
        <f>IF(ISERROR(MATCH($B40,Revisión_Etapa_1!$K$5:$K$174,0))," ",VLOOKUP(Matriz_Maestra!$B40,Revisión_Etapa_1!$K$5:$L$174,2,FALSE))</f>
        <v/>
      </c>
      <c r="D40" s="326" t="str">
        <f t="shared" si="4"/>
        <v/>
      </c>
      <c r="F40" s="108"/>
      <c r="G40" s="287"/>
      <c r="H40" s="287"/>
      <c r="I40" s="287"/>
      <c r="J40" s="287"/>
    </row>
    <row r="41" spans="1:10" x14ac:dyDescent="0.2">
      <c r="A41" s="75" t="s">
        <v>405</v>
      </c>
      <c r="B41" s="73" t="s">
        <v>91</v>
      </c>
      <c r="C41" s="76" t="str">
        <f>IF(ISERROR(MATCH($B41,Revisión_Etapa_1!$K$5:$K$174,0))," ",VLOOKUP(Matriz_Maestra!$B41,Revisión_Etapa_1!$K$5:$L$174,2,FALSE))</f>
        <v/>
      </c>
      <c r="D41" s="326" t="str">
        <f t="shared" si="4"/>
        <v/>
      </c>
      <c r="F41" s="108"/>
      <c r="G41" s="287"/>
      <c r="H41" s="287"/>
      <c r="I41" s="287"/>
      <c r="J41" s="287"/>
    </row>
    <row r="42" spans="1:10" x14ac:dyDescent="0.2">
      <c r="A42" s="75" t="s">
        <v>405</v>
      </c>
      <c r="B42" s="73" t="s">
        <v>93</v>
      </c>
      <c r="C42" s="76" t="str">
        <f>IF(ISERROR(MATCH($B42,Revisión_Etapa_1!$K$5:$K$174,0))," ",VLOOKUP(Matriz_Maestra!$B42,Revisión_Etapa_1!$K$5:$L$174,2,FALSE))</f>
        <v/>
      </c>
      <c r="D42" s="326" t="str">
        <f t="shared" si="4"/>
        <v/>
      </c>
      <c r="F42" s="108"/>
      <c r="G42" s="287"/>
      <c r="H42" s="287"/>
      <c r="I42" s="287"/>
      <c r="J42" s="287"/>
    </row>
    <row r="43" spans="1:10" x14ac:dyDescent="0.2">
      <c r="A43" s="75" t="s">
        <v>405</v>
      </c>
      <c r="B43" s="73" t="s">
        <v>94</v>
      </c>
      <c r="C43" s="76" t="str">
        <f>IF(ISERROR(MATCH($B43,Revisión_Etapa_1!$K$5:$K$174,0))," ",VLOOKUP(Matriz_Maestra!$B43,Revisión_Etapa_1!$K$5:$L$174,2,FALSE))</f>
        <v/>
      </c>
      <c r="D43" s="326" t="str">
        <f t="shared" si="4"/>
        <v/>
      </c>
      <c r="F43" s="108"/>
      <c r="G43" s="287"/>
      <c r="H43" s="287"/>
      <c r="I43" s="287"/>
      <c r="J43" s="287"/>
    </row>
    <row r="44" spans="1:10" x14ac:dyDescent="0.2">
      <c r="A44" s="75" t="s">
        <v>405</v>
      </c>
      <c r="B44" s="73" t="s">
        <v>351</v>
      </c>
      <c r="C44" s="76" t="str">
        <f>IF(ISERROR(MATCH($B44,Revisión_Etapa_1!$K$5:$K$174,0))," ",VLOOKUP(Matriz_Maestra!$B44,Revisión_Etapa_1!$K$5:$L$174,2,FALSE))</f>
        <v/>
      </c>
      <c r="D44" s="326" t="str">
        <f t="shared" si="4"/>
        <v/>
      </c>
      <c r="F44" s="108"/>
      <c r="G44" s="287"/>
      <c r="H44" s="287"/>
      <c r="I44" s="287"/>
      <c r="J44" s="287"/>
    </row>
    <row r="45" spans="1:10" x14ac:dyDescent="0.2">
      <c r="A45" s="75" t="s">
        <v>405</v>
      </c>
      <c r="B45" s="73" t="s">
        <v>352</v>
      </c>
      <c r="C45" s="76" t="str">
        <f>IF(ISERROR(MATCH($B45,Revisión_Etapa_1!$K$5:$K$174,0))," ",VLOOKUP(Matriz_Maestra!$B45,Revisión_Etapa_1!$K$5:$L$174,2,FALSE))</f>
        <v/>
      </c>
      <c r="D45" s="326" t="str">
        <f t="shared" si="4"/>
        <v/>
      </c>
      <c r="F45" s="108"/>
      <c r="G45" s="287"/>
      <c r="H45" s="287"/>
      <c r="I45" s="287"/>
      <c r="J45" s="287"/>
    </row>
    <row r="46" spans="1:10" x14ac:dyDescent="0.2">
      <c r="A46" s="75" t="s">
        <v>405</v>
      </c>
      <c r="B46" s="73" t="s">
        <v>353</v>
      </c>
      <c r="C46" s="76" t="str">
        <f>IF(ISERROR(MATCH($B46,Revisión_Etapa_1!$K$5:$K$174,0))," ",VLOOKUP(Matriz_Maestra!$B46,Revisión_Etapa_1!$K$5:$L$174,2,FALSE))</f>
        <v/>
      </c>
      <c r="D46" s="326" t="str">
        <f t="shared" si="4"/>
        <v/>
      </c>
      <c r="F46" s="108"/>
      <c r="G46" s="287"/>
      <c r="H46" s="287"/>
      <c r="I46" s="287"/>
      <c r="J46" s="287"/>
    </row>
    <row r="47" spans="1:10" x14ac:dyDescent="0.2">
      <c r="A47" s="75" t="s">
        <v>405</v>
      </c>
      <c r="B47" s="73" t="s">
        <v>354</v>
      </c>
      <c r="C47" s="76" t="str">
        <f>IF(ISERROR(MATCH($B47,Revisión_Etapa_1!$K$5:$K$174,0))," ",VLOOKUP(Matriz_Maestra!$B47,Revisión_Etapa_1!$K$5:$L$174,2,FALSE))</f>
        <v/>
      </c>
      <c r="D47" s="326" t="str">
        <f t="shared" si="4"/>
        <v/>
      </c>
      <c r="F47" s="108"/>
      <c r="G47" s="287"/>
      <c r="H47" s="287"/>
      <c r="I47" s="287"/>
      <c r="J47" s="287"/>
    </row>
    <row r="48" spans="1:10" x14ac:dyDescent="0.2">
      <c r="A48" s="75" t="s">
        <v>405</v>
      </c>
      <c r="B48" s="73" t="s">
        <v>355</v>
      </c>
      <c r="C48" s="76" t="str">
        <f>IF(ISERROR(MATCH($B48,Revisión_Etapa_1!$K$5:$K$174,0))," ",VLOOKUP(Matriz_Maestra!$B48,Revisión_Etapa_1!$K$5:$L$174,2,FALSE))</f>
        <v/>
      </c>
      <c r="D48" s="326" t="str">
        <f t="shared" si="4"/>
        <v/>
      </c>
      <c r="F48" s="108"/>
      <c r="G48" s="287"/>
      <c r="H48" s="287"/>
      <c r="I48" s="287"/>
      <c r="J48" s="287"/>
    </row>
    <row r="49" spans="1:10" x14ac:dyDescent="0.2">
      <c r="A49" s="75" t="s">
        <v>405</v>
      </c>
      <c r="B49" s="73" t="s">
        <v>356</v>
      </c>
      <c r="C49" s="76" t="str">
        <f>IF(ISERROR(MATCH($B49,Revisión_Etapa_1!$K$5:$K$174,0))," ",VLOOKUP(Matriz_Maestra!$B49,Revisión_Etapa_1!$K$5:$L$174,2,FALSE))</f>
        <v/>
      </c>
      <c r="D49" s="326" t="str">
        <f t="shared" si="4"/>
        <v/>
      </c>
      <c r="F49" s="289"/>
      <c r="G49" s="287"/>
      <c r="H49" s="287"/>
      <c r="I49" s="287"/>
      <c r="J49" s="287"/>
    </row>
    <row r="50" spans="1:10" x14ac:dyDescent="0.2">
      <c r="A50" s="75" t="s">
        <v>405</v>
      </c>
      <c r="B50" s="73" t="s">
        <v>96</v>
      </c>
      <c r="C50" s="76" t="str">
        <f>IF(ISERROR(MATCH($B50,Revisión_Etapa_1!$K$5:$K$174,0))," ",VLOOKUP(Matriz_Maestra!$B50,Revisión_Etapa_1!$K$5:$L$174,2,FALSE))</f>
        <v/>
      </c>
      <c r="D50" s="326" t="str">
        <f t="shared" si="4"/>
        <v/>
      </c>
      <c r="F50" s="287"/>
      <c r="G50" s="287"/>
      <c r="H50" s="287"/>
      <c r="I50" s="287"/>
      <c r="J50" s="287"/>
    </row>
    <row r="51" spans="1:10" x14ac:dyDescent="0.2">
      <c r="A51" s="75" t="s">
        <v>405</v>
      </c>
      <c r="B51" s="73" t="s">
        <v>97</v>
      </c>
      <c r="C51" s="76" t="str">
        <f>IF(ISERROR(MATCH($B51,Revisión_Etapa_1!$K$5:$K$174,0))," ",VLOOKUP(Matriz_Maestra!$B51,Revisión_Etapa_1!$K$5:$L$174,2,FALSE))</f>
        <v/>
      </c>
      <c r="D51" s="326" t="str">
        <f t="shared" si="4"/>
        <v/>
      </c>
    </row>
    <row r="52" spans="1:10" x14ac:dyDescent="0.2">
      <c r="A52" s="75" t="s">
        <v>405</v>
      </c>
      <c r="B52" s="73" t="s">
        <v>266</v>
      </c>
      <c r="C52" s="76" t="str">
        <f>IF(ISERROR(MATCH($B52,Revisión_Etapa_1!$K$5:$K$174,0))," ",VLOOKUP(Matriz_Maestra!$B52,Revisión_Etapa_1!$K$5:$L$174,2,FALSE))</f>
        <v/>
      </c>
      <c r="D52" s="326" t="str">
        <f t="shared" si="4"/>
        <v/>
      </c>
    </row>
    <row r="53" spans="1:10" x14ac:dyDescent="0.2">
      <c r="A53" s="75" t="s">
        <v>405</v>
      </c>
      <c r="B53" s="73" t="s">
        <v>267</v>
      </c>
      <c r="C53" s="76" t="str">
        <f>IF(ISERROR(MATCH($B53,Revisión_Etapa_1!$K$5:$K$174,0))," ",VLOOKUP(Matriz_Maestra!$B53,Revisión_Etapa_1!$K$5:$L$174,2,FALSE))</f>
        <v/>
      </c>
      <c r="D53" s="326" t="str">
        <f t="shared" si="4"/>
        <v/>
      </c>
    </row>
    <row r="54" spans="1:10" x14ac:dyDescent="0.2">
      <c r="A54" s="75" t="s">
        <v>405</v>
      </c>
      <c r="B54" s="73" t="s">
        <v>268</v>
      </c>
      <c r="C54" s="76" t="str">
        <f>IF(ISERROR(MATCH($B54,Revisión_Etapa_1!$K$5:$K$174,0))," ",VLOOKUP(Matriz_Maestra!$B54,Revisión_Etapa_1!$K$5:$L$174,2,FALSE))</f>
        <v/>
      </c>
      <c r="D54" s="326" t="str">
        <f t="shared" si="4"/>
        <v/>
      </c>
    </row>
    <row r="55" spans="1:10" x14ac:dyDescent="0.2">
      <c r="A55" s="75" t="s">
        <v>405</v>
      </c>
      <c r="B55" s="73" t="s">
        <v>98</v>
      </c>
      <c r="C55" s="76" t="str">
        <f>IF(ISERROR(MATCH($B55,Revisión_Etapa_1!$K$5:$K$174,0))," ",VLOOKUP(Matriz_Maestra!$B55,Revisión_Etapa_1!$K$5:$L$174,2,FALSE))</f>
        <v/>
      </c>
      <c r="D55" s="326" t="str">
        <f t="shared" si="4"/>
        <v/>
      </c>
    </row>
    <row r="56" spans="1:10" x14ac:dyDescent="0.2">
      <c r="A56" s="75" t="s">
        <v>405</v>
      </c>
      <c r="B56" s="73" t="s">
        <v>99</v>
      </c>
      <c r="C56" s="76" t="str">
        <f>IF(ISERROR(MATCH($B56,Revisión_Etapa_1!$K$5:$K$174,0))," ",VLOOKUP(Matriz_Maestra!$B56,Revisión_Etapa_1!$K$5:$L$174,2,FALSE))</f>
        <v/>
      </c>
      <c r="D56" s="326" t="str">
        <f t="shared" si="4"/>
        <v/>
      </c>
    </row>
    <row r="57" spans="1:10" x14ac:dyDescent="0.2">
      <c r="A57" s="75" t="s">
        <v>405</v>
      </c>
      <c r="B57" s="73" t="s">
        <v>100</v>
      </c>
      <c r="C57" s="76" t="str">
        <f>IF(ISERROR(MATCH($B57,Revisión_Etapa_1!$K$5:$K$174,0))," ",VLOOKUP(Matriz_Maestra!$B57,Revisión_Etapa_1!$K$5:$L$174,2,FALSE))</f>
        <v/>
      </c>
      <c r="D57" s="326" t="str">
        <f t="shared" si="4"/>
        <v/>
      </c>
    </row>
    <row r="58" spans="1:10" x14ac:dyDescent="0.2">
      <c r="A58" s="75" t="s">
        <v>405</v>
      </c>
      <c r="B58" s="73" t="s">
        <v>101</v>
      </c>
      <c r="C58" s="76" t="str">
        <f>IF(ISERROR(MATCH($B58,Revisión_Etapa_1!$K$5:$K$174,0))," ",VLOOKUP(Matriz_Maestra!$B58,Revisión_Etapa_1!$K$5:$L$174,2,FALSE))</f>
        <v/>
      </c>
      <c r="D58" s="326" t="str">
        <f t="shared" si="4"/>
        <v/>
      </c>
    </row>
    <row r="59" spans="1:10" x14ac:dyDescent="0.2">
      <c r="A59" s="75" t="s">
        <v>405</v>
      </c>
      <c r="B59" s="73" t="s">
        <v>102</v>
      </c>
      <c r="C59" s="76" t="str">
        <f>IF(ISERROR(MATCH($B59,Revisión_Etapa_1!$K$5:$K$174,0))," ",VLOOKUP(Matriz_Maestra!$B59,Revisión_Etapa_1!$K$5:$L$174,2,FALSE))</f>
        <v/>
      </c>
      <c r="D59" s="326" t="str">
        <f t="shared" si="4"/>
        <v/>
      </c>
    </row>
    <row r="60" spans="1:10" x14ac:dyDescent="0.2">
      <c r="A60" s="75" t="s">
        <v>405</v>
      </c>
      <c r="B60" s="73" t="s">
        <v>104</v>
      </c>
      <c r="C60" s="76" t="str">
        <f>IF(ISERROR(MATCH($B60,Revisión_Etapa_1!$K$5:$K$174,0))," ",VLOOKUP(Matriz_Maestra!$B60,Revisión_Etapa_1!$K$5:$L$174,2,FALSE))</f>
        <v/>
      </c>
      <c r="D60" s="326" t="str">
        <f t="shared" si="4"/>
        <v/>
      </c>
    </row>
    <row r="61" spans="1:10" x14ac:dyDescent="0.2">
      <c r="A61" s="75" t="s">
        <v>406</v>
      </c>
      <c r="B61" s="73" t="s">
        <v>106</v>
      </c>
      <c r="C61" s="76" t="str">
        <f>IF(ISERROR(MATCH($B61,Revisión_Etapa_1!$K$5:$K$174,0))," ",VLOOKUP(Matriz_Maestra!$B61,Revisión_Etapa_1!$K$5:$L$174,2,FALSE))</f>
        <v/>
      </c>
      <c r="D61" s="326" t="str">
        <f t="shared" si="4"/>
        <v/>
      </c>
    </row>
    <row r="62" spans="1:10" x14ac:dyDescent="0.2">
      <c r="A62" s="75" t="s">
        <v>406</v>
      </c>
      <c r="B62" s="73" t="s">
        <v>109</v>
      </c>
      <c r="C62" s="76" t="str">
        <f>IF(ISERROR(MATCH($B62,Revisión_Etapa_1!$K$5:$K$174,0))," ",VLOOKUP(Matriz_Maestra!$B62,Revisión_Etapa_1!$K$5:$L$174,2,FALSE))</f>
        <v/>
      </c>
      <c r="D62" s="326" t="str">
        <f t="shared" si="4"/>
        <v/>
      </c>
    </row>
    <row r="63" spans="1:10" x14ac:dyDescent="0.2">
      <c r="A63" s="75" t="s">
        <v>406</v>
      </c>
      <c r="B63" s="73" t="s">
        <v>110</v>
      </c>
      <c r="C63" s="76" t="str">
        <f>IF(ISERROR(MATCH($B63,Revisión_Etapa_1!$K$5:$K$174,0))," ",VLOOKUP(Matriz_Maestra!$B63,Revisión_Etapa_1!$K$5:$L$174,2,FALSE))</f>
        <v/>
      </c>
      <c r="D63" s="326" t="str">
        <f t="shared" si="4"/>
        <v/>
      </c>
    </row>
    <row r="64" spans="1:10" x14ac:dyDescent="0.2">
      <c r="A64" s="75" t="s">
        <v>406</v>
      </c>
      <c r="B64" s="73" t="s">
        <v>112</v>
      </c>
      <c r="C64" s="76" t="str">
        <f>IF(ISERROR(MATCH($B64,Revisión_Etapa_1!$K$5:$K$174,0))," ",VLOOKUP(Matriz_Maestra!$B64,Revisión_Etapa_1!$K$5:$L$174,2,FALSE))</f>
        <v/>
      </c>
      <c r="D64" s="326" t="str">
        <f t="shared" si="4"/>
        <v/>
      </c>
    </row>
    <row r="65" spans="1:4" x14ac:dyDescent="0.2">
      <c r="A65" s="75" t="s">
        <v>406</v>
      </c>
      <c r="B65" s="73" t="s">
        <v>113</v>
      </c>
      <c r="C65" s="76" t="str">
        <f>IF(ISERROR(MATCH($B65,Revisión_Etapa_1!$K$5:$K$174,0))," ",VLOOKUP(Matriz_Maestra!$B65,Revisión_Etapa_1!$K$5:$L$174,2,FALSE))</f>
        <v/>
      </c>
      <c r="D65" s="326" t="str">
        <f t="shared" si="4"/>
        <v/>
      </c>
    </row>
    <row r="66" spans="1:4" x14ac:dyDescent="0.2">
      <c r="A66" s="75" t="s">
        <v>406</v>
      </c>
      <c r="B66" s="73" t="s">
        <v>269</v>
      </c>
      <c r="C66" s="76" t="str">
        <f>IF(ISERROR(MATCH($B66,Revisión_Etapa_1!$K$5:$K$174,0))," ",VLOOKUP(Matriz_Maestra!$B66,Revisión_Etapa_1!$K$5:$L$174,2,FALSE))</f>
        <v/>
      </c>
      <c r="D66" s="326" t="str">
        <f t="shared" si="4"/>
        <v/>
      </c>
    </row>
    <row r="67" spans="1:4" x14ac:dyDescent="0.2">
      <c r="A67" s="75" t="s">
        <v>406</v>
      </c>
      <c r="B67" s="73" t="s">
        <v>270</v>
      </c>
      <c r="C67" s="76" t="str">
        <f>IF(ISERROR(MATCH($B67,Revisión_Etapa_1!$K$5:$K$174,0))," ",VLOOKUP(Matriz_Maestra!$B67,Revisión_Etapa_1!$K$5:$L$174,2,FALSE))</f>
        <v/>
      </c>
      <c r="D67" s="326" t="str">
        <f t="shared" si="4"/>
        <v/>
      </c>
    </row>
    <row r="68" spans="1:4" x14ac:dyDescent="0.2">
      <c r="A68" s="75" t="s">
        <v>406</v>
      </c>
      <c r="B68" s="73" t="s">
        <v>114</v>
      </c>
      <c r="C68" s="76" t="str">
        <f>IF(ISERROR(MATCH($B68,Revisión_Etapa_1!$K$5:$K$174,0))," ",VLOOKUP(Matriz_Maestra!$B68,Revisión_Etapa_1!$K$5:$L$174,2,FALSE))</f>
        <v/>
      </c>
      <c r="D68" s="326" t="str">
        <f t="shared" si="4"/>
        <v/>
      </c>
    </row>
    <row r="69" spans="1:4" x14ac:dyDescent="0.2">
      <c r="A69" s="75" t="s">
        <v>406</v>
      </c>
      <c r="B69" s="73" t="s">
        <v>271</v>
      </c>
      <c r="C69" s="76" t="str">
        <f>IF(ISERROR(MATCH($B69,Revisión_Etapa_1!$K$5:$K$174,0))," ",VLOOKUP(Matriz_Maestra!$B69,Revisión_Etapa_1!$K$5:$L$174,2,FALSE))</f>
        <v/>
      </c>
      <c r="D69" s="326" t="str">
        <f t="shared" ref="D69:D132" si="8">IF($C69="NO",IF(ISERROR(MATCH($A69,$F$20:$F$30,0)),0,VLOOKUP($A69,$F$20:$K$30,6,FALSE)),"")</f>
        <v/>
      </c>
    </row>
    <row r="70" spans="1:4" x14ac:dyDescent="0.2">
      <c r="A70" s="75" t="s">
        <v>406</v>
      </c>
      <c r="B70" s="73" t="s">
        <v>272</v>
      </c>
      <c r="C70" s="76" t="str">
        <f>IF(ISERROR(MATCH($B70,Revisión_Etapa_1!$K$5:$K$174,0))," ",VLOOKUP(Matriz_Maestra!$B70,Revisión_Etapa_1!$K$5:$L$174,2,FALSE))</f>
        <v/>
      </c>
      <c r="D70" s="326" t="str">
        <f t="shared" si="8"/>
        <v/>
      </c>
    </row>
    <row r="71" spans="1:4" x14ac:dyDescent="0.2">
      <c r="A71" s="75" t="s">
        <v>406</v>
      </c>
      <c r="B71" s="73" t="s">
        <v>273</v>
      </c>
      <c r="C71" s="76" t="str">
        <f>IF(ISERROR(MATCH($B71,Revisión_Etapa_1!$K$5:$K$174,0))," ",VLOOKUP(Matriz_Maestra!$B71,Revisión_Etapa_1!$K$5:$L$174,2,FALSE))</f>
        <v/>
      </c>
      <c r="D71" s="326" t="str">
        <f t="shared" si="8"/>
        <v/>
      </c>
    </row>
    <row r="72" spans="1:4" x14ac:dyDescent="0.2">
      <c r="A72" s="75" t="s">
        <v>406</v>
      </c>
      <c r="B72" s="73" t="s">
        <v>274</v>
      </c>
      <c r="C72" s="76" t="str">
        <f>IF(ISERROR(MATCH($B72,Revisión_Etapa_1!$K$5:$K$174,0))," ",VLOOKUP(Matriz_Maestra!$B72,Revisión_Etapa_1!$K$5:$L$174,2,FALSE))</f>
        <v/>
      </c>
      <c r="D72" s="326" t="str">
        <f t="shared" si="8"/>
        <v/>
      </c>
    </row>
    <row r="73" spans="1:4" x14ac:dyDescent="0.2">
      <c r="A73" s="75" t="s">
        <v>406</v>
      </c>
      <c r="B73" s="73" t="s">
        <v>275</v>
      </c>
      <c r="C73" s="76" t="str">
        <f>IF(ISERROR(MATCH($B73,Revisión_Etapa_1!$K$5:$K$174,0))," ",VLOOKUP(Matriz_Maestra!$B73,Revisión_Etapa_1!$K$5:$L$174,2,FALSE))</f>
        <v/>
      </c>
      <c r="D73" s="326" t="str">
        <f t="shared" si="8"/>
        <v/>
      </c>
    </row>
    <row r="74" spans="1:4" x14ac:dyDescent="0.2">
      <c r="A74" s="75" t="s">
        <v>406</v>
      </c>
      <c r="B74" s="73" t="s">
        <v>276</v>
      </c>
      <c r="C74" s="76" t="str">
        <f>IF(ISERROR(MATCH($B74,Revisión_Etapa_1!$K$5:$K$174,0))," ",VLOOKUP(Matriz_Maestra!$B74,Revisión_Etapa_1!$K$5:$L$174,2,FALSE))</f>
        <v/>
      </c>
      <c r="D74" s="326" t="str">
        <f t="shared" si="8"/>
        <v/>
      </c>
    </row>
    <row r="75" spans="1:4" x14ac:dyDescent="0.2">
      <c r="A75" s="75" t="s">
        <v>406</v>
      </c>
      <c r="B75" s="73" t="s">
        <v>277</v>
      </c>
      <c r="C75" s="76" t="str">
        <f>IF(ISERROR(MATCH($B75,Revisión_Etapa_1!$K$5:$K$174,0))," ",VLOOKUP(Matriz_Maestra!$B75,Revisión_Etapa_1!$K$5:$L$174,2,FALSE))</f>
        <v/>
      </c>
      <c r="D75" s="326" t="str">
        <f t="shared" si="8"/>
        <v/>
      </c>
    </row>
    <row r="76" spans="1:4" x14ac:dyDescent="0.2">
      <c r="A76" s="75" t="s">
        <v>406</v>
      </c>
      <c r="B76" s="73" t="s">
        <v>278</v>
      </c>
      <c r="C76" s="76" t="str">
        <f>IF(ISERROR(MATCH($B76,Revisión_Etapa_1!$K$5:$K$174,0))," ",VLOOKUP(Matriz_Maestra!$B76,Revisión_Etapa_1!$K$5:$L$174,2,FALSE))</f>
        <v/>
      </c>
      <c r="D76" s="326" t="str">
        <f t="shared" si="8"/>
        <v/>
      </c>
    </row>
    <row r="77" spans="1:4" x14ac:dyDescent="0.2">
      <c r="A77" s="75" t="s">
        <v>406</v>
      </c>
      <c r="B77" s="73" t="s">
        <v>279</v>
      </c>
      <c r="C77" s="76" t="str">
        <f>IF(ISERROR(MATCH($B77,Revisión_Etapa_1!$K$5:$K$174,0))," ",VLOOKUP(Matriz_Maestra!$B77,Revisión_Etapa_1!$K$5:$L$174,2,FALSE))</f>
        <v/>
      </c>
      <c r="D77" s="326" t="str">
        <f t="shared" si="8"/>
        <v/>
      </c>
    </row>
    <row r="78" spans="1:4" x14ac:dyDescent="0.2">
      <c r="A78" s="75" t="s">
        <v>406</v>
      </c>
      <c r="B78" s="73" t="s">
        <v>280</v>
      </c>
      <c r="C78" s="76" t="str">
        <f>IF(ISERROR(MATCH($B78,Revisión_Etapa_1!$K$5:$K$174,0))," ",VLOOKUP(Matriz_Maestra!$B78,Revisión_Etapa_1!$K$5:$L$174,2,FALSE))</f>
        <v/>
      </c>
      <c r="D78" s="326" t="str">
        <f t="shared" si="8"/>
        <v/>
      </c>
    </row>
    <row r="79" spans="1:4" x14ac:dyDescent="0.2">
      <c r="A79" s="75" t="s">
        <v>406</v>
      </c>
      <c r="B79" s="73" t="s">
        <v>116</v>
      </c>
      <c r="C79" s="76" t="str">
        <f>IF(ISERROR(MATCH($B79,Revisión_Etapa_1!$K$5:$K$174,0))," ",VLOOKUP(Matriz_Maestra!$B79,Revisión_Etapa_1!$K$5:$L$174,2,FALSE))</f>
        <v/>
      </c>
      <c r="D79" s="326" t="str">
        <f t="shared" si="8"/>
        <v/>
      </c>
    </row>
    <row r="80" spans="1:4" x14ac:dyDescent="0.2">
      <c r="A80" s="75" t="s">
        <v>406</v>
      </c>
      <c r="B80" s="73" t="s">
        <v>281</v>
      </c>
      <c r="C80" s="76" t="str">
        <f>IF(ISERROR(MATCH($B80,Revisión_Etapa_1!$K$5:$K$174,0))," ",VLOOKUP(Matriz_Maestra!$B80,Revisión_Etapa_1!$K$5:$L$174,2,FALSE))</f>
        <v/>
      </c>
      <c r="D80" s="326" t="str">
        <f t="shared" si="8"/>
        <v/>
      </c>
    </row>
    <row r="81" spans="1:4" x14ac:dyDescent="0.2">
      <c r="A81" s="75" t="s">
        <v>406</v>
      </c>
      <c r="B81" s="73" t="s">
        <v>282</v>
      </c>
      <c r="C81" s="76" t="str">
        <f>IF(ISERROR(MATCH($B81,Revisión_Etapa_1!$K$5:$K$174,0))," ",VLOOKUP(Matriz_Maestra!$B81,Revisión_Etapa_1!$K$5:$L$174,2,FALSE))</f>
        <v/>
      </c>
      <c r="D81" s="326" t="str">
        <f t="shared" si="8"/>
        <v/>
      </c>
    </row>
    <row r="82" spans="1:4" x14ac:dyDescent="0.2">
      <c r="A82" s="75" t="s">
        <v>406</v>
      </c>
      <c r="B82" s="73" t="s">
        <v>283</v>
      </c>
      <c r="C82" s="76" t="str">
        <f>IF(ISERROR(MATCH($B82,Revisión_Etapa_1!$K$5:$K$174,0))," ",VLOOKUP(Matriz_Maestra!$B82,Revisión_Etapa_1!$K$5:$L$174,2,FALSE))</f>
        <v/>
      </c>
      <c r="D82" s="326" t="str">
        <f t="shared" si="8"/>
        <v/>
      </c>
    </row>
    <row r="83" spans="1:4" x14ac:dyDescent="0.2">
      <c r="A83" s="75" t="s">
        <v>406</v>
      </c>
      <c r="B83" s="73" t="s">
        <v>117</v>
      </c>
      <c r="C83" s="76" t="str">
        <f>IF(ISERROR(MATCH($B83,Revisión_Etapa_1!$K$5:$K$174,0))," ",VLOOKUP(Matriz_Maestra!$B83,Revisión_Etapa_1!$K$5:$L$174,2,FALSE))</f>
        <v/>
      </c>
      <c r="D83" s="326" t="str">
        <f t="shared" si="8"/>
        <v/>
      </c>
    </row>
    <row r="84" spans="1:4" x14ac:dyDescent="0.2">
      <c r="A84" s="75" t="s">
        <v>406</v>
      </c>
      <c r="B84" s="73" t="s">
        <v>119</v>
      </c>
      <c r="C84" s="76" t="str">
        <f>IF(ISERROR(MATCH($B84,Revisión_Etapa_1!$K$5:$K$174,0))," ",VLOOKUP(Matriz_Maestra!$B84,Revisión_Etapa_1!$K$5:$L$174,2,FALSE))</f>
        <v/>
      </c>
      <c r="D84" s="326" t="str">
        <f t="shared" si="8"/>
        <v/>
      </c>
    </row>
    <row r="85" spans="1:4" x14ac:dyDescent="0.2">
      <c r="A85" s="75" t="s">
        <v>406</v>
      </c>
      <c r="B85" s="73" t="s">
        <v>120</v>
      </c>
      <c r="C85" s="76" t="str">
        <f>IF(ISERROR(MATCH($B85,Revisión_Etapa_1!$K$5:$K$174,0))," ",VLOOKUP(Matriz_Maestra!$B85,Revisión_Etapa_1!$K$5:$L$174,2,FALSE))</f>
        <v/>
      </c>
      <c r="D85" s="326" t="str">
        <f t="shared" si="8"/>
        <v/>
      </c>
    </row>
    <row r="86" spans="1:4" x14ac:dyDescent="0.2">
      <c r="A86" s="75" t="s">
        <v>406</v>
      </c>
      <c r="B86" s="73" t="s">
        <v>121</v>
      </c>
      <c r="C86" s="76" t="str">
        <f>IF(ISERROR(MATCH($B86,Revisión_Etapa_1!$K$5:$K$174,0))," ",VLOOKUP(Matriz_Maestra!$B86,Revisión_Etapa_1!$K$5:$L$174,2,FALSE))</f>
        <v/>
      </c>
      <c r="D86" s="326" t="str">
        <f t="shared" si="8"/>
        <v/>
      </c>
    </row>
    <row r="87" spans="1:4" x14ac:dyDescent="0.2">
      <c r="A87" s="75" t="s">
        <v>406</v>
      </c>
      <c r="B87" s="73" t="s">
        <v>122</v>
      </c>
      <c r="C87" s="76" t="str">
        <f>IF(ISERROR(MATCH($B87,Revisión_Etapa_1!$K$5:$K$174,0))," ",VLOOKUP(Matriz_Maestra!$B87,Revisión_Etapa_1!$K$5:$L$174,2,FALSE))</f>
        <v/>
      </c>
      <c r="D87" s="326" t="str">
        <f t="shared" si="8"/>
        <v/>
      </c>
    </row>
    <row r="88" spans="1:4" x14ac:dyDescent="0.2">
      <c r="A88" s="75" t="s">
        <v>406</v>
      </c>
      <c r="B88" s="73" t="s">
        <v>123</v>
      </c>
      <c r="C88" s="76" t="str">
        <f>IF(ISERROR(MATCH($B88,Revisión_Etapa_1!$K$5:$K$174,0))," ",VLOOKUP(Matriz_Maestra!$B88,Revisión_Etapa_1!$K$5:$L$174,2,FALSE))</f>
        <v/>
      </c>
      <c r="D88" s="326" t="str">
        <f t="shared" si="8"/>
        <v/>
      </c>
    </row>
    <row r="89" spans="1:4" x14ac:dyDescent="0.2">
      <c r="A89" s="75" t="s">
        <v>406</v>
      </c>
      <c r="B89" s="73" t="s">
        <v>124</v>
      </c>
      <c r="C89" s="76" t="str">
        <f>IF(ISERROR(MATCH($B89,Revisión_Etapa_1!$K$5:$K$174,0))," ",VLOOKUP(Matriz_Maestra!$B89,Revisión_Etapa_1!$K$5:$L$174,2,FALSE))</f>
        <v/>
      </c>
      <c r="D89" s="326" t="str">
        <f t="shared" si="8"/>
        <v/>
      </c>
    </row>
    <row r="90" spans="1:4" x14ac:dyDescent="0.2">
      <c r="A90" s="75" t="s">
        <v>406</v>
      </c>
      <c r="B90" s="73" t="s">
        <v>125</v>
      </c>
      <c r="C90" s="76" t="str">
        <f>IF(ISERROR(MATCH($B90,Revisión_Etapa_1!$K$5:$K$174,0))," ",VLOOKUP(Matriz_Maestra!$B90,Revisión_Etapa_1!$K$5:$L$174,2,FALSE))</f>
        <v/>
      </c>
      <c r="D90" s="326" t="str">
        <f t="shared" si="8"/>
        <v/>
      </c>
    </row>
    <row r="91" spans="1:4" x14ac:dyDescent="0.2">
      <c r="A91" s="75" t="s">
        <v>406</v>
      </c>
      <c r="B91" s="73" t="s">
        <v>127</v>
      </c>
      <c r="C91" s="76" t="str">
        <f>IF(ISERROR(MATCH($B91,Revisión_Etapa_1!$K$5:$K$174,0))," ",VLOOKUP(Matriz_Maestra!$B91,Revisión_Etapa_1!$K$5:$L$174,2,FALSE))</f>
        <v/>
      </c>
      <c r="D91" s="326" t="str">
        <f t="shared" si="8"/>
        <v/>
      </c>
    </row>
    <row r="92" spans="1:4" x14ac:dyDescent="0.2">
      <c r="A92" s="75" t="s">
        <v>406</v>
      </c>
      <c r="B92" s="73" t="s">
        <v>128</v>
      </c>
      <c r="C92" s="76" t="str">
        <f>IF(ISERROR(MATCH($B92,Revisión_Etapa_1!$K$5:$K$174,0))," ",VLOOKUP(Matriz_Maestra!$B92,Revisión_Etapa_1!$K$5:$L$174,2,FALSE))</f>
        <v/>
      </c>
      <c r="D92" s="326" t="str">
        <f t="shared" si="8"/>
        <v/>
      </c>
    </row>
    <row r="93" spans="1:4" x14ac:dyDescent="0.2">
      <c r="A93" s="75" t="s">
        <v>406</v>
      </c>
      <c r="B93" s="73" t="s">
        <v>129</v>
      </c>
      <c r="C93" s="76" t="str">
        <f>IF(ISERROR(MATCH($B93,Revisión_Etapa_1!$K$5:$K$174,0))," ",VLOOKUP(Matriz_Maestra!$B93,Revisión_Etapa_1!$K$5:$L$174,2,FALSE))</f>
        <v/>
      </c>
      <c r="D93" s="326" t="str">
        <f t="shared" si="8"/>
        <v/>
      </c>
    </row>
    <row r="94" spans="1:4" x14ac:dyDescent="0.2">
      <c r="A94" s="75" t="s">
        <v>406</v>
      </c>
      <c r="B94" s="73" t="s">
        <v>284</v>
      </c>
      <c r="C94" s="76" t="str">
        <f>IF(ISERROR(MATCH($B94,Revisión_Etapa_1!$K$5:$K$174,0))," ",VLOOKUP(Matriz_Maestra!$B94,Revisión_Etapa_1!$K$5:$L$174,2,FALSE))</f>
        <v/>
      </c>
      <c r="D94" s="326" t="str">
        <f t="shared" si="8"/>
        <v/>
      </c>
    </row>
    <row r="95" spans="1:4" x14ac:dyDescent="0.2">
      <c r="A95" s="75" t="s">
        <v>406</v>
      </c>
      <c r="B95" s="73" t="s">
        <v>285</v>
      </c>
      <c r="C95" s="76" t="str">
        <f>IF(ISERROR(MATCH($B95,Revisión_Etapa_1!$K$5:$K$174,0))," ",VLOOKUP(Matriz_Maestra!$B95,Revisión_Etapa_1!$K$5:$L$174,2,FALSE))</f>
        <v/>
      </c>
      <c r="D95" s="326" t="str">
        <f t="shared" si="8"/>
        <v/>
      </c>
    </row>
    <row r="96" spans="1:4" x14ac:dyDescent="0.2">
      <c r="A96" s="75" t="s">
        <v>406</v>
      </c>
      <c r="B96" s="73" t="s">
        <v>286</v>
      </c>
      <c r="C96" s="76" t="str">
        <f>IF(ISERROR(MATCH($B96,Revisión_Etapa_1!$K$5:$K$174,0))," ",VLOOKUP(Matriz_Maestra!$B96,Revisión_Etapa_1!$K$5:$L$174,2,FALSE))</f>
        <v/>
      </c>
      <c r="D96" s="326" t="str">
        <f t="shared" si="8"/>
        <v/>
      </c>
    </row>
    <row r="97" spans="1:4" x14ac:dyDescent="0.2">
      <c r="A97" s="75" t="s">
        <v>406</v>
      </c>
      <c r="B97" s="73" t="s">
        <v>287</v>
      </c>
      <c r="C97" s="76" t="str">
        <f>IF(ISERROR(MATCH($B97,Revisión_Etapa_1!$K$5:$K$174,0))," ",VLOOKUP(Matriz_Maestra!$B97,Revisión_Etapa_1!$K$5:$L$174,2,FALSE))</f>
        <v/>
      </c>
      <c r="D97" s="326" t="str">
        <f t="shared" si="8"/>
        <v/>
      </c>
    </row>
    <row r="98" spans="1:4" x14ac:dyDescent="0.2">
      <c r="A98" s="75" t="s">
        <v>406</v>
      </c>
      <c r="B98" s="73" t="s">
        <v>131</v>
      </c>
      <c r="C98" s="76" t="str">
        <f>IF(ISERROR(MATCH($B98,Revisión_Etapa_1!$K$5:$K$174,0))," ",VLOOKUP(Matriz_Maestra!$B98,Revisión_Etapa_1!$K$5:$L$174,2,FALSE))</f>
        <v/>
      </c>
      <c r="D98" s="326" t="str">
        <f t="shared" si="8"/>
        <v/>
      </c>
    </row>
    <row r="99" spans="1:4" x14ac:dyDescent="0.2">
      <c r="A99" s="75" t="s">
        <v>406</v>
      </c>
      <c r="B99" s="73" t="s">
        <v>288</v>
      </c>
      <c r="C99" s="76" t="str">
        <f>IF(ISERROR(MATCH($B99,Revisión_Etapa_1!$K$5:$K$174,0))," ",VLOOKUP(Matriz_Maestra!$B99,Revisión_Etapa_1!$K$5:$L$174,2,FALSE))</f>
        <v/>
      </c>
      <c r="D99" s="326" t="str">
        <f t="shared" si="8"/>
        <v/>
      </c>
    </row>
    <row r="100" spans="1:4" x14ac:dyDescent="0.2">
      <c r="A100" s="75" t="s">
        <v>406</v>
      </c>
      <c r="B100" s="73" t="s">
        <v>289</v>
      </c>
      <c r="C100" s="76" t="str">
        <f>IF(ISERROR(MATCH($B100,Revisión_Etapa_1!$K$5:$K$174,0))," ",VLOOKUP(Matriz_Maestra!$B100,Revisión_Etapa_1!$K$5:$L$174,2,FALSE))</f>
        <v/>
      </c>
      <c r="D100" s="326" t="str">
        <f t="shared" si="8"/>
        <v/>
      </c>
    </row>
    <row r="101" spans="1:4" x14ac:dyDescent="0.2">
      <c r="A101" s="75" t="s">
        <v>406</v>
      </c>
      <c r="B101" s="73" t="s">
        <v>290</v>
      </c>
      <c r="C101" s="76" t="str">
        <f>IF(ISERROR(MATCH($B101,Revisión_Etapa_1!$K$5:$K$174,0))," ",VLOOKUP(Matriz_Maestra!$B101,Revisión_Etapa_1!$K$5:$L$174,2,FALSE))</f>
        <v/>
      </c>
      <c r="D101" s="326" t="str">
        <f t="shared" si="8"/>
        <v/>
      </c>
    </row>
    <row r="102" spans="1:4" x14ac:dyDescent="0.2">
      <c r="A102" s="75" t="s">
        <v>406</v>
      </c>
      <c r="B102" s="73" t="s">
        <v>291</v>
      </c>
      <c r="C102" s="76" t="str">
        <f>IF(ISERROR(MATCH($B102,Revisión_Etapa_1!$K$5:$K$174,0))," ",VLOOKUP(Matriz_Maestra!$B102,Revisión_Etapa_1!$K$5:$L$174,2,FALSE))</f>
        <v/>
      </c>
      <c r="D102" s="326" t="str">
        <f t="shared" si="8"/>
        <v/>
      </c>
    </row>
    <row r="103" spans="1:4" x14ac:dyDescent="0.2">
      <c r="A103" s="75" t="s">
        <v>406</v>
      </c>
      <c r="B103" s="73" t="s">
        <v>133</v>
      </c>
      <c r="C103" s="76" t="str">
        <f>IF(ISERROR(MATCH($B103,Revisión_Etapa_1!$K$5:$K$174,0))," ",VLOOKUP(Matriz_Maestra!$B103,Revisión_Etapa_1!$K$5:$L$174,2,FALSE))</f>
        <v/>
      </c>
      <c r="D103" s="326" t="str">
        <f t="shared" si="8"/>
        <v/>
      </c>
    </row>
    <row r="104" spans="1:4" x14ac:dyDescent="0.2">
      <c r="A104" s="75" t="s">
        <v>407</v>
      </c>
      <c r="B104" s="73" t="s">
        <v>135</v>
      </c>
      <c r="C104" s="76" t="str">
        <f>IF(ISERROR(MATCH($B104,Revisión_Etapa_1!$K$5:$K$174,0))," ",VLOOKUP(Matriz_Maestra!$B104,Revisión_Etapa_1!$K$5:$L$174,2,FALSE))</f>
        <v/>
      </c>
      <c r="D104" s="326" t="str">
        <f t="shared" si="8"/>
        <v/>
      </c>
    </row>
    <row r="105" spans="1:4" x14ac:dyDescent="0.2">
      <c r="A105" s="75" t="s">
        <v>407</v>
      </c>
      <c r="B105" s="73" t="s">
        <v>138</v>
      </c>
      <c r="C105" s="76" t="str">
        <f>IF(ISERROR(MATCH($B105,Revisión_Etapa_1!$K$5:$K$174,0))," ",VLOOKUP(Matriz_Maestra!$B105,Revisión_Etapa_1!$K$5:$L$174,2,FALSE))</f>
        <v/>
      </c>
      <c r="D105" s="326" t="str">
        <f t="shared" si="8"/>
        <v/>
      </c>
    </row>
    <row r="106" spans="1:4" x14ac:dyDescent="0.2">
      <c r="A106" s="75" t="s">
        <v>407</v>
      </c>
      <c r="B106" s="73" t="s">
        <v>139</v>
      </c>
      <c r="C106" s="76" t="str">
        <f>IF(ISERROR(MATCH($B106,Revisión_Etapa_1!$K$5:$K$174,0))," ",VLOOKUP(Matriz_Maestra!$B106,Revisión_Etapa_1!$K$5:$L$174,2,FALSE))</f>
        <v/>
      </c>
      <c r="D106" s="326" t="str">
        <f t="shared" si="8"/>
        <v/>
      </c>
    </row>
    <row r="107" spans="1:4" x14ac:dyDescent="0.2">
      <c r="A107" s="75" t="s">
        <v>407</v>
      </c>
      <c r="B107" s="73" t="s">
        <v>140</v>
      </c>
      <c r="C107" s="76" t="str">
        <f>IF(ISERROR(MATCH($B107,Revisión_Etapa_1!$K$5:$K$174,0))," ",VLOOKUP(Matriz_Maestra!$B107,Revisión_Etapa_1!$K$5:$L$174,2,FALSE))</f>
        <v/>
      </c>
      <c r="D107" s="326" t="str">
        <f t="shared" si="8"/>
        <v/>
      </c>
    </row>
    <row r="108" spans="1:4" x14ac:dyDescent="0.2">
      <c r="A108" s="75" t="s">
        <v>407</v>
      </c>
      <c r="B108" s="73" t="s">
        <v>141</v>
      </c>
      <c r="C108" s="76" t="str">
        <f>IF(ISERROR(MATCH($B108,Revisión_Etapa_1!$K$5:$K$174,0))," ",VLOOKUP(Matriz_Maestra!$B108,Revisión_Etapa_1!$K$5:$L$174,2,FALSE))</f>
        <v/>
      </c>
      <c r="D108" s="326" t="str">
        <f t="shared" si="8"/>
        <v/>
      </c>
    </row>
    <row r="109" spans="1:4" x14ac:dyDescent="0.2">
      <c r="A109" s="75" t="s">
        <v>407</v>
      </c>
      <c r="B109" s="73" t="s">
        <v>145</v>
      </c>
      <c r="C109" s="76" t="str">
        <f>IF(ISERROR(MATCH($B109,Revisión_Etapa_1!$K$5:$K$174,0))," ",VLOOKUP(Matriz_Maestra!$B109,Revisión_Etapa_1!$K$5:$L$174,2,FALSE))</f>
        <v/>
      </c>
      <c r="D109" s="326" t="str">
        <f t="shared" si="8"/>
        <v/>
      </c>
    </row>
    <row r="110" spans="1:4" x14ac:dyDescent="0.2">
      <c r="A110" s="75" t="s">
        <v>407</v>
      </c>
      <c r="B110" s="73" t="s">
        <v>147</v>
      </c>
      <c r="C110" s="76" t="str">
        <f>IF(ISERROR(MATCH($B110,Revisión_Etapa_1!$K$5:$K$174,0))," ",VLOOKUP(Matriz_Maestra!$B110,Revisión_Etapa_1!$K$5:$L$174,2,FALSE))</f>
        <v/>
      </c>
      <c r="D110" s="326" t="str">
        <f t="shared" si="8"/>
        <v/>
      </c>
    </row>
    <row r="111" spans="1:4" x14ac:dyDescent="0.2">
      <c r="A111" s="75" t="s">
        <v>407</v>
      </c>
      <c r="B111" s="73" t="s">
        <v>292</v>
      </c>
      <c r="C111" s="76" t="str">
        <f>IF(ISERROR(MATCH($B111,Revisión_Etapa_1!$K$5:$K$174,0))," ",VLOOKUP(Matriz_Maestra!$B111,Revisión_Etapa_1!$K$5:$L$174,2,FALSE))</f>
        <v/>
      </c>
      <c r="D111" s="326" t="str">
        <f t="shared" si="8"/>
        <v/>
      </c>
    </row>
    <row r="112" spans="1:4" x14ac:dyDescent="0.2">
      <c r="A112" s="75" t="s">
        <v>407</v>
      </c>
      <c r="B112" s="73" t="s">
        <v>293</v>
      </c>
      <c r="C112" s="76" t="str">
        <f>IF(ISERROR(MATCH($B112,Revisión_Etapa_1!$K$5:$K$174,0))," ",VLOOKUP(Matriz_Maestra!$B112,Revisión_Etapa_1!$K$5:$L$174,2,FALSE))</f>
        <v/>
      </c>
      <c r="D112" s="326" t="str">
        <f t="shared" si="8"/>
        <v/>
      </c>
    </row>
    <row r="113" spans="1:4" x14ac:dyDescent="0.2">
      <c r="A113" s="75" t="s">
        <v>407</v>
      </c>
      <c r="B113" s="73" t="s">
        <v>151</v>
      </c>
      <c r="C113" s="76" t="str">
        <f>IF(ISERROR(MATCH($B113,Revisión_Etapa_1!$K$5:$K$174,0))," ",VLOOKUP(Matriz_Maestra!$B113,Revisión_Etapa_1!$K$5:$L$174,2,FALSE))</f>
        <v/>
      </c>
      <c r="D113" s="326" t="str">
        <f t="shared" si="8"/>
        <v/>
      </c>
    </row>
    <row r="114" spans="1:4" x14ac:dyDescent="0.2">
      <c r="A114" s="75" t="s">
        <v>407</v>
      </c>
      <c r="B114" s="73" t="s">
        <v>152</v>
      </c>
      <c r="C114" s="76" t="str">
        <f>IF(ISERROR(MATCH($B114,Revisión_Etapa_1!$K$5:$K$174,0))," ",VLOOKUP(Matriz_Maestra!$B114,Revisión_Etapa_1!$K$5:$L$174,2,FALSE))</f>
        <v/>
      </c>
      <c r="D114" s="326" t="str">
        <f t="shared" si="8"/>
        <v/>
      </c>
    </row>
    <row r="115" spans="1:4" x14ac:dyDescent="0.2">
      <c r="A115" s="75" t="s">
        <v>407</v>
      </c>
      <c r="B115" s="73" t="s">
        <v>153</v>
      </c>
      <c r="C115" s="76" t="str">
        <f>IF(ISERROR(MATCH($B115,Revisión_Etapa_1!$K$5:$K$174,0))," ",VLOOKUP(Matriz_Maestra!$B115,Revisión_Etapa_1!$K$5:$L$174,2,FALSE))</f>
        <v/>
      </c>
      <c r="D115" s="326" t="str">
        <f t="shared" si="8"/>
        <v/>
      </c>
    </row>
    <row r="116" spans="1:4" x14ac:dyDescent="0.2">
      <c r="A116" s="75" t="s">
        <v>407</v>
      </c>
      <c r="B116" s="73" t="s">
        <v>154</v>
      </c>
      <c r="C116" s="76" t="str">
        <f>IF(ISERROR(MATCH($B116,Revisión_Etapa_1!$K$5:$K$174,0))," ",VLOOKUP(Matriz_Maestra!$B116,Revisión_Etapa_1!$K$5:$L$174,2,FALSE))</f>
        <v/>
      </c>
      <c r="D116" s="326" t="str">
        <f t="shared" si="8"/>
        <v/>
      </c>
    </row>
    <row r="117" spans="1:4" x14ac:dyDescent="0.2">
      <c r="A117" s="75" t="s">
        <v>407</v>
      </c>
      <c r="B117" s="73" t="s">
        <v>155</v>
      </c>
      <c r="C117" s="76" t="str">
        <f>IF(ISERROR(MATCH($B117,Revisión_Etapa_1!$K$5:$K$174,0))," ",VLOOKUP(Matriz_Maestra!$B117,Revisión_Etapa_1!$K$5:$L$174,2,FALSE))</f>
        <v/>
      </c>
      <c r="D117" s="326" t="str">
        <f t="shared" si="8"/>
        <v/>
      </c>
    </row>
    <row r="118" spans="1:4" x14ac:dyDescent="0.2">
      <c r="A118" s="75" t="s">
        <v>407</v>
      </c>
      <c r="B118" s="73" t="s">
        <v>156</v>
      </c>
      <c r="C118" s="76" t="str">
        <f>IF(ISERROR(MATCH($B118,Revisión_Etapa_1!$K$5:$K$174,0))," ",VLOOKUP(Matriz_Maestra!$B118,Revisión_Etapa_1!$K$5:$L$174,2,FALSE))</f>
        <v/>
      </c>
      <c r="D118" s="326" t="str">
        <f t="shared" si="8"/>
        <v/>
      </c>
    </row>
    <row r="119" spans="1:4" x14ac:dyDescent="0.2">
      <c r="A119" s="75" t="s">
        <v>407</v>
      </c>
      <c r="B119" s="73" t="s">
        <v>157</v>
      </c>
      <c r="C119" s="76" t="str">
        <f>IF(ISERROR(MATCH($B119,Revisión_Etapa_1!$K$5:$K$174,0))," ",VLOOKUP(Matriz_Maestra!$B119,Revisión_Etapa_1!$K$5:$L$174,2,FALSE))</f>
        <v/>
      </c>
      <c r="D119" s="326" t="str">
        <f t="shared" si="8"/>
        <v/>
      </c>
    </row>
    <row r="120" spans="1:4" x14ac:dyDescent="0.2">
      <c r="A120" s="75" t="s">
        <v>407</v>
      </c>
      <c r="B120" s="73" t="s">
        <v>158</v>
      </c>
      <c r="C120" s="76" t="str">
        <f>IF(ISERROR(MATCH($B120,Revisión_Etapa_1!$K$5:$K$174,0))," ",VLOOKUP(Matriz_Maestra!$B120,Revisión_Etapa_1!$K$5:$L$174,2,FALSE))</f>
        <v/>
      </c>
      <c r="D120" s="326" t="str">
        <f t="shared" si="8"/>
        <v/>
      </c>
    </row>
    <row r="121" spans="1:4" x14ac:dyDescent="0.2">
      <c r="A121" s="75" t="s">
        <v>407</v>
      </c>
      <c r="B121" s="73" t="s">
        <v>294</v>
      </c>
      <c r="C121" s="76" t="str">
        <f>IF(ISERROR(MATCH($B121,Revisión_Etapa_1!$K$5:$K$174,0))," ",VLOOKUP(Matriz_Maestra!$B121,Revisión_Etapa_1!$K$5:$L$174,2,FALSE))</f>
        <v/>
      </c>
      <c r="D121" s="326" t="str">
        <f t="shared" si="8"/>
        <v/>
      </c>
    </row>
    <row r="122" spans="1:4" x14ac:dyDescent="0.2">
      <c r="A122" s="75" t="s">
        <v>407</v>
      </c>
      <c r="B122" s="73" t="s">
        <v>295</v>
      </c>
      <c r="C122" s="76" t="str">
        <f>IF(ISERROR(MATCH($B122,Revisión_Etapa_1!$K$5:$K$174,0))," ",VLOOKUP(Matriz_Maestra!$B122,Revisión_Etapa_1!$K$5:$L$174,2,FALSE))</f>
        <v/>
      </c>
      <c r="D122" s="326" t="str">
        <f t="shared" si="8"/>
        <v/>
      </c>
    </row>
    <row r="123" spans="1:4" x14ac:dyDescent="0.2">
      <c r="A123" s="75" t="s">
        <v>407</v>
      </c>
      <c r="B123" s="73" t="s">
        <v>296</v>
      </c>
      <c r="C123" s="76" t="str">
        <f>IF(ISERROR(MATCH($B123,Revisión_Etapa_1!$K$5:$K$174,0))," ",VLOOKUP(Matriz_Maestra!$B123,Revisión_Etapa_1!$K$5:$L$174,2,FALSE))</f>
        <v/>
      </c>
      <c r="D123" s="326" t="str">
        <f t="shared" si="8"/>
        <v/>
      </c>
    </row>
    <row r="124" spans="1:4" x14ac:dyDescent="0.2">
      <c r="A124" s="75" t="s">
        <v>407</v>
      </c>
      <c r="B124" s="73" t="s">
        <v>297</v>
      </c>
      <c r="C124" s="76" t="str">
        <f>IF(ISERROR(MATCH($B124,Revisión_Etapa_1!$K$5:$K$174,0))," ",VLOOKUP(Matriz_Maestra!$B124,Revisión_Etapa_1!$K$5:$L$174,2,FALSE))</f>
        <v/>
      </c>
      <c r="D124" s="326" t="str">
        <f t="shared" si="8"/>
        <v/>
      </c>
    </row>
    <row r="125" spans="1:4" x14ac:dyDescent="0.2">
      <c r="A125" s="75" t="s">
        <v>407</v>
      </c>
      <c r="B125" s="73" t="s">
        <v>160</v>
      </c>
      <c r="C125" s="76" t="str">
        <f>IF(ISERROR(MATCH($B125,Revisión_Etapa_1!$K$5:$K$174,0))," ",VLOOKUP(Matriz_Maestra!$B125,Revisión_Etapa_1!$K$5:$L$174,2,FALSE))</f>
        <v/>
      </c>
      <c r="D125" s="326" t="str">
        <f t="shared" si="8"/>
        <v/>
      </c>
    </row>
    <row r="126" spans="1:4" x14ac:dyDescent="0.2">
      <c r="A126" s="75" t="s">
        <v>407</v>
      </c>
      <c r="B126" s="73" t="s">
        <v>161</v>
      </c>
      <c r="C126" s="76" t="str">
        <f>IF(ISERROR(MATCH($B126,Revisión_Etapa_1!$K$5:$K$174,0))," ",VLOOKUP(Matriz_Maestra!$B126,Revisión_Etapa_1!$K$5:$L$174,2,FALSE))</f>
        <v/>
      </c>
      <c r="D126" s="326" t="str">
        <f t="shared" si="8"/>
        <v/>
      </c>
    </row>
    <row r="127" spans="1:4" x14ac:dyDescent="0.2">
      <c r="A127" s="75" t="s">
        <v>407</v>
      </c>
      <c r="B127" s="73" t="s">
        <v>163</v>
      </c>
      <c r="C127" s="76" t="str">
        <f>IF(ISERROR(MATCH($B127,Revisión_Etapa_1!$K$5:$K$174,0))," ",VLOOKUP(Matriz_Maestra!$B127,Revisión_Etapa_1!$K$5:$L$174,2,FALSE))</f>
        <v/>
      </c>
      <c r="D127" s="326" t="str">
        <f t="shared" si="8"/>
        <v/>
      </c>
    </row>
    <row r="128" spans="1:4" x14ac:dyDescent="0.2">
      <c r="A128" s="75" t="s">
        <v>407</v>
      </c>
      <c r="B128" s="73" t="s">
        <v>164</v>
      </c>
      <c r="C128" s="76" t="str">
        <f>IF(ISERROR(MATCH($B128,Revisión_Etapa_1!$K$5:$K$174,0))," ",VLOOKUP(Matriz_Maestra!$B128,Revisión_Etapa_1!$K$5:$L$174,2,FALSE))</f>
        <v/>
      </c>
      <c r="D128" s="326" t="str">
        <f t="shared" si="8"/>
        <v/>
      </c>
    </row>
    <row r="129" spans="1:4" x14ac:dyDescent="0.2">
      <c r="A129" s="75" t="s">
        <v>407</v>
      </c>
      <c r="B129" s="73" t="s">
        <v>166</v>
      </c>
      <c r="C129" s="76" t="str">
        <f>IF(ISERROR(MATCH($B129,Revisión_Etapa_1!$K$5:$K$174,0))," ",VLOOKUP(Matriz_Maestra!$B129,Revisión_Etapa_1!$K$5:$L$174,2,FALSE))</f>
        <v/>
      </c>
      <c r="D129" s="326" t="str">
        <f t="shared" si="8"/>
        <v/>
      </c>
    </row>
    <row r="130" spans="1:4" x14ac:dyDescent="0.2">
      <c r="A130" s="75" t="s">
        <v>407</v>
      </c>
      <c r="B130" s="73" t="s">
        <v>167</v>
      </c>
      <c r="C130" s="76" t="str">
        <f>IF(ISERROR(MATCH($B130,Revisión_Etapa_1!$K$5:$K$174,0))," ",VLOOKUP(Matriz_Maestra!$B130,Revisión_Etapa_1!$K$5:$L$174,2,FALSE))</f>
        <v/>
      </c>
      <c r="D130" s="326" t="str">
        <f t="shared" si="8"/>
        <v/>
      </c>
    </row>
    <row r="131" spans="1:4" x14ac:dyDescent="0.2">
      <c r="A131" s="75" t="s">
        <v>407</v>
      </c>
      <c r="B131" s="73" t="s">
        <v>168</v>
      </c>
      <c r="C131" s="76" t="str">
        <f>IF(ISERROR(MATCH($B131,Revisión_Etapa_1!$K$5:$K$174,0))," ",VLOOKUP(Matriz_Maestra!$B131,Revisión_Etapa_1!$K$5:$L$174,2,FALSE))</f>
        <v/>
      </c>
      <c r="D131" s="326" t="str">
        <f t="shared" si="8"/>
        <v/>
      </c>
    </row>
    <row r="132" spans="1:4" x14ac:dyDescent="0.2">
      <c r="A132" s="75" t="s">
        <v>408</v>
      </c>
      <c r="B132" s="73" t="s">
        <v>4</v>
      </c>
      <c r="C132" s="74" t="str">
        <f>IF(ISERROR(MATCH($B132,Revisión_Etapa_1!$K$5:$K$174,0))," ",VLOOKUP(Matriz_Maestra!$B132,Revisión_Etapa_1!$K$5:$L$174,2,FALSE))</f>
        <v/>
      </c>
      <c r="D132" s="325" t="str">
        <f t="shared" si="8"/>
        <v/>
      </c>
    </row>
    <row r="133" spans="1:4" x14ac:dyDescent="0.2">
      <c r="A133" s="75" t="s">
        <v>408</v>
      </c>
      <c r="B133" s="73" t="s">
        <v>5</v>
      </c>
      <c r="C133" s="74" t="str">
        <f>IF(ISERROR(MATCH($B133,Revisión_Etapa_1!$K$5:$K$174,0))," ",VLOOKUP(Matriz_Maestra!$B133,Revisión_Etapa_1!$K$5:$L$174,2,FALSE))</f>
        <v/>
      </c>
      <c r="D133" s="325" t="str">
        <f t="shared" ref="D133:D171" si="9">IF($C133="NO",IF(ISERROR(MATCH($A133,$F$20:$F$30,0)),0,VLOOKUP($A133,$F$20:$K$30,6,FALSE)),"")</f>
        <v/>
      </c>
    </row>
    <row r="134" spans="1:4" x14ac:dyDescent="0.2">
      <c r="A134" s="75" t="s">
        <v>408</v>
      </c>
      <c r="B134" s="73" t="s">
        <v>6</v>
      </c>
      <c r="C134" s="74" t="str">
        <f>IF(ISERROR(MATCH($B134,Revisión_Etapa_1!$K$5:$K$174,0))," ",VLOOKUP(Matriz_Maestra!$B134,Revisión_Etapa_1!$K$5:$L$174,2,FALSE))</f>
        <v/>
      </c>
      <c r="D134" s="325" t="str">
        <f t="shared" si="9"/>
        <v/>
      </c>
    </row>
    <row r="135" spans="1:4" x14ac:dyDescent="0.2">
      <c r="A135" s="75" t="s">
        <v>408</v>
      </c>
      <c r="B135" s="73" t="s">
        <v>298</v>
      </c>
      <c r="C135" s="74" t="str">
        <f>IF(ISERROR(MATCH($B135,Revisión_Etapa_1!$K$5:$K$174,0))," ",VLOOKUP(Matriz_Maestra!$B135,Revisión_Etapa_1!$K$5:$L$174,2,FALSE))</f>
        <v/>
      </c>
      <c r="D135" s="325" t="str">
        <f t="shared" si="9"/>
        <v/>
      </c>
    </row>
    <row r="136" spans="1:4" x14ac:dyDescent="0.2">
      <c r="A136" s="75" t="s">
        <v>408</v>
      </c>
      <c r="B136" s="73" t="s">
        <v>299</v>
      </c>
      <c r="C136" s="74" t="str">
        <f>IF(ISERROR(MATCH($B136,Revisión_Etapa_1!$K$5:$K$174,0))," ",VLOOKUP(Matriz_Maestra!$B136,Revisión_Etapa_1!$K$5:$L$174,2,FALSE))</f>
        <v/>
      </c>
      <c r="D136" s="325" t="str">
        <f t="shared" si="9"/>
        <v/>
      </c>
    </row>
    <row r="137" spans="1:4" x14ac:dyDescent="0.2">
      <c r="A137" s="75" t="s">
        <v>408</v>
      </c>
      <c r="B137" s="73" t="s">
        <v>7</v>
      </c>
      <c r="C137" s="74" t="str">
        <f>IF(ISERROR(MATCH($B137,Revisión_Etapa_1!$K$5:$K$174,0))," ",VLOOKUP(Matriz_Maestra!$B137,Revisión_Etapa_1!$K$5:$L$174,2,FALSE))</f>
        <v/>
      </c>
      <c r="D137" s="325" t="str">
        <f t="shared" si="9"/>
        <v/>
      </c>
    </row>
    <row r="138" spans="1:4" x14ac:dyDescent="0.2">
      <c r="A138" s="75" t="s">
        <v>408</v>
      </c>
      <c r="B138" s="73" t="s">
        <v>8</v>
      </c>
      <c r="C138" s="74" t="str">
        <f>IF(ISERROR(MATCH($B138,Revisión_Etapa_1!$K$5:$K$174,0))," ",VLOOKUP(Matriz_Maestra!$B138,Revisión_Etapa_1!$K$5:$L$174,2,FALSE))</f>
        <v/>
      </c>
      <c r="D138" s="325" t="str">
        <f t="shared" si="9"/>
        <v/>
      </c>
    </row>
    <row r="139" spans="1:4" x14ac:dyDescent="0.2">
      <c r="A139" s="75" t="s">
        <v>408</v>
      </c>
      <c r="B139" s="73" t="s">
        <v>9</v>
      </c>
      <c r="C139" s="74" t="str">
        <f>IF(ISERROR(MATCH($B139,Revisión_Etapa_1!$K$5:$K$174,0))," ",VLOOKUP(Matriz_Maestra!$B139,Revisión_Etapa_1!$K$5:$L$174,2,FALSE))</f>
        <v/>
      </c>
      <c r="D139" s="325" t="str">
        <f t="shared" si="9"/>
        <v/>
      </c>
    </row>
    <row r="140" spans="1:4" x14ac:dyDescent="0.2">
      <c r="A140" s="75" t="s">
        <v>408</v>
      </c>
      <c r="B140" s="73" t="s">
        <v>12</v>
      </c>
      <c r="C140" s="74" t="str">
        <f>IF(ISERROR(MATCH($B140,Revisión_Etapa_1!$K$5:$K$174,0))," ",VLOOKUP(Matriz_Maestra!$B140,Revisión_Etapa_1!$K$5:$L$174,2,FALSE))</f>
        <v/>
      </c>
      <c r="D140" s="325" t="str">
        <f t="shared" si="9"/>
        <v/>
      </c>
    </row>
    <row r="141" spans="1:4" x14ac:dyDescent="0.2">
      <c r="A141" s="75" t="s">
        <v>408</v>
      </c>
      <c r="B141" s="73" t="s">
        <v>309</v>
      </c>
      <c r="C141" s="74" t="str">
        <f>IF(ISERROR(MATCH($B141,Revisión_Etapa_1!$K$5:$K$174,0))," ",VLOOKUP(Matriz_Maestra!$B141,Revisión_Etapa_1!$K$5:$L$174,2,FALSE))</f>
        <v/>
      </c>
      <c r="D141" s="325" t="str">
        <f t="shared" si="9"/>
        <v/>
      </c>
    </row>
    <row r="142" spans="1:4" x14ac:dyDescent="0.2">
      <c r="A142" s="75" t="s">
        <v>408</v>
      </c>
      <c r="B142" s="73" t="s">
        <v>310</v>
      </c>
      <c r="C142" s="74" t="str">
        <f>IF(ISERROR(MATCH($B142,Revisión_Etapa_1!$K$5:$K$174,0))," ",VLOOKUP(Matriz_Maestra!$B142,Revisión_Etapa_1!$K$5:$L$174,2,FALSE))</f>
        <v/>
      </c>
      <c r="D142" s="325" t="str">
        <f t="shared" si="9"/>
        <v/>
      </c>
    </row>
    <row r="143" spans="1:4" x14ac:dyDescent="0.2">
      <c r="A143" s="75" t="s">
        <v>408</v>
      </c>
      <c r="B143" s="73" t="s">
        <v>13</v>
      </c>
      <c r="C143" s="74" t="str">
        <f>IF(ISERROR(MATCH($B143,Revisión_Etapa_1!$K$5:$K$174,0))," ",VLOOKUP(Matriz_Maestra!$B143,Revisión_Etapa_1!$K$5:$L$174,2,FALSE))</f>
        <v/>
      </c>
      <c r="D143" s="325" t="str">
        <f t="shared" si="9"/>
        <v/>
      </c>
    </row>
    <row r="144" spans="1:4" x14ac:dyDescent="0.2">
      <c r="A144" s="75" t="s">
        <v>408</v>
      </c>
      <c r="B144" s="73" t="s">
        <v>14</v>
      </c>
      <c r="C144" s="74" t="str">
        <f>IF(ISERROR(MATCH($B144,Revisión_Etapa_1!$K$5:$K$174,0))," ",VLOOKUP(Matriz_Maestra!$B144,Revisión_Etapa_1!$K$5:$L$174,2,FALSE))</f>
        <v/>
      </c>
      <c r="D144" s="325" t="str">
        <f t="shared" si="9"/>
        <v/>
      </c>
    </row>
    <row r="145" spans="1:4" x14ac:dyDescent="0.2">
      <c r="A145" s="75" t="s">
        <v>408</v>
      </c>
      <c r="B145" s="73" t="s">
        <v>15</v>
      </c>
      <c r="C145" s="74" t="str">
        <f>IF(ISERROR(MATCH($B145,Revisión_Etapa_1!$K$5:$K$174,0))," ",VLOOKUP(Matriz_Maestra!$B145,Revisión_Etapa_1!$K$5:$L$174,2,FALSE))</f>
        <v/>
      </c>
      <c r="D145" s="325" t="str">
        <f t="shared" si="9"/>
        <v/>
      </c>
    </row>
    <row r="146" spans="1:4" x14ac:dyDescent="0.2">
      <c r="A146" s="75" t="s">
        <v>408</v>
      </c>
      <c r="B146" s="73" t="s">
        <v>300</v>
      </c>
      <c r="C146" s="74" t="str">
        <f>IF(ISERROR(MATCH($B146,Revisión_Etapa_1!$K$5:$K$174,0))," ",VLOOKUP(Matriz_Maestra!$B146,Revisión_Etapa_1!$K$5:$L$174,2,FALSE))</f>
        <v/>
      </c>
      <c r="D146" s="325" t="str">
        <f t="shared" si="9"/>
        <v/>
      </c>
    </row>
    <row r="147" spans="1:4" x14ac:dyDescent="0.2">
      <c r="A147" s="75" t="s">
        <v>408</v>
      </c>
      <c r="B147" s="73" t="s">
        <v>301</v>
      </c>
      <c r="C147" s="74" t="str">
        <f>IF(ISERROR(MATCH($B147,Revisión_Etapa_1!$K$5:$K$174,0))," ",VLOOKUP(Matriz_Maestra!$B147,Revisión_Etapa_1!$K$5:$L$174,2,FALSE))</f>
        <v/>
      </c>
      <c r="D147" s="325" t="str">
        <f t="shared" si="9"/>
        <v/>
      </c>
    </row>
    <row r="148" spans="1:4" x14ac:dyDescent="0.2">
      <c r="A148" s="75" t="s">
        <v>408</v>
      </c>
      <c r="B148" s="73" t="s">
        <v>16</v>
      </c>
      <c r="C148" s="74" t="str">
        <f>IF(ISERROR(MATCH($B148,Revisión_Etapa_1!$K$5:$K$174,0))," ",VLOOKUP(Matriz_Maestra!$B148,Revisión_Etapa_1!$K$5:$L$174,2,FALSE))</f>
        <v/>
      </c>
      <c r="D148" s="325" t="str">
        <f t="shared" si="9"/>
        <v/>
      </c>
    </row>
    <row r="149" spans="1:4" x14ac:dyDescent="0.2">
      <c r="A149" s="75" t="s">
        <v>408</v>
      </c>
      <c r="B149" s="73" t="s">
        <v>17</v>
      </c>
      <c r="C149" s="74" t="str">
        <f>IF(ISERROR(MATCH($B149,Revisión_Etapa_1!$K$5:$K$174,0))," ",VLOOKUP(Matriz_Maestra!$B149,Revisión_Etapa_1!$K$5:$L$174,2,FALSE))</f>
        <v/>
      </c>
      <c r="D149" s="325" t="str">
        <f t="shared" si="9"/>
        <v/>
      </c>
    </row>
    <row r="150" spans="1:4" x14ac:dyDescent="0.2">
      <c r="A150" s="75" t="s">
        <v>408</v>
      </c>
      <c r="B150" s="73" t="s">
        <v>19</v>
      </c>
      <c r="C150" s="74" t="str">
        <f>IF(ISERROR(MATCH($B150,Revisión_Etapa_1!$K$5:$K$174,0))," ",VLOOKUP(Matriz_Maestra!$B150,Revisión_Etapa_1!$K$5:$L$174,2,FALSE))</f>
        <v/>
      </c>
      <c r="D150" s="325" t="str">
        <f t="shared" si="9"/>
        <v/>
      </c>
    </row>
    <row r="151" spans="1:4" x14ac:dyDescent="0.2">
      <c r="A151" s="75" t="s">
        <v>409</v>
      </c>
      <c r="B151" s="73" t="s">
        <v>169</v>
      </c>
      <c r="C151" s="76" t="str">
        <f>IF(ISERROR(MATCH($B151,Revisión_Etapa_1!$K$5:$K$174,0))," ",VLOOKUP(Matriz_Maestra!$B151,Revisión_Etapa_1!$K$5:$L$174,2,FALSE))</f>
        <v/>
      </c>
      <c r="D151" s="326" t="str">
        <f t="shared" si="9"/>
        <v/>
      </c>
    </row>
    <row r="152" spans="1:4" x14ac:dyDescent="0.2">
      <c r="A152" s="75" t="s">
        <v>409</v>
      </c>
      <c r="B152" s="73" t="s">
        <v>171</v>
      </c>
      <c r="C152" s="76" t="str">
        <f>IF(ISERROR(MATCH($B152,Revisión_Etapa_1!$K$5:$K$174,0))," ",VLOOKUP(Matriz_Maestra!$B152,Revisión_Etapa_1!$K$5:$L$174,2,FALSE))</f>
        <v/>
      </c>
      <c r="D152" s="326" t="str">
        <f t="shared" si="9"/>
        <v/>
      </c>
    </row>
    <row r="153" spans="1:4" x14ac:dyDescent="0.2">
      <c r="A153" s="75" t="s">
        <v>409</v>
      </c>
      <c r="B153" s="73" t="s">
        <v>172</v>
      </c>
      <c r="C153" s="76" t="str">
        <f>IF(ISERROR(MATCH($B153,Revisión_Etapa_1!$K$5:$K$174,0))," ",VLOOKUP(Matriz_Maestra!$B153,Revisión_Etapa_1!$K$5:$L$174,2,FALSE))</f>
        <v/>
      </c>
      <c r="D153" s="326" t="str">
        <f t="shared" si="9"/>
        <v/>
      </c>
    </row>
    <row r="154" spans="1:4" x14ac:dyDescent="0.2">
      <c r="A154" s="75" t="s">
        <v>409</v>
      </c>
      <c r="B154" s="73" t="s">
        <v>173</v>
      </c>
      <c r="C154" s="76" t="str">
        <f>IF(ISERROR(MATCH($B154,Revisión_Etapa_1!$K$5:$K$174,0))," ",VLOOKUP(Matriz_Maestra!$B154,Revisión_Etapa_1!$K$5:$L$174,2,FALSE))</f>
        <v/>
      </c>
      <c r="D154" s="326" t="str">
        <f t="shared" si="9"/>
        <v/>
      </c>
    </row>
    <row r="155" spans="1:4" x14ac:dyDescent="0.2">
      <c r="A155" s="75" t="s">
        <v>409</v>
      </c>
      <c r="B155" s="73" t="s">
        <v>174</v>
      </c>
      <c r="C155" s="76" t="str">
        <f>IF(ISERROR(MATCH($B155,Revisión_Etapa_1!$K$5:$K$174,0))," ",VLOOKUP(Matriz_Maestra!$B155,Revisión_Etapa_1!$K$5:$L$174,2,FALSE))</f>
        <v/>
      </c>
      <c r="D155" s="326" t="str">
        <f t="shared" si="9"/>
        <v/>
      </c>
    </row>
    <row r="156" spans="1:4" x14ac:dyDescent="0.2">
      <c r="A156" s="75" t="s">
        <v>410</v>
      </c>
      <c r="B156" s="73" t="s">
        <v>175</v>
      </c>
      <c r="C156" s="76" t="str">
        <f>IF(ISERROR(MATCH($B156,Revisión_Etapa_1!$K$5:$K$174,0))," ",VLOOKUP(Matriz_Maestra!$B156,Revisión_Etapa_1!$K$5:$L$174,2,FALSE))</f>
        <v/>
      </c>
      <c r="D156" s="326" t="str">
        <f t="shared" si="9"/>
        <v/>
      </c>
    </row>
    <row r="157" spans="1:4" x14ac:dyDescent="0.2">
      <c r="A157" s="75" t="s">
        <v>410</v>
      </c>
      <c r="B157" s="73" t="s">
        <v>311</v>
      </c>
      <c r="C157" s="76" t="str">
        <f>IF(ISERROR(MATCH($B157,Revisión_Etapa_1!$K$5:$K$174,0))," ",VLOOKUP(Matriz_Maestra!$B157,Revisión_Etapa_1!$K$5:$L$174,2,FALSE))</f>
        <v/>
      </c>
      <c r="D157" s="326" t="str">
        <f t="shared" si="9"/>
        <v/>
      </c>
    </row>
    <row r="158" spans="1:4" x14ac:dyDescent="0.2">
      <c r="A158" s="75" t="s">
        <v>410</v>
      </c>
      <c r="B158" s="73" t="s">
        <v>312</v>
      </c>
      <c r="C158" s="76" t="str">
        <f>IF(ISERROR(MATCH($B158,Revisión_Etapa_1!$K$5:$K$174,0))," ",VLOOKUP(Matriz_Maestra!$B158,Revisión_Etapa_1!$K$5:$L$174,2,FALSE))</f>
        <v/>
      </c>
      <c r="D158" s="326" t="str">
        <f t="shared" si="9"/>
        <v/>
      </c>
    </row>
    <row r="159" spans="1:4" x14ac:dyDescent="0.2">
      <c r="A159" s="75" t="s">
        <v>410</v>
      </c>
      <c r="B159" s="73" t="s">
        <v>176</v>
      </c>
      <c r="C159" s="76" t="str">
        <f>IF(ISERROR(MATCH($B159,Revisión_Etapa_1!$K$5:$K$174,0))," ",VLOOKUP(Matriz_Maestra!$B159,Revisión_Etapa_1!$K$5:$L$174,2,FALSE))</f>
        <v/>
      </c>
      <c r="D159" s="326" t="str">
        <f t="shared" si="9"/>
        <v/>
      </c>
    </row>
    <row r="160" spans="1:4" x14ac:dyDescent="0.2">
      <c r="A160" s="75" t="s">
        <v>410</v>
      </c>
      <c r="B160" s="73" t="s">
        <v>177</v>
      </c>
      <c r="C160" s="76" t="str">
        <f>IF(ISERROR(MATCH($B160,Revisión_Etapa_1!$K$5:$K$174,0))," ",VLOOKUP(Matriz_Maestra!$B160,Revisión_Etapa_1!$K$5:$L$174,2,FALSE))</f>
        <v/>
      </c>
      <c r="D160" s="326" t="str">
        <f t="shared" si="9"/>
        <v/>
      </c>
    </row>
    <row r="161" spans="1:4" x14ac:dyDescent="0.2">
      <c r="A161" s="75" t="s">
        <v>410</v>
      </c>
      <c r="B161" s="73" t="s">
        <v>178</v>
      </c>
      <c r="C161" s="76" t="str">
        <f>IF(ISERROR(MATCH($B161,Revisión_Etapa_1!$K$5:$K$174,0))," ",VLOOKUP(Matriz_Maestra!$B161,Revisión_Etapa_1!$K$5:$L$174,2,FALSE))</f>
        <v/>
      </c>
      <c r="D161" s="326" t="str">
        <f t="shared" si="9"/>
        <v/>
      </c>
    </row>
    <row r="162" spans="1:4" x14ac:dyDescent="0.2">
      <c r="A162" s="75" t="s">
        <v>411</v>
      </c>
      <c r="B162" s="73" t="s">
        <v>180</v>
      </c>
      <c r="C162" s="76" t="str">
        <f>IF(ISERROR(MATCH($B162,Revisión_Etapa_1!$K$5:$K$174,0))," ",VLOOKUP(Matriz_Maestra!$B162,Revisión_Etapa_1!$K$5:$L$174,2,FALSE))</f>
        <v/>
      </c>
      <c r="D162" s="326" t="str">
        <f t="shared" si="9"/>
        <v/>
      </c>
    </row>
    <row r="163" spans="1:4" x14ac:dyDescent="0.2">
      <c r="A163" s="72" t="s">
        <v>411</v>
      </c>
      <c r="B163" s="73" t="s">
        <v>181</v>
      </c>
      <c r="C163" s="76" t="str">
        <f>IF(ISERROR(MATCH($B163,Revisión_Etapa_1!$K$5:$K$174,0))," ",VLOOKUP(Matriz_Maestra!$B163,Revisión_Etapa_1!$K$5:$L$174,2,FALSE))</f>
        <v/>
      </c>
      <c r="D163" s="326" t="str">
        <f t="shared" si="9"/>
        <v/>
      </c>
    </row>
    <row r="164" spans="1:4" x14ac:dyDescent="0.2">
      <c r="A164" s="72" t="s">
        <v>411</v>
      </c>
      <c r="B164" s="73" t="s">
        <v>183</v>
      </c>
      <c r="C164" s="76" t="str">
        <f>IF(ISERROR(MATCH($B164,Revisión_Etapa_1!$K$5:$K$174,0))," ",VLOOKUP(Matriz_Maestra!$B164,Revisión_Etapa_1!$K$5:$L$174,2,FALSE))</f>
        <v/>
      </c>
      <c r="D164" s="326" t="str">
        <f t="shared" si="9"/>
        <v/>
      </c>
    </row>
    <row r="165" spans="1:4" x14ac:dyDescent="0.2">
      <c r="A165" s="72" t="s">
        <v>411</v>
      </c>
      <c r="B165" s="73" t="s">
        <v>184</v>
      </c>
      <c r="C165" s="76" t="str">
        <f>IF(ISERROR(MATCH($B165,Revisión_Etapa_1!$K$5:$K$174,0))," ",VLOOKUP(Matriz_Maestra!$B165,Revisión_Etapa_1!$K$5:$L$174,2,FALSE))</f>
        <v/>
      </c>
      <c r="D165" s="326" t="str">
        <f t="shared" si="9"/>
        <v/>
      </c>
    </row>
    <row r="166" spans="1:4" x14ac:dyDescent="0.2">
      <c r="A166" s="72" t="s">
        <v>411</v>
      </c>
      <c r="B166" s="73" t="s">
        <v>185</v>
      </c>
      <c r="C166" s="76" t="str">
        <f>IF(ISERROR(MATCH($B166,Revisión_Etapa_1!$K$5:$K$174,0))," ",VLOOKUP(Matriz_Maestra!$B166,Revisión_Etapa_1!$K$5:$L$174,2,FALSE))</f>
        <v/>
      </c>
      <c r="D166" s="326" t="str">
        <f t="shared" si="9"/>
        <v/>
      </c>
    </row>
    <row r="167" spans="1:4" x14ac:dyDescent="0.2">
      <c r="A167" s="72" t="s">
        <v>411</v>
      </c>
      <c r="B167" s="73" t="s">
        <v>186</v>
      </c>
      <c r="C167" s="76" t="str">
        <f>IF(ISERROR(MATCH($B167,Revisión_Etapa_1!$K$5:$K$174,0))," ",VLOOKUP(Matriz_Maestra!$B167,Revisión_Etapa_1!$K$5:$L$174,2,FALSE))</f>
        <v/>
      </c>
      <c r="D167" s="326" t="str">
        <f t="shared" si="9"/>
        <v/>
      </c>
    </row>
    <row r="168" spans="1:4" x14ac:dyDescent="0.2">
      <c r="A168" s="72" t="s">
        <v>411</v>
      </c>
      <c r="B168" s="73" t="s">
        <v>187</v>
      </c>
      <c r="C168" s="76" t="str">
        <f>IF(ISERROR(MATCH($B168,Revisión_Etapa_1!$K$5:$K$174,0))," ",VLOOKUP(Matriz_Maestra!$B168,Revisión_Etapa_1!$K$5:$L$174,2,FALSE))</f>
        <v/>
      </c>
      <c r="D168" s="326" t="str">
        <f t="shared" si="9"/>
        <v/>
      </c>
    </row>
    <row r="169" spans="1:4" x14ac:dyDescent="0.2">
      <c r="A169" s="72" t="s">
        <v>411</v>
      </c>
      <c r="B169" s="73" t="s">
        <v>188</v>
      </c>
      <c r="C169" s="76" t="str">
        <f>IF(ISERROR(MATCH($B169,Revisión_Etapa_1!$K$5:$K$174,0))," ",VLOOKUP(Matriz_Maestra!$B169,Revisión_Etapa_1!$K$5:$L$174,2,FALSE))</f>
        <v/>
      </c>
      <c r="D169" s="326" t="str">
        <f t="shared" si="9"/>
        <v/>
      </c>
    </row>
    <row r="170" spans="1:4" x14ac:dyDescent="0.2">
      <c r="A170" s="72" t="s">
        <v>411</v>
      </c>
      <c r="B170" s="73" t="s">
        <v>0</v>
      </c>
      <c r="C170" s="76" t="str">
        <f>IF(ISERROR(MATCH($B170,Revisión_Etapa_1!$K$5:$K$174,0))," ",VLOOKUP(Matriz_Maestra!$B170,Revisión_Etapa_1!$K$5:$L$174,2,FALSE))</f>
        <v/>
      </c>
      <c r="D170" s="326" t="str">
        <f t="shared" si="9"/>
        <v/>
      </c>
    </row>
    <row r="171" spans="1:4" ht="13.5" thickBot="1" x14ac:dyDescent="0.25">
      <c r="A171" s="85" t="s">
        <v>411</v>
      </c>
      <c r="B171" s="86" t="s">
        <v>1</v>
      </c>
      <c r="C171" s="87" t="str">
        <f>IF(ISERROR(MATCH($B171,Revisión_Etapa_1!$K$5:$K$174,0))," ",VLOOKUP(Matriz_Maestra!$B171,Revisión_Etapa_1!$K$5:$L$174,2,FALSE))</f>
        <v/>
      </c>
      <c r="D171" s="327" t="str">
        <f t="shared" si="9"/>
        <v/>
      </c>
    </row>
  </sheetData>
  <sheetProtection password="C22A"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99FBBCA8C1FF4F9CF92887FF9DB61A" ma:contentTypeVersion="0" ma:contentTypeDescription="Create a new document." ma:contentTypeScope="" ma:versionID="23f2f5acf0cc339d1de57d9d6182a702">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56A7B3F-A18D-480B-9413-42ADEC595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C28671B-7E51-416A-9B47-44201971C5BA}">
  <ds:schemaRefs>
    <ds:schemaRef ds:uri="http://schemas.microsoft.com/sharepoint/v3/contenttype/forms"/>
  </ds:schemaRefs>
</ds:datastoreItem>
</file>

<file path=customXml/itemProps3.xml><?xml version="1.0" encoding="utf-8"?>
<ds:datastoreItem xmlns:ds="http://schemas.openxmlformats.org/officeDocument/2006/customXml" ds:itemID="{4F343A71-A0DE-4230-AC6D-E9CE2A816ACC}">
  <ds:schemaRefs>
    <ds:schemaRef ds:uri="http://schemas.microsoft.com/office/2006/documentManagement/types"/>
    <ds:schemaRef ds:uri="http://www.w3.org/XML/1998/namespace"/>
    <ds:schemaRef ds:uri="http://purl.org/dc/elements/1.1/"/>
    <ds:schemaRef ds:uri="http://purl.org/dc/terms/"/>
    <ds:schemaRef ds:uri="http://purl.org/dc/dcmityp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29</vt:i4>
      </vt:variant>
    </vt:vector>
  </HeadingPairs>
  <TitlesOfParts>
    <vt:vector size="40" baseType="lpstr">
      <vt:lpstr>Resumen del diagnóstico</vt:lpstr>
      <vt:lpstr>Transicion</vt:lpstr>
      <vt:lpstr>NCh-ISO27001.Of2013</vt:lpstr>
      <vt:lpstr>Inventario</vt:lpstr>
      <vt:lpstr>Analisis de Riesgos</vt:lpstr>
      <vt:lpstr>Plan General</vt:lpstr>
      <vt:lpstr>Implementación </vt:lpstr>
      <vt:lpstr>Resumen Avance</vt:lpstr>
      <vt:lpstr>Matriz_Maestra</vt:lpstr>
      <vt:lpstr>Revisión_Etapa_1</vt:lpstr>
      <vt:lpstr>PARAMETROS</vt:lpstr>
      <vt:lpstr>'Resumen del diagnóstico'!Área_de_impresión</vt:lpstr>
      <vt:lpstr>CalculoCriticidad</vt:lpstr>
      <vt:lpstr>Casi_Certeza</vt:lpstr>
      <vt:lpstr>Confidencialidad</vt:lpstr>
      <vt:lpstr>ControlesISO</vt:lpstr>
      <vt:lpstr>Criticidad</vt:lpstr>
      <vt:lpstr>Cumplimiento</vt:lpstr>
      <vt:lpstr>'Implementación '!CumplimientoControl</vt:lpstr>
      <vt:lpstr>CumplimientoControl</vt:lpstr>
      <vt:lpstr>DescConfidencialidad</vt:lpstr>
      <vt:lpstr>DescDisponibilidad</vt:lpstr>
      <vt:lpstr>DescImpacto</vt:lpstr>
      <vt:lpstr>DescIntegridad</vt:lpstr>
      <vt:lpstr>DescProbOcurrencia</vt:lpstr>
      <vt:lpstr>Disponibilidad</vt:lpstr>
      <vt:lpstr>Impacto</vt:lpstr>
      <vt:lpstr>ImpactoSeveridad</vt:lpstr>
      <vt:lpstr>Improbable</vt:lpstr>
      <vt:lpstr>Integridad</vt:lpstr>
      <vt:lpstr>Moderado</vt:lpstr>
      <vt:lpstr>Muy_Improbable</vt:lpstr>
      <vt:lpstr>NivelSeveridadRiesgo</vt:lpstr>
      <vt:lpstr>Periodicidad</vt:lpstr>
      <vt:lpstr>ProbabilidadOcurrencia</vt:lpstr>
      <vt:lpstr>Probable</vt:lpstr>
      <vt:lpstr>ProbSeveridad</vt:lpstr>
      <vt:lpstr>Soporte</vt:lpstr>
      <vt:lpstr>Tipo</vt:lpstr>
      <vt:lpstr>'Resumen del diagnóstico'!Títulos_a_imprimir</vt:lpstr>
    </vt:vector>
  </TitlesOfParts>
  <Company>División Informática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del Interior</dc:creator>
  <cp:lastModifiedBy>Roberto Segovia S</cp:lastModifiedBy>
  <cp:lastPrinted>2012-03-09T18:45:49Z</cp:lastPrinted>
  <dcterms:created xsi:type="dcterms:W3CDTF">2009-10-22T15:18:12Z</dcterms:created>
  <dcterms:modified xsi:type="dcterms:W3CDTF">2015-07-20T18:41:01Z</dcterms:modified>
</cp:coreProperties>
</file>