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E.FINANZAS PUBLICAS\AÑO2019\FORMULAS\Resumen_Tablas\"/>
    </mc:Choice>
  </mc:AlternateContent>
  <bookViews>
    <workbookView xWindow="0" yWindow="0" windowWidth="28800" windowHeight="12300"/>
  </bookViews>
  <sheets>
    <sheet name="EMPREPUB" sheetId="1" r:id="rId1"/>
    <sheet name="EMPREPUB$18" sheetId="2" r:id="rId2"/>
    <sheet name="EMPREPUB%PIB" sheetId="3" r:id="rId3"/>
    <sheet name="CODELCO" sheetId="4" r:id="rId4"/>
    <sheet name="CODELCO$18" sheetId="5" r:id="rId5"/>
    <sheet name="CODELCO%PIB" sheetId="6" r:id="rId6"/>
    <sheet name="ENAP" sheetId="7" r:id="rId7"/>
    <sheet name="ENAP$18" sheetId="8" r:id="rId8"/>
    <sheet name="ENAP%PIB" sheetId="9" r:id="rId9"/>
    <sheet name="OTRAS_EMP" sheetId="10" r:id="rId10"/>
    <sheet name="OTRAS_EMP$18" sheetId="11" r:id="rId11"/>
    <sheet name="OTRAS_EMP%PIB" sheetId="12" r:id="rId12"/>
  </sheets>
  <definedNames>
    <definedName name="_xlnm.Print_Area" localSheetId="3">CODELCO!$A$2:$K$39</definedName>
    <definedName name="_xlnm.Print_Area" localSheetId="4">'CODELCO$18'!$A$2:$K$39</definedName>
    <definedName name="_xlnm.Print_Area" localSheetId="5">'CODELCO%PIB'!$A$2:$K$38</definedName>
    <definedName name="_xlnm.Print_Area" localSheetId="0">EMPREPUB!$A$2:$K$49</definedName>
    <definedName name="_xlnm.Print_Area" localSheetId="1">'EMPREPUB$18'!$A$2:$K$49</definedName>
    <definedName name="_xlnm.Print_Area" localSheetId="2">'EMPREPUB%PIB'!$A$2:$K$49</definedName>
    <definedName name="_xlnm.Print_Area" localSheetId="6">ENAP!$A$2:$K$37</definedName>
    <definedName name="_xlnm.Print_Area" localSheetId="7">'ENAP$18'!$A$1:$K$37</definedName>
    <definedName name="_xlnm.Print_Area" localSheetId="8">'ENAP%PIB'!$A$2:$K$37</definedName>
    <definedName name="_xlnm.Print_Area" localSheetId="9">OTRAS_EMP!$A$2:$K$45</definedName>
    <definedName name="_xlnm.Print_Area" localSheetId="10">'OTRAS_EMP$18'!$A$2:$K$45</definedName>
    <definedName name="_xlnm.Print_Area" localSheetId="11">'OTRAS_EMP%PIB'!$A$2:$K$45</definedName>
    <definedName name="_xlnm.Print_Titles" localSheetId="5">'CODELCO%PIB'!$7:$8</definedName>
    <definedName name="_xlnm.Print_Titles" localSheetId="2">'EMPREPUB%PIB'!$7:$8</definedName>
    <definedName name="_xlnm.Print_Titles" localSheetId="8">'ENAP%PIB'!$7:$8</definedName>
    <definedName name="_xlnm.Print_Titles" localSheetId="11">'OTRAS_EMP%PIB'!$7:$8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5" i="10" l="1"/>
  <c r="J35" i="10"/>
  <c r="I35" i="10"/>
  <c r="H35" i="10"/>
  <c r="G35" i="10"/>
  <c r="F35" i="10"/>
  <c r="E35" i="10"/>
  <c r="D35" i="10"/>
  <c r="C35" i="10"/>
  <c r="B35" i="10"/>
  <c r="K31" i="10"/>
  <c r="J31" i="10"/>
  <c r="I31" i="10"/>
  <c r="H31" i="10"/>
  <c r="G31" i="10"/>
  <c r="F31" i="10"/>
  <c r="E31" i="10"/>
  <c r="D31" i="10"/>
  <c r="C31" i="10"/>
  <c r="B31" i="10"/>
  <c r="K28" i="10"/>
  <c r="J28" i="10"/>
  <c r="I28" i="10"/>
  <c r="H28" i="10"/>
  <c r="G28" i="10"/>
  <c r="F28" i="10"/>
  <c r="E28" i="10"/>
  <c r="D28" i="10"/>
  <c r="C28" i="10"/>
  <c r="B28" i="10"/>
  <c r="K14" i="10"/>
  <c r="J14" i="10"/>
  <c r="I14" i="10"/>
  <c r="H14" i="10"/>
  <c r="G14" i="10"/>
  <c r="F14" i="10"/>
  <c r="E14" i="10"/>
  <c r="D14" i="10"/>
  <c r="C14" i="10"/>
  <c r="B14" i="10"/>
  <c r="K9" i="10"/>
  <c r="K20" i="10" s="1"/>
  <c r="K22" i="10" s="1"/>
  <c r="J9" i="10"/>
  <c r="J20" i="10" s="1"/>
  <c r="I9" i="10"/>
  <c r="H9" i="10"/>
  <c r="H20" i="10" s="1"/>
  <c r="H24" i="10" s="1"/>
  <c r="G9" i="10"/>
  <c r="F9" i="10"/>
  <c r="F20" i="10" s="1"/>
  <c r="E9" i="10"/>
  <c r="D9" i="10"/>
  <c r="C9" i="10"/>
  <c r="C20" i="10" s="1"/>
  <c r="C22" i="10" s="1"/>
  <c r="B9" i="10"/>
  <c r="B20" i="10" s="1"/>
  <c r="K30" i="4"/>
  <c r="J30" i="4"/>
  <c r="I30" i="4"/>
  <c r="H30" i="4"/>
  <c r="G30" i="4"/>
  <c r="F30" i="4"/>
  <c r="E30" i="4"/>
  <c r="D30" i="4"/>
  <c r="C30" i="4"/>
  <c r="B30" i="4"/>
  <c r="K27" i="4"/>
  <c r="J27" i="4"/>
  <c r="I27" i="4"/>
  <c r="H27" i="4"/>
  <c r="G27" i="4"/>
  <c r="F27" i="4"/>
  <c r="E27" i="4"/>
  <c r="D27" i="4"/>
  <c r="C27" i="4"/>
  <c r="B27" i="4"/>
  <c r="K14" i="4"/>
  <c r="J14" i="4"/>
  <c r="I14" i="4"/>
  <c r="H14" i="4"/>
  <c r="G14" i="4"/>
  <c r="F14" i="4"/>
  <c r="E14" i="4"/>
  <c r="D14" i="4"/>
  <c r="C14" i="4"/>
  <c r="B14" i="4"/>
  <c r="K9" i="4"/>
  <c r="K19" i="4" s="1"/>
  <c r="J9" i="4"/>
  <c r="I9" i="4"/>
  <c r="H9" i="4"/>
  <c r="H19" i="4" s="1"/>
  <c r="G9" i="4"/>
  <c r="G19" i="4" s="1"/>
  <c r="F9" i="4"/>
  <c r="E9" i="4"/>
  <c r="D9" i="4"/>
  <c r="C9" i="4"/>
  <c r="C19" i="4" s="1"/>
  <c r="B9" i="4"/>
  <c r="D19" i="4" l="1"/>
  <c r="D21" i="4" s="1"/>
  <c r="D20" i="10"/>
  <c r="D22" i="10" s="1"/>
  <c r="E19" i="4"/>
  <c r="E21" i="4" s="1"/>
  <c r="E20" i="10"/>
  <c r="F24" i="10"/>
  <c r="F22" i="10"/>
  <c r="G20" i="10"/>
  <c r="I20" i="10"/>
  <c r="I24" i="10" s="1"/>
  <c r="B22" i="10"/>
  <c r="B24" i="10"/>
  <c r="J22" i="10"/>
  <c r="J24" i="10"/>
  <c r="E24" i="10"/>
  <c r="E22" i="10"/>
  <c r="G24" i="10"/>
  <c r="G22" i="10"/>
  <c r="C24" i="10"/>
  <c r="K24" i="10"/>
  <c r="H22" i="10"/>
  <c r="F19" i="4"/>
  <c r="F23" i="4" s="1"/>
  <c r="I19" i="4"/>
  <c r="I21" i="4" s="1"/>
  <c r="B19" i="4"/>
  <c r="B23" i="4" s="1"/>
  <c r="J19" i="4"/>
  <c r="K23" i="4"/>
  <c r="K21" i="4"/>
  <c r="C23" i="4"/>
  <c r="C21" i="4"/>
  <c r="G23" i="4"/>
  <c r="G21" i="4"/>
  <c r="H21" i="4"/>
  <c r="H23" i="4"/>
  <c r="J23" i="4"/>
  <c r="J21" i="4"/>
  <c r="D23" i="4"/>
  <c r="E23" i="4"/>
  <c r="B21" i="4" l="1"/>
  <c r="D24" i="10"/>
  <c r="I23" i="4"/>
  <c r="I22" i="10"/>
  <c r="F21" i="4"/>
</calcChain>
</file>

<file path=xl/sharedStrings.xml><?xml version="1.0" encoding="utf-8"?>
<sst xmlns="http://schemas.openxmlformats.org/spreadsheetml/2006/main" count="381" uniqueCount="63">
  <si>
    <t>EMPRESAS PÚBLICAS</t>
  </si>
  <si>
    <t>ESTADO DE OPERACIONES 2009 - 2018</t>
  </si>
  <si>
    <t>RESULTADO OPERATIVO BRUTO/NETO</t>
  </si>
  <si>
    <t xml:space="preserve">Millones de Pesos </t>
  </si>
  <si>
    <t xml:space="preserve">1 .-INGRESOS </t>
  </si>
  <si>
    <t>Venta de Bienes y Servicios</t>
  </si>
  <si>
    <t>Intereses Percibidos</t>
  </si>
  <si>
    <t>Otros Ingresos</t>
  </si>
  <si>
    <t xml:space="preserve">2 .-GASTOS </t>
  </si>
  <si>
    <t>Remuneraciones a los Empleados y Uso de Bienes y Servicios</t>
  </si>
  <si>
    <t>Gasto de Intereses</t>
  </si>
  <si>
    <t>Dividendos a Privados</t>
  </si>
  <si>
    <t>Otros Egresos Fuera de Explotación</t>
  </si>
  <si>
    <t>Impuesto Primera Categoría</t>
  </si>
  <si>
    <t>3a.-RESULTADO OPERATIVO BRUTO (1-2) (Antes de Depreciación)</t>
  </si>
  <si>
    <t>Consumo de Capital Fijo (Depreciación)</t>
  </si>
  <si>
    <t>3b.-RESULTADO OPERATIVO NETO (1-2) (Después Depreciación)</t>
  </si>
  <si>
    <t>4 . -ADQUISICIÓN NETA DE ACTIVOS NO FINANCIEROS</t>
  </si>
  <si>
    <t>5 . -PRÉSTAMO NETO / ENDEUDAMIENTO NETO (3a-4)</t>
  </si>
  <si>
    <t>NOTAS:</t>
  </si>
  <si>
    <t>TRANSFERENCIAS DESDE EL GOBIERNO CENTRAL</t>
  </si>
  <si>
    <t>Subsidios</t>
  </si>
  <si>
    <t>ENAMI - EFE</t>
  </si>
  <si>
    <t>Transferencias de Capital</t>
  </si>
  <si>
    <t>METRO - EFE - ENACAR</t>
  </si>
  <si>
    <t>CODELCO - ENAP</t>
  </si>
  <si>
    <t>TRANSFERENCIAS HACIA EL GOBIERNO CENTRAL</t>
  </si>
  <si>
    <t>Impuesto 40% + Royalty</t>
  </si>
  <si>
    <t>Dividendos y Utilidades (Traspasos al Fisco)</t>
  </si>
  <si>
    <t>Trasferencias al Fisco de Polla</t>
  </si>
  <si>
    <t>Ley de FF.AA. Codelco</t>
  </si>
  <si>
    <t>TRANSFERENCIAS A MUNICIPALIDADES</t>
  </si>
  <si>
    <t>Concesión a Municipalidades de Zofri</t>
  </si>
  <si>
    <t>Notas:</t>
  </si>
  <si>
    <t>Año 2018 incluye cifras preliminares de los Estados Financieros de ENAMI.</t>
  </si>
  <si>
    <t>Los ingresos y gastos del Estado de Operaciones no incluyen las cifras de transferencias desde y hacia el Gobierno Central y Municipalidades que se señalan en la información adicional.</t>
  </si>
  <si>
    <t>Desde el año 2006 EFE considera como transferencia desde el Gobierno Central el aporte fiscal para servicio de deuda interna garantizada por el Estado, por sugerencia del FMI.</t>
  </si>
  <si>
    <t>Millones de Pesos de  2018</t>
  </si>
  <si>
    <t>3a.- RESULTADO OPERATIVO BRUTO (1-2) (Antes de Depreciación)</t>
  </si>
  <si>
    <t>3b.- RESULTADO OPERATIVO NETO (1-2) (Después Depreciación)</t>
  </si>
  <si>
    <t>4 . - ADQUISICIÓN NETA DE ACTIVOS NO FINANCIEROS</t>
  </si>
  <si>
    <t>5 . - PRÉSTAMO NETO / ENDEUDAMIENTO NETO (3a-4)</t>
  </si>
  <si>
    <t>ENAMI</t>
  </si>
  <si>
    <t>METRO - SASIPA - EMAZA</t>
  </si>
  <si>
    <t>EFE - ENACAR</t>
  </si>
  <si>
    <t>Porcentaje del PIB</t>
  </si>
  <si>
    <t>Respecto a las empresas sanitarias en la actualidad sólo se considera a Econssa S.A. que conglomera a todas las empresas sanitarias concesionadas públicas incluida Lago Peñuelas S.A..</t>
  </si>
  <si>
    <t>CODELCO</t>
  </si>
  <si>
    <t>Remuneraciones a los Empleados y Uso de Bienes Y Servicios</t>
  </si>
  <si>
    <t>Dividendos y Utilidades</t>
  </si>
  <si>
    <t>Los ingresos y gastos del Estado de Operaciones no incluyen las cifras de transferencias desde y hacia el Gobierno Central  que se señalan en la información adicional.</t>
  </si>
  <si>
    <t>Millones de Pesos de 2018</t>
  </si>
  <si>
    <t>Nota:</t>
  </si>
  <si>
    <t>ENAP</t>
  </si>
  <si>
    <t xml:space="preserve">1.-INGRESOS </t>
  </si>
  <si>
    <t xml:space="preserve">2.-GASTOS </t>
  </si>
  <si>
    <t>4.-ADQUISICIÓN NETA DE ACTIVOS NO FINANCIEROS</t>
  </si>
  <si>
    <t>5.-PRÉSTAMO NETO / ENDEUDAMIENTO NETO (3a-4)</t>
  </si>
  <si>
    <t>Impuesto 40%</t>
  </si>
  <si>
    <t>Los ingresos y gastos del Estado de Operaciones no incluyen las cifras de transferencias desde y hacia el Gobierno Central que se señalan en la información adicional.</t>
  </si>
  <si>
    <t>EMPRESAS PÚBLICAS SIN CODELCO Y ENAP</t>
  </si>
  <si>
    <t>Millones de Pesos</t>
  </si>
  <si>
    <t>Dividendos al Sector Privado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</si>
</sst>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.0_);\(#,##0.0\)"/>
    <numFmt numFmtId="165" formatCode="_-* #,##0.00_-;\-* #,##0.00_-;_-* &quot;-&quot;??_-;_-@_-"/>
    <numFmt numFmtId="166" formatCode="_-* #,##0_-;\-* #,##0_-;_-* &quot;-&quot;??_-;_-@_-"/>
    <numFmt numFmtId="167" formatCode="#,##0_);\(#,##0\)"/>
    <numFmt numFmtId="168" formatCode="#,##0.0"/>
    <numFmt numFmtId="169" formatCode="#,##0.0000"/>
    <numFmt numFmtId="170" formatCode="_-* #,##0_-;\-* #,##0_-;_-* &quot;-&quot;_-;_-@_-"/>
  </numFmts>
  <fonts count="22" x14ac:knownFonts="1">
    <font>
      <sz val="11"/>
      <name val="Times New Roman"/>
    </font>
    <font>
      <sz val="11"/>
      <color theme="1"/>
      <name val="Calibri"/>
      <family val="2"/>
      <scheme val="minor"/>
    </font>
    <font>
      <sz val="11"/>
      <name val="Times New Roman"/>
    </font>
    <font>
      <sz val="11"/>
      <name val="Lucida Sans Unicode"/>
      <family val="2"/>
    </font>
    <font>
      <sz val="11"/>
      <color indexed="21"/>
      <name val="Lucida Sans Unicode"/>
      <family val="2"/>
    </font>
    <font>
      <b/>
      <sz val="16"/>
      <name val="Lucida Sans Unicode"/>
      <family val="2"/>
    </font>
    <font>
      <sz val="11"/>
      <name val="Arial Narrow"/>
      <family val="2"/>
    </font>
    <font>
      <sz val="13"/>
      <color indexed="9"/>
      <name val="Lucida Sans Unicode"/>
      <family val="2"/>
    </font>
    <font>
      <b/>
      <sz val="13"/>
      <color indexed="9"/>
      <name val="Lucida Sans Unicode"/>
      <family val="2"/>
    </font>
    <font>
      <b/>
      <sz val="12"/>
      <name val="Lucida Sans Unicode"/>
      <family val="2"/>
    </font>
    <font>
      <sz val="12"/>
      <name val="Lucida Sans Unicode"/>
      <family val="2"/>
    </font>
    <font>
      <b/>
      <u/>
      <sz val="12"/>
      <name val="Lucida Sans Unicode"/>
      <family val="2"/>
    </font>
    <font>
      <sz val="12"/>
      <color indexed="8"/>
      <name val="Lucida Sans Unicode"/>
      <family val="2"/>
    </font>
    <font>
      <i/>
      <sz val="12"/>
      <name val="Lucida Sans Unicode"/>
      <family val="2"/>
    </font>
    <font>
      <b/>
      <sz val="12"/>
      <color indexed="8"/>
      <name val="Lucida Sans Unicode"/>
      <family val="2"/>
    </font>
    <font>
      <sz val="10"/>
      <name val="Arial Narrow"/>
      <family val="2"/>
    </font>
    <font>
      <sz val="12"/>
      <name val="Arial Narrow"/>
      <family val="2"/>
    </font>
    <font>
      <sz val="14"/>
      <name val="Lucida Sans Unicode"/>
      <family val="2"/>
    </font>
    <font>
      <sz val="10"/>
      <name val="Arial"/>
      <family val="2"/>
    </font>
    <font>
      <sz val="20"/>
      <name val="Arial"/>
      <family val="2"/>
    </font>
    <font>
      <sz val="22"/>
      <color theme="1"/>
      <name val="Calibri"/>
      <family val="2"/>
      <scheme val="minor"/>
    </font>
    <font>
      <sz val="1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31869B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21"/>
      </bottom>
      <diagonal/>
    </border>
    <border>
      <left/>
      <right/>
      <top/>
      <bottom style="hair">
        <color indexed="23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/>
      <right/>
      <top style="thin">
        <color indexed="21"/>
      </top>
      <bottom style="thin">
        <color indexed="21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hair">
        <color indexed="55"/>
      </bottom>
      <diagonal/>
    </border>
    <border>
      <left/>
      <right/>
      <top style="thin">
        <color indexed="22"/>
      </top>
      <bottom/>
      <diagonal/>
    </border>
  </borders>
  <cellStyleXfs count="9">
    <xf numFmtId="0" fontId="0" fillId="0" borderId="0"/>
    <xf numFmtId="165" fontId="2" fillId="0" borderId="0" applyFont="0" applyFill="0" applyBorder="0" applyAlignment="0" applyProtection="0"/>
    <xf numFmtId="0" fontId="18" fillId="0" borderId="0"/>
    <xf numFmtId="0" fontId="1" fillId="0" borderId="0"/>
    <xf numFmtId="0" fontId="21" fillId="0" borderId="0"/>
    <xf numFmtId="0" fontId="21" fillId="0" borderId="0"/>
    <xf numFmtId="165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0" fontId="18" fillId="0" borderId="0"/>
  </cellStyleXfs>
  <cellXfs count="258">
    <xf numFmtId="0" fontId="0" fillId="0" borderId="0" xfId="0"/>
    <xf numFmtId="0" fontId="3" fillId="0" borderId="0" xfId="0" applyFont="1"/>
    <xf numFmtId="0" fontId="3" fillId="0" borderId="0" xfId="0" applyFont="1" applyFill="1" applyBorder="1"/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Fill="1" applyBorder="1"/>
    <xf numFmtId="0" fontId="6" fillId="0" borderId="0" xfId="0" applyFont="1"/>
    <xf numFmtId="0" fontId="4" fillId="0" borderId="0" xfId="0" applyFont="1" applyFill="1" applyBorder="1"/>
    <xf numFmtId="0" fontId="4" fillId="0" borderId="0" xfId="0" applyFont="1"/>
    <xf numFmtId="164" fontId="3" fillId="0" borderId="0" xfId="0" applyNumberFormat="1" applyFont="1" applyAlignment="1">
      <alignment horizontal="left"/>
    </xf>
    <xf numFmtId="0" fontId="7" fillId="3" borderId="0" xfId="0" applyFont="1" applyFill="1" applyBorder="1"/>
    <xf numFmtId="0" fontId="7" fillId="0" borderId="0" xfId="0" applyFont="1" applyFill="1" applyBorder="1"/>
    <xf numFmtId="0" fontId="3" fillId="0" borderId="0" xfId="0" applyFont="1" applyBorder="1"/>
    <xf numFmtId="166" fontId="3" fillId="0" borderId="0" xfId="1" applyNumberFormat="1" applyFont="1" applyFill="1" applyBorder="1"/>
    <xf numFmtId="164" fontId="9" fillId="0" borderId="1" xfId="0" applyNumberFormat="1" applyFont="1" applyFill="1" applyBorder="1"/>
    <xf numFmtId="3" fontId="9" fillId="0" borderId="1" xfId="0" applyNumberFormat="1" applyFont="1" applyFill="1" applyBorder="1"/>
    <xf numFmtId="0" fontId="10" fillId="0" borderId="0" xfId="0" applyFont="1" applyFill="1" applyBorder="1"/>
    <xf numFmtId="3" fontId="10" fillId="0" borderId="0" xfId="0" applyNumberFormat="1" applyFont="1" applyFill="1" applyBorder="1"/>
    <xf numFmtId="0" fontId="10" fillId="0" borderId="0" xfId="0" applyFont="1" applyFill="1"/>
    <xf numFmtId="164" fontId="10" fillId="0" borderId="2" xfId="0" applyNumberFormat="1" applyFont="1" applyFill="1" applyBorder="1" applyAlignment="1">
      <alignment horizontal="left" wrapText="1" indent="7"/>
    </xf>
    <xf numFmtId="3" fontId="10" fillId="0" borderId="2" xfId="0" applyNumberFormat="1" applyFont="1" applyBorder="1"/>
    <xf numFmtId="0" fontId="10" fillId="0" borderId="2" xfId="0" applyFont="1" applyBorder="1"/>
    <xf numFmtId="164" fontId="10" fillId="0" borderId="3" xfId="0" applyNumberFormat="1" applyFont="1" applyFill="1" applyBorder="1" applyAlignment="1">
      <alignment horizontal="left" indent="7"/>
    </xf>
    <xf numFmtId="3" fontId="10" fillId="0" borderId="3" xfId="0" applyNumberFormat="1" applyFont="1" applyBorder="1"/>
    <xf numFmtId="0" fontId="10" fillId="0" borderId="3" xfId="0" applyFont="1" applyBorder="1"/>
    <xf numFmtId="164" fontId="10" fillId="0" borderId="0" xfId="0" applyNumberFormat="1" applyFont="1" applyBorder="1"/>
    <xf numFmtId="3" fontId="10" fillId="0" borderId="0" xfId="0" applyNumberFormat="1" applyFont="1"/>
    <xf numFmtId="0" fontId="10" fillId="0" borderId="0" xfId="0" applyFont="1"/>
    <xf numFmtId="167" fontId="10" fillId="0" borderId="2" xfId="0" applyNumberFormat="1" applyFont="1" applyFill="1" applyBorder="1" applyAlignment="1">
      <alignment horizontal="left" wrapText="1" indent="7"/>
    </xf>
    <xf numFmtId="167" fontId="10" fillId="0" borderId="3" xfId="0" applyNumberFormat="1" applyFont="1" applyFill="1" applyBorder="1" applyAlignment="1">
      <alignment horizontal="left" indent="7"/>
    </xf>
    <xf numFmtId="3" fontId="10" fillId="0" borderId="3" xfId="0" applyNumberFormat="1" applyFont="1" applyBorder="1" applyAlignment="1">
      <alignment horizontal="right"/>
    </xf>
    <xf numFmtId="3" fontId="10" fillId="0" borderId="3" xfId="0" applyNumberFormat="1" applyFont="1" applyFill="1" applyBorder="1"/>
    <xf numFmtId="0" fontId="10" fillId="0" borderId="3" xfId="0" applyFont="1" applyFill="1" applyBorder="1"/>
    <xf numFmtId="164" fontId="9" fillId="0" borderId="1" xfId="0" applyNumberFormat="1" applyFont="1" applyFill="1" applyBorder="1" applyAlignment="1">
      <alignment wrapText="1"/>
    </xf>
    <xf numFmtId="0" fontId="10" fillId="0" borderId="1" xfId="0" applyFont="1" applyFill="1" applyBorder="1"/>
    <xf numFmtId="164" fontId="10" fillId="0" borderId="2" xfId="0" applyNumberFormat="1" applyFont="1" applyFill="1" applyBorder="1" applyAlignment="1">
      <alignment horizontal="left" indent="7"/>
    </xf>
    <xf numFmtId="164" fontId="9" fillId="0" borderId="4" xfId="0" applyNumberFormat="1" applyFont="1" applyFill="1" applyBorder="1" applyAlignment="1">
      <alignment wrapText="1"/>
    </xf>
    <xf numFmtId="3" fontId="9" fillId="0" borderId="4" xfId="0" applyNumberFormat="1" applyFont="1" applyFill="1" applyBorder="1"/>
    <xf numFmtId="164" fontId="9" fillId="0" borderId="0" xfId="0" applyNumberFormat="1" applyFont="1" applyFill="1" applyBorder="1" applyAlignment="1">
      <alignment wrapText="1"/>
    </xf>
    <xf numFmtId="3" fontId="9" fillId="0" borderId="0" xfId="0" applyNumberFormat="1" applyFont="1" applyFill="1" applyBorder="1"/>
    <xf numFmtId="0" fontId="11" fillId="0" borderId="0" xfId="0" applyFont="1"/>
    <xf numFmtId="0" fontId="10" fillId="4" borderId="0" xfId="0" applyFont="1" applyFill="1"/>
    <xf numFmtId="164" fontId="10" fillId="0" borderId="5" xfId="0" applyNumberFormat="1" applyFont="1" applyFill="1" applyBorder="1" applyAlignment="1">
      <alignment horizontal="left" indent="7"/>
    </xf>
    <xf numFmtId="3" fontId="12" fillId="0" borderId="5" xfId="0" applyNumberFormat="1" applyFont="1" applyBorder="1"/>
    <xf numFmtId="164" fontId="13" fillId="0" borderId="5" xfId="0" applyNumberFormat="1" applyFont="1" applyFill="1" applyBorder="1" applyAlignment="1">
      <alignment horizontal="left" indent="11"/>
    </xf>
    <xf numFmtId="3" fontId="10" fillId="0" borderId="5" xfId="0" applyNumberFormat="1" applyFont="1" applyBorder="1"/>
    <xf numFmtId="0" fontId="9" fillId="0" borderId="0" xfId="0" applyFont="1" applyFill="1" applyBorder="1"/>
    <xf numFmtId="0" fontId="9" fillId="4" borderId="0" xfId="0" applyFont="1" applyFill="1"/>
    <xf numFmtId="3" fontId="10" fillId="0" borderId="6" xfId="0" applyNumberFormat="1" applyFont="1" applyBorder="1"/>
    <xf numFmtId="0" fontId="10" fillId="0" borderId="0" xfId="0" applyFont="1" applyFill="1" applyBorder="1" applyAlignment="1">
      <alignment vertical="center"/>
    </xf>
    <xf numFmtId="0" fontId="10" fillId="4" borderId="0" xfId="0" applyFont="1" applyFill="1" applyAlignment="1">
      <alignment vertical="center"/>
    </xf>
    <xf numFmtId="0" fontId="10" fillId="0" borderId="6" xfId="0" applyFont="1" applyBorder="1" applyAlignment="1">
      <alignment horizontal="left" indent="7"/>
    </xf>
    <xf numFmtId="0" fontId="10" fillId="0" borderId="7" xfId="0" applyFont="1" applyBorder="1"/>
    <xf numFmtId="0" fontId="10" fillId="0" borderId="0" xfId="0" applyFont="1" applyBorder="1"/>
    <xf numFmtId="0" fontId="15" fillId="0" borderId="0" xfId="0" applyFont="1"/>
    <xf numFmtId="0" fontId="16" fillId="0" borderId="0" xfId="0" applyFont="1"/>
    <xf numFmtId="0" fontId="10" fillId="0" borderId="0" xfId="0" applyFont="1" applyAlignment="1">
      <alignment vertical="center"/>
    </xf>
    <xf numFmtId="164" fontId="13" fillId="0" borderId="0" xfId="0" applyNumberFormat="1" applyFont="1" applyFill="1" applyBorder="1" applyAlignment="1">
      <alignment horizontal="left" indent="2"/>
    </xf>
    <xf numFmtId="3" fontId="10" fillId="0" borderId="0" xfId="0" applyNumberFormat="1" applyFont="1" applyBorder="1"/>
    <xf numFmtId="3" fontId="9" fillId="0" borderId="4" xfId="0" applyNumberFormat="1" applyFont="1" applyBorder="1"/>
    <xf numFmtId="3" fontId="9" fillId="0" borderId="0" xfId="0" applyNumberFormat="1" applyFont="1" applyBorder="1"/>
    <xf numFmtId="164" fontId="13" fillId="0" borderId="5" xfId="0" applyNumberFormat="1" applyFont="1" applyFill="1" applyBorder="1" applyAlignment="1">
      <alignment horizontal="left" indent="9"/>
    </xf>
    <xf numFmtId="0" fontId="10" fillId="0" borderId="1" xfId="0" applyFont="1" applyBorder="1"/>
    <xf numFmtId="168" fontId="10" fillId="0" borderId="8" xfId="0" applyNumberFormat="1" applyFont="1" applyBorder="1"/>
    <xf numFmtId="0" fontId="15" fillId="0" borderId="0" xfId="0" applyFont="1" applyFill="1" applyBorder="1"/>
    <xf numFmtId="4" fontId="15" fillId="0" borderId="0" xfId="0" applyNumberFormat="1" applyFont="1"/>
    <xf numFmtId="169" fontId="15" fillId="0" borderId="0" xfId="0" applyNumberFormat="1" applyFont="1"/>
    <xf numFmtId="0" fontId="17" fillId="0" borderId="0" xfId="0" applyFont="1"/>
    <xf numFmtId="0" fontId="17" fillId="0" borderId="0" xfId="0" applyFont="1" applyFill="1" applyBorder="1"/>
    <xf numFmtId="0" fontId="20" fillId="0" borderId="0" xfId="3" applyFont="1"/>
    <xf numFmtId="0" fontId="19" fillId="0" borderId="0" xfId="0" applyFont="1"/>
    <xf numFmtId="168" fontId="9" fillId="0" borderId="1" xfId="0" applyNumberFormat="1" applyFont="1" applyFill="1" applyBorder="1"/>
    <xf numFmtId="168" fontId="10" fillId="0" borderId="2" xfId="0" applyNumberFormat="1" applyFont="1" applyBorder="1"/>
    <xf numFmtId="168" fontId="10" fillId="0" borderId="0" xfId="0" applyNumberFormat="1" applyFont="1" applyBorder="1"/>
    <xf numFmtId="168" fontId="10" fillId="0" borderId="4" xfId="0" applyNumberFormat="1" applyFont="1" applyBorder="1"/>
    <xf numFmtId="168" fontId="10" fillId="0" borderId="0" xfId="0" applyNumberFormat="1" applyFont="1"/>
    <xf numFmtId="164" fontId="13" fillId="0" borderId="5" xfId="0" applyNumberFormat="1" applyFont="1" applyFill="1" applyBorder="1" applyAlignment="1">
      <alignment horizontal="left" indent="10"/>
    </xf>
    <xf numFmtId="0" fontId="7" fillId="5" borderId="0" xfId="0" applyFont="1" applyFill="1" applyBorder="1"/>
    <xf numFmtId="0" fontId="8" fillId="5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wrapText="1"/>
    </xf>
    <xf numFmtId="3" fontId="9" fillId="0" borderId="0" xfId="0" applyNumberFormat="1" applyFont="1" applyFill="1"/>
    <xf numFmtId="3" fontId="9" fillId="0" borderId="5" xfId="0" applyNumberFormat="1" applyFont="1" applyFill="1" applyBorder="1"/>
    <xf numFmtId="0" fontId="14" fillId="0" borderId="0" xfId="0" applyFont="1" applyFill="1" applyAlignment="1">
      <alignment vertical="center" wrapText="1"/>
    </xf>
    <xf numFmtId="3" fontId="14" fillId="0" borderId="0" xfId="0" applyNumberFormat="1" applyFont="1" applyFill="1" applyAlignment="1">
      <alignment vertical="center"/>
    </xf>
    <xf numFmtId="3" fontId="12" fillId="0" borderId="5" xfId="0" applyNumberFormat="1" applyFont="1" applyFill="1" applyBorder="1"/>
    <xf numFmtId="3" fontId="10" fillId="0" borderId="2" xfId="0" applyNumberFormat="1" applyFont="1" applyFill="1" applyBorder="1"/>
    <xf numFmtId="3" fontId="10" fillId="0" borderId="5" xfId="0" applyNumberFormat="1" applyFont="1" applyFill="1" applyBorder="1"/>
    <xf numFmtId="0" fontId="14" fillId="0" borderId="5" xfId="0" applyFont="1" applyFill="1" applyBorder="1" applyAlignment="1">
      <alignment vertical="center" wrapText="1"/>
    </xf>
    <xf numFmtId="3" fontId="14" fillId="0" borderId="5" xfId="0" applyNumberFormat="1" applyFont="1" applyFill="1" applyBorder="1" applyAlignment="1">
      <alignment vertical="center"/>
    </xf>
    <xf numFmtId="0" fontId="10" fillId="0" borderId="5" xfId="0" applyFont="1" applyFill="1" applyBorder="1" applyAlignment="1">
      <alignment horizontal="left" indent="7"/>
    </xf>
    <xf numFmtId="168" fontId="9" fillId="0" borderId="6" xfId="0" applyNumberFormat="1" applyFont="1" applyFill="1" applyBorder="1"/>
    <xf numFmtId="168" fontId="10" fillId="0" borderId="5" xfId="0" applyNumberFormat="1" applyFont="1" applyFill="1" applyBorder="1"/>
    <xf numFmtId="168" fontId="9" fillId="0" borderId="5" xfId="0" applyNumberFormat="1" applyFont="1" applyFill="1" applyBorder="1"/>
    <xf numFmtId="168" fontId="14" fillId="0" borderId="5" xfId="0" applyNumberFormat="1" applyFont="1" applyFill="1" applyBorder="1" applyAlignment="1">
      <alignment vertical="center"/>
    </xf>
    <xf numFmtId="0" fontId="3" fillId="0" borderId="0" xfId="4" applyFont="1"/>
    <xf numFmtId="0" fontId="3" fillId="0" borderId="0" xfId="4" applyFont="1" applyFill="1" applyBorder="1"/>
    <xf numFmtId="0" fontId="4" fillId="0" borderId="0" xfId="4" applyFont="1" applyFill="1" applyBorder="1" applyAlignment="1">
      <alignment vertical="center"/>
    </xf>
    <xf numFmtId="0" fontId="4" fillId="0" borderId="0" xfId="4" applyFont="1" applyAlignment="1">
      <alignment vertical="center"/>
    </xf>
    <xf numFmtId="0" fontId="6" fillId="0" borderId="0" xfId="4" applyFont="1" applyFill="1" applyBorder="1"/>
    <xf numFmtId="0" fontId="6" fillId="0" borderId="0" xfId="4" applyFont="1"/>
    <xf numFmtId="0" fontId="4" fillId="0" borderId="0" xfId="4" applyFont="1" applyFill="1" applyBorder="1"/>
    <xf numFmtId="0" fontId="4" fillId="0" borderId="0" xfId="4" applyFont="1"/>
    <xf numFmtId="164" fontId="3" fillId="0" borderId="0" xfId="4" applyNumberFormat="1" applyFont="1" applyAlignment="1">
      <alignment horizontal="left"/>
    </xf>
    <xf numFmtId="0" fontId="7" fillId="3" borderId="0" xfId="4" applyFont="1" applyFill="1" applyBorder="1"/>
    <xf numFmtId="0" fontId="7" fillId="0" borderId="0" xfId="4" applyFont="1" applyFill="1" applyBorder="1"/>
    <xf numFmtId="0" fontId="3" fillId="0" borderId="0" xfId="4" applyFont="1" applyBorder="1"/>
    <xf numFmtId="166" fontId="3" fillId="0" borderId="0" xfId="6" applyNumberFormat="1" applyFont="1" applyFill="1" applyBorder="1"/>
    <xf numFmtId="164" fontId="9" fillId="0" borderId="1" xfId="4" applyNumberFormat="1" applyFont="1" applyFill="1" applyBorder="1"/>
    <xf numFmtId="3" fontId="9" fillId="0" borderId="1" xfId="4" applyNumberFormat="1" applyFont="1" applyFill="1" applyBorder="1"/>
    <xf numFmtId="0" fontId="10" fillId="0" borderId="0" xfId="4" applyFont="1" applyFill="1" applyBorder="1"/>
    <xf numFmtId="0" fontId="10" fillId="0" borderId="0" xfId="4" applyFont="1" applyFill="1"/>
    <xf numFmtId="164" fontId="10" fillId="0" borderId="2" xfId="4" applyNumberFormat="1" applyFont="1" applyFill="1" applyBorder="1" applyAlignment="1">
      <alignment horizontal="left" wrapText="1" indent="7"/>
    </xf>
    <xf numFmtId="3" fontId="10" fillId="0" borderId="2" xfId="4" applyNumberFormat="1" applyFont="1" applyBorder="1"/>
    <xf numFmtId="0" fontId="10" fillId="0" borderId="2" xfId="4" applyFont="1" applyBorder="1"/>
    <xf numFmtId="164" fontId="10" fillId="0" borderId="3" xfId="4" applyNumberFormat="1" applyFont="1" applyFill="1" applyBorder="1" applyAlignment="1">
      <alignment horizontal="left" indent="7"/>
    </xf>
    <xf numFmtId="3" fontId="10" fillId="0" borderId="3" xfId="4" applyNumberFormat="1" applyFont="1" applyBorder="1"/>
    <xf numFmtId="0" fontId="10" fillId="0" borderId="3" xfId="4" applyFont="1" applyBorder="1"/>
    <xf numFmtId="164" fontId="10" fillId="0" borderId="0" xfId="4" applyNumberFormat="1" applyFont="1" applyFill="1" applyBorder="1" applyAlignment="1">
      <alignment horizontal="left" indent="7"/>
    </xf>
    <xf numFmtId="3" fontId="10" fillId="0" borderId="0" xfId="4" applyNumberFormat="1" applyFont="1" applyBorder="1"/>
    <xf numFmtId="0" fontId="10" fillId="0" borderId="0" xfId="4" applyFont="1" applyBorder="1"/>
    <xf numFmtId="3" fontId="10" fillId="0" borderId="3" xfId="4" applyNumberFormat="1" applyFont="1" applyBorder="1" applyAlignment="1">
      <alignment horizontal="right"/>
    </xf>
    <xf numFmtId="3" fontId="10" fillId="0" borderId="3" xfId="4" applyNumberFormat="1" applyFont="1" applyFill="1" applyBorder="1"/>
    <xf numFmtId="0" fontId="10" fillId="0" borderId="3" xfId="4" applyFont="1" applyFill="1" applyBorder="1"/>
    <xf numFmtId="164" fontId="9" fillId="0" borderId="1" xfId="4" applyNumberFormat="1" applyFont="1" applyFill="1" applyBorder="1" applyAlignment="1">
      <alignment wrapText="1"/>
    </xf>
    <xf numFmtId="0" fontId="10" fillId="0" borderId="1" xfId="4" applyFont="1" applyFill="1" applyBorder="1"/>
    <xf numFmtId="164" fontId="10" fillId="0" borderId="2" xfId="4" applyNumberFormat="1" applyFont="1" applyFill="1" applyBorder="1" applyAlignment="1">
      <alignment horizontal="left" indent="7"/>
    </xf>
    <xf numFmtId="164" fontId="9" fillId="0" borderId="4" xfId="4" applyNumberFormat="1" applyFont="1" applyFill="1" applyBorder="1" applyAlignment="1">
      <alignment wrapText="1"/>
    </xf>
    <xf numFmtId="3" fontId="9" fillId="0" borderId="4" xfId="4" applyNumberFormat="1" applyFont="1" applyFill="1" applyBorder="1"/>
    <xf numFmtId="164" fontId="9" fillId="0" borderId="0" xfId="4" applyNumberFormat="1" applyFont="1" applyFill="1" applyBorder="1" applyAlignment="1">
      <alignment wrapText="1"/>
    </xf>
    <xf numFmtId="3" fontId="9" fillId="0" borderId="0" xfId="4" applyNumberFormat="1" applyFont="1" applyFill="1" applyBorder="1"/>
    <xf numFmtId="3" fontId="10" fillId="0" borderId="0" xfId="4" applyNumberFormat="1" applyFont="1"/>
    <xf numFmtId="0" fontId="10" fillId="0" borderId="0" xfId="4" applyFont="1"/>
    <xf numFmtId="0" fontId="11" fillId="0" borderId="0" xfId="4" applyFont="1"/>
    <xf numFmtId="0" fontId="10" fillId="4" borderId="0" xfId="4" applyFont="1" applyFill="1"/>
    <xf numFmtId="164" fontId="10" fillId="0" borderId="5" xfId="4" applyNumberFormat="1" applyFont="1" applyFill="1" applyBorder="1" applyAlignment="1">
      <alignment horizontal="left" indent="7"/>
    </xf>
    <xf numFmtId="3" fontId="10" fillId="0" borderId="5" xfId="4" applyNumberFormat="1" applyFont="1" applyBorder="1"/>
    <xf numFmtId="0" fontId="9" fillId="0" borderId="0" xfId="4" applyFont="1" applyFill="1" applyBorder="1"/>
    <xf numFmtId="0" fontId="9" fillId="4" borderId="0" xfId="4" applyFont="1" applyFill="1"/>
    <xf numFmtId="0" fontId="15" fillId="0" borderId="0" xfId="4" applyFont="1"/>
    <xf numFmtId="0" fontId="3" fillId="0" borderId="0" xfId="5" applyFont="1"/>
    <xf numFmtId="0" fontId="3" fillId="0" borderId="0" xfId="5" applyFont="1" applyFill="1" applyBorder="1"/>
    <xf numFmtId="0" fontId="4" fillId="0" borderId="0" xfId="5" applyFont="1" applyFill="1" applyBorder="1" applyAlignment="1">
      <alignment vertical="center"/>
    </xf>
    <xf numFmtId="0" fontId="4" fillId="0" borderId="0" xfId="5" applyFont="1" applyAlignment="1">
      <alignment vertical="center"/>
    </xf>
    <xf numFmtId="0" fontId="6" fillId="0" borderId="0" xfId="5" applyFont="1" applyFill="1" applyBorder="1"/>
    <xf numFmtId="0" fontId="6" fillId="0" borderId="0" xfId="5" applyFont="1"/>
    <xf numFmtId="0" fontId="4" fillId="0" borderId="0" xfId="5" applyFont="1" applyFill="1" applyBorder="1"/>
    <xf numFmtId="0" fontId="4" fillId="0" borderId="0" xfId="5" applyFont="1"/>
    <xf numFmtId="164" fontId="3" fillId="0" borderId="0" xfId="5" applyNumberFormat="1" applyFont="1" applyAlignment="1">
      <alignment horizontal="left"/>
    </xf>
    <xf numFmtId="0" fontId="7" fillId="3" borderId="0" xfId="5" applyFont="1" applyFill="1" applyBorder="1"/>
    <xf numFmtId="0" fontId="7" fillId="0" borderId="0" xfId="5" applyFont="1" applyFill="1" applyBorder="1"/>
    <xf numFmtId="0" fontId="3" fillId="0" borderId="0" xfId="5" applyFont="1" applyBorder="1"/>
    <xf numFmtId="164" fontId="9" fillId="0" borderId="1" xfId="5" applyNumberFormat="1" applyFont="1" applyFill="1" applyBorder="1"/>
    <xf numFmtId="3" fontId="9" fillId="0" borderId="1" xfId="5" applyNumberFormat="1" applyFont="1" applyFill="1" applyBorder="1"/>
    <xf numFmtId="0" fontId="10" fillId="0" borderId="0" xfId="5" applyFont="1" applyFill="1" applyBorder="1"/>
    <xf numFmtId="0" fontId="10" fillId="0" borderId="0" xfId="5" applyFont="1" applyFill="1"/>
    <xf numFmtId="164" fontId="10" fillId="0" borderId="2" xfId="5" applyNumberFormat="1" applyFont="1" applyFill="1" applyBorder="1" applyAlignment="1">
      <alignment horizontal="left" wrapText="1" indent="7"/>
    </xf>
    <xf numFmtId="3" fontId="10" fillId="0" borderId="2" xfId="5" applyNumberFormat="1" applyFont="1" applyBorder="1"/>
    <xf numFmtId="0" fontId="10" fillId="0" borderId="2" xfId="5" applyFont="1" applyBorder="1"/>
    <xf numFmtId="164" fontId="10" fillId="0" borderId="3" xfId="5" applyNumberFormat="1" applyFont="1" applyFill="1" applyBorder="1" applyAlignment="1">
      <alignment horizontal="left" indent="7"/>
    </xf>
    <xf numFmtId="0" fontId="10" fillId="0" borderId="3" xfId="5" applyFont="1" applyBorder="1"/>
    <xf numFmtId="164" fontId="10" fillId="0" borderId="0" xfId="5" applyNumberFormat="1" applyFont="1" applyFill="1" applyBorder="1" applyAlignment="1">
      <alignment horizontal="left" indent="7"/>
    </xf>
    <xf numFmtId="3" fontId="10" fillId="0" borderId="0" xfId="5" applyNumberFormat="1" applyFont="1" applyBorder="1"/>
    <xf numFmtId="0" fontId="10" fillId="0" borderId="0" xfId="5" applyFont="1" applyBorder="1"/>
    <xf numFmtId="0" fontId="10" fillId="0" borderId="3" xfId="5" applyFont="1" applyFill="1" applyBorder="1"/>
    <xf numFmtId="164" fontId="9" fillId="0" borderId="1" xfId="5" applyNumberFormat="1" applyFont="1" applyFill="1" applyBorder="1" applyAlignment="1">
      <alignment wrapText="1"/>
    </xf>
    <xf numFmtId="0" fontId="10" fillId="0" borderId="0" xfId="5" applyFont="1"/>
    <xf numFmtId="164" fontId="10" fillId="0" borderId="2" xfId="5" applyNumberFormat="1" applyFont="1" applyFill="1" applyBorder="1" applyAlignment="1">
      <alignment horizontal="left" indent="7"/>
    </xf>
    <xf numFmtId="0" fontId="10" fillId="0" borderId="1" xfId="5" applyFont="1" applyFill="1" applyBorder="1"/>
    <xf numFmtId="3" fontId="9" fillId="0" borderId="4" xfId="5" applyNumberFormat="1" applyFont="1" applyBorder="1"/>
    <xf numFmtId="164" fontId="9" fillId="0" borderId="4" xfId="5" applyNumberFormat="1" applyFont="1" applyFill="1" applyBorder="1" applyAlignment="1">
      <alignment wrapText="1"/>
    </xf>
    <xf numFmtId="164" fontId="9" fillId="0" borderId="0" xfId="5" applyNumberFormat="1" applyFont="1" applyFill="1" applyBorder="1" applyAlignment="1">
      <alignment wrapText="1"/>
    </xf>
    <xf numFmtId="3" fontId="9" fillId="0" borderId="0" xfId="5" applyNumberFormat="1" applyFont="1" applyBorder="1"/>
    <xf numFmtId="3" fontId="10" fillId="0" borderId="0" xfId="5" applyNumberFormat="1" applyFont="1"/>
    <xf numFmtId="0" fontId="11" fillId="0" borderId="0" xfId="5" applyFont="1"/>
    <xf numFmtId="164" fontId="10" fillId="0" borderId="5" xfId="5" applyNumberFormat="1" applyFont="1" applyFill="1" applyBorder="1" applyAlignment="1">
      <alignment horizontal="left" indent="7"/>
    </xf>
    <xf numFmtId="3" fontId="10" fillId="0" borderId="5" xfId="5" applyNumberFormat="1" applyFont="1" applyBorder="1"/>
    <xf numFmtId="0" fontId="10" fillId="4" borderId="0" xfId="5" applyFont="1" applyFill="1"/>
    <xf numFmtId="168" fontId="10" fillId="0" borderId="8" xfId="5" applyNumberFormat="1" applyFont="1" applyBorder="1"/>
    <xf numFmtId="0" fontId="9" fillId="0" borderId="0" xfId="5" applyFont="1" applyFill="1" applyBorder="1"/>
    <xf numFmtId="0" fontId="9" fillId="4" borderId="0" xfId="5" applyFont="1" applyFill="1"/>
    <xf numFmtId="0" fontId="15" fillId="0" borderId="0" xfId="5" applyFont="1" applyFill="1" applyBorder="1"/>
    <xf numFmtId="0" fontId="10" fillId="0" borderId="0" xfId="5" applyFont="1" applyFill="1" applyBorder="1" applyAlignment="1">
      <alignment vertical="center"/>
    </xf>
    <xf numFmtId="0" fontId="10" fillId="4" borderId="0" xfId="5" applyFont="1" applyFill="1" applyAlignment="1">
      <alignment vertical="center"/>
    </xf>
    <xf numFmtId="0" fontId="10" fillId="0" borderId="7" xfId="5" applyFont="1" applyBorder="1"/>
    <xf numFmtId="4" fontId="15" fillId="0" borderId="0" xfId="5" applyNumberFormat="1" applyFont="1"/>
    <xf numFmtId="169" fontId="15" fillId="0" borderId="0" xfId="5" applyNumberFormat="1" applyFont="1"/>
    <xf numFmtId="0" fontId="17" fillId="0" borderId="0" xfId="5" applyFont="1"/>
    <xf numFmtId="0" fontId="17" fillId="0" borderId="0" xfId="5" applyFont="1" applyFill="1" applyBorder="1"/>
    <xf numFmtId="168" fontId="9" fillId="0" borderId="1" xfId="5" applyNumberFormat="1" applyFont="1" applyFill="1" applyBorder="1"/>
    <xf numFmtId="168" fontId="10" fillId="0" borderId="2" xfId="5" applyNumberFormat="1" applyFont="1" applyBorder="1"/>
    <xf numFmtId="168" fontId="10" fillId="0" borderId="0" xfId="5" applyNumberFormat="1" applyFont="1" applyBorder="1"/>
    <xf numFmtId="168" fontId="10" fillId="0" borderId="4" xfId="5" applyNumberFormat="1" applyFont="1" applyBorder="1"/>
    <xf numFmtId="168" fontId="10" fillId="0" borderId="0" xfId="5" applyNumberFormat="1" applyFont="1"/>
    <xf numFmtId="168" fontId="10" fillId="0" borderId="5" xfId="5" applyNumberFormat="1" applyFont="1" applyBorder="1"/>
    <xf numFmtId="0" fontId="15" fillId="0" borderId="0" xfId="5" applyFont="1"/>
    <xf numFmtId="0" fontId="7" fillId="5" borderId="0" xfId="4" applyFont="1" applyFill="1" applyBorder="1"/>
    <xf numFmtId="0" fontId="8" fillId="5" borderId="0" xfId="4" applyNumberFormat="1" applyFont="1" applyFill="1" applyBorder="1" applyAlignment="1">
      <alignment horizontal="center" vertical="center" wrapText="1"/>
    </xf>
    <xf numFmtId="0" fontId="9" fillId="0" borderId="0" xfId="4" applyFont="1" applyFill="1" applyAlignment="1">
      <alignment wrapText="1"/>
    </xf>
    <xf numFmtId="3" fontId="9" fillId="0" borderId="0" xfId="4" applyNumberFormat="1" applyFont="1" applyFill="1"/>
    <xf numFmtId="3" fontId="12" fillId="0" borderId="5" xfId="4" applyNumberFormat="1" applyFont="1" applyFill="1" applyBorder="1"/>
    <xf numFmtId="3" fontId="10" fillId="0" borderId="5" xfId="4" applyNumberFormat="1" applyFont="1" applyFill="1" applyBorder="1"/>
    <xf numFmtId="3" fontId="9" fillId="0" borderId="5" xfId="4" applyNumberFormat="1" applyFont="1" applyFill="1" applyBorder="1"/>
    <xf numFmtId="3" fontId="10" fillId="0" borderId="6" xfId="4" applyNumberFormat="1" applyFont="1" applyFill="1" applyBorder="1"/>
    <xf numFmtId="0" fontId="7" fillId="5" borderId="0" xfId="5" applyFont="1" applyFill="1" applyBorder="1"/>
    <xf numFmtId="0" fontId="8" fillId="5" borderId="0" xfId="5" applyNumberFormat="1" applyFont="1" applyFill="1" applyBorder="1" applyAlignment="1">
      <alignment horizontal="center" vertical="center" wrapText="1"/>
    </xf>
    <xf numFmtId="0" fontId="9" fillId="0" borderId="0" xfId="5" applyFont="1" applyFill="1" applyAlignment="1">
      <alignment wrapText="1"/>
    </xf>
    <xf numFmtId="3" fontId="9" fillId="0" borderId="6" xfId="5" applyNumberFormat="1" applyFont="1" applyFill="1" applyBorder="1"/>
    <xf numFmtId="3" fontId="10" fillId="0" borderId="5" xfId="5" applyNumberFormat="1" applyFont="1" applyFill="1" applyBorder="1"/>
    <xf numFmtId="3" fontId="9" fillId="0" borderId="5" xfId="5" applyNumberFormat="1" applyFont="1" applyFill="1" applyBorder="1"/>
    <xf numFmtId="168" fontId="9" fillId="0" borderId="6" xfId="5" applyNumberFormat="1" applyFont="1" applyFill="1" applyBorder="1"/>
    <xf numFmtId="168" fontId="10" fillId="0" borderId="5" xfId="5" applyNumberFormat="1" applyFont="1" applyFill="1" applyBorder="1"/>
    <xf numFmtId="168" fontId="9" fillId="0" borderId="5" xfId="5" applyNumberFormat="1" applyFont="1" applyFill="1" applyBorder="1"/>
    <xf numFmtId="170" fontId="10" fillId="0" borderId="0" xfId="7" applyFont="1" applyFill="1" applyBorder="1"/>
    <xf numFmtId="3" fontId="10" fillId="0" borderId="3" xfId="5" applyNumberFormat="1" applyFont="1" applyBorder="1"/>
    <xf numFmtId="3" fontId="10" fillId="0" borderId="3" xfId="5" applyNumberFormat="1" applyFont="1" applyBorder="1" applyAlignment="1">
      <alignment horizontal="right"/>
    </xf>
    <xf numFmtId="3" fontId="10" fillId="0" borderId="3" xfId="5" applyNumberFormat="1" applyFont="1" applyFill="1" applyBorder="1"/>
    <xf numFmtId="3" fontId="9" fillId="0" borderId="4" xfId="5" applyNumberFormat="1" applyFont="1" applyFill="1" applyBorder="1"/>
    <xf numFmtId="3" fontId="9" fillId="0" borderId="0" xfId="5" applyNumberFormat="1" applyFont="1" applyFill="1" applyBorder="1"/>
    <xf numFmtId="0" fontId="5" fillId="2" borderId="0" xfId="5" applyFont="1" applyFill="1" applyBorder="1" applyAlignment="1">
      <alignment vertical="center"/>
    </xf>
    <xf numFmtId="164" fontId="5" fillId="0" borderId="0" xfId="5" applyNumberFormat="1" applyFont="1" applyBorder="1" applyAlignment="1"/>
    <xf numFmtId="0" fontId="5" fillId="0" borderId="0" xfId="5" applyFont="1" applyBorder="1" applyAlignment="1"/>
    <xf numFmtId="3" fontId="9" fillId="0" borderId="0" xfId="5" applyNumberFormat="1" applyFont="1" applyFill="1"/>
    <xf numFmtId="3" fontId="12" fillId="0" borderId="5" xfId="5" applyNumberFormat="1" applyFont="1" applyFill="1" applyBorder="1"/>
    <xf numFmtId="0" fontId="8" fillId="5" borderId="0" xfId="5" applyNumberFormat="1" applyFont="1" applyFill="1" applyBorder="1" applyAlignment="1">
      <alignment horizontal="right" vertical="center" wrapText="1"/>
    </xf>
    <xf numFmtId="170" fontId="10" fillId="0" borderId="0" xfId="7" applyNumberFormat="1" applyFont="1" applyFill="1" applyBorder="1"/>
    <xf numFmtId="3" fontId="10" fillId="0" borderId="0" xfId="5" applyNumberFormat="1" applyFont="1" applyFill="1" applyBorder="1"/>
    <xf numFmtId="3" fontId="10" fillId="0" borderId="6" xfId="5" applyNumberFormat="1" applyFont="1" applyBorder="1"/>
    <xf numFmtId="0" fontId="10" fillId="0" borderId="6" xfId="5" applyFont="1" applyBorder="1" applyAlignment="1">
      <alignment horizontal="left" indent="7"/>
    </xf>
    <xf numFmtId="0" fontId="10" fillId="0" borderId="0" xfId="5" applyFont="1" applyAlignment="1">
      <alignment vertical="center"/>
    </xf>
    <xf numFmtId="3" fontId="9" fillId="0" borderId="2" xfId="5" applyNumberFormat="1" applyFont="1" applyBorder="1"/>
    <xf numFmtId="0" fontId="17" fillId="0" borderId="0" xfId="5" applyFont="1" applyBorder="1"/>
    <xf numFmtId="168" fontId="9" fillId="0" borderId="2" xfId="5" applyNumberFormat="1" applyFont="1" applyBorder="1"/>
    <xf numFmtId="168" fontId="9" fillId="0" borderId="4" xfId="5" applyNumberFormat="1" applyFont="1" applyBorder="1"/>
    <xf numFmtId="164" fontId="10" fillId="0" borderId="5" xfId="5" applyNumberFormat="1" applyFont="1" applyFill="1" applyBorder="1" applyAlignment="1">
      <alignment horizontal="left" indent="8"/>
    </xf>
    <xf numFmtId="0" fontId="10" fillId="0" borderId="0" xfId="5" applyFont="1" applyAlignment="1">
      <alignment wrapText="1"/>
    </xf>
    <xf numFmtId="3" fontId="10" fillId="0" borderId="6" xfId="5" applyNumberFormat="1" applyFont="1" applyFill="1" applyBorder="1"/>
    <xf numFmtId="0" fontId="14" fillId="0" borderId="5" xfId="5" applyFont="1" applyFill="1" applyBorder="1" applyAlignment="1">
      <alignment vertical="center" wrapText="1"/>
    </xf>
    <xf numFmtId="3" fontId="14" fillId="0" borderId="5" xfId="5" applyNumberFormat="1" applyFont="1" applyFill="1" applyBorder="1" applyAlignment="1">
      <alignment vertical="center"/>
    </xf>
    <xf numFmtId="3" fontId="10" fillId="0" borderId="2" xfId="5" applyNumberFormat="1" applyFont="1" applyFill="1" applyBorder="1"/>
    <xf numFmtId="0" fontId="10" fillId="0" borderId="5" xfId="5" applyFont="1" applyFill="1" applyBorder="1" applyAlignment="1">
      <alignment horizontal="left" indent="7"/>
    </xf>
    <xf numFmtId="168" fontId="10" fillId="0" borderId="2" xfId="5" applyNumberFormat="1" applyFont="1" applyFill="1" applyBorder="1"/>
    <xf numFmtId="168" fontId="14" fillId="0" borderId="5" xfId="5" applyNumberFormat="1" applyFont="1" applyFill="1" applyBorder="1" applyAlignment="1">
      <alignment vertical="center"/>
    </xf>
    <xf numFmtId="0" fontId="10" fillId="0" borderId="6" xfId="5" applyFont="1" applyFill="1" applyBorder="1" applyAlignment="1">
      <alignment horizontal="left" indent="8"/>
    </xf>
    <xf numFmtId="0" fontId="5" fillId="2" borderId="0" xfId="0" applyFont="1" applyFill="1" applyBorder="1" applyAlignment="1">
      <alignment horizontal="left" vertical="center"/>
    </xf>
    <xf numFmtId="16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164" fontId="10" fillId="0" borderId="0" xfId="0" applyNumberFormat="1" applyFont="1" applyFill="1" applyBorder="1" applyAlignment="1">
      <alignment horizontal="left" wrapText="1"/>
    </xf>
    <xf numFmtId="0" fontId="5" fillId="2" borderId="0" xfId="4" applyFont="1" applyFill="1" applyBorder="1" applyAlignment="1">
      <alignment horizontal="left" vertical="center"/>
    </xf>
    <xf numFmtId="164" fontId="5" fillId="0" borderId="0" xfId="4" applyNumberFormat="1" applyFont="1" applyBorder="1" applyAlignment="1">
      <alignment horizontal="left"/>
    </xf>
    <xf numFmtId="0" fontId="5" fillId="0" borderId="0" xfId="5" applyFont="1" applyBorder="1" applyAlignment="1">
      <alignment horizontal="left"/>
    </xf>
    <xf numFmtId="164" fontId="10" fillId="0" borderId="0" xfId="4" applyNumberFormat="1" applyFont="1" applyFill="1" applyBorder="1" applyAlignment="1">
      <alignment horizontal="left" wrapText="1"/>
    </xf>
    <xf numFmtId="0" fontId="5" fillId="2" borderId="0" xfId="5" applyFont="1" applyFill="1" applyBorder="1" applyAlignment="1">
      <alignment horizontal="left" vertical="center"/>
    </xf>
    <xf numFmtId="164" fontId="5" fillId="0" borderId="0" xfId="5" applyNumberFormat="1" applyFont="1" applyBorder="1" applyAlignment="1">
      <alignment horizontal="left"/>
    </xf>
    <xf numFmtId="164" fontId="10" fillId="0" borderId="0" xfId="5" applyNumberFormat="1" applyFont="1" applyFill="1" applyBorder="1" applyAlignment="1">
      <alignment horizontal="left" vertical="top" wrapText="1"/>
    </xf>
    <xf numFmtId="164" fontId="10" fillId="0" borderId="0" xfId="5" applyNumberFormat="1" applyFont="1" applyFill="1" applyBorder="1" applyAlignment="1">
      <alignment horizontal="left" wrapText="1"/>
    </xf>
    <xf numFmtId="0" fontId="21" fillId="0" borderId="0" xfId="5" applyAlignment="1">
      <alignment wrapText="1"/>
    </xf>
    <xf numFmtId="0" fontId="3" fillId="0" borderId="0" xfId="5" applyFont="1" applyAlignment="1">
      <alignment wrapText="1"/>
    </xf>
    <xf numFmtId="164" fontId="10" fillId="0" borderId="0" xfId="5" applyNumberFormat="1" applyFont="1" applyFill="1" applyBorder="1" applyAlignment="1">
      <alignment horizontal="center" wrapText="1"/>
    </xf>
  </cellXfs>
  <cellStyles count="9">
    <cellStyle name="Millares" xfId="1" builtinId="3"/>
    <cellStyle name="Millares [0] 2" xfId="7"/>
    <cellStyle name="Millares 2" xfId="6"/>
    <cellStyle name="Normal" xfId="0" builtinId="0"/>
    <cellStyle name="Normal 2" xfId="3"/>
    <cellStyle name="Normal 3" xfId="2"/>
    <cellStyle name="Normal 3 2" xfId="5"/>
    <cellStyle name="Normal 4" xfId="4"/>
    <cellStyle name="Normal 4 2" xfId="8"/>
  </cellStyles>
  <dxfs count="0"/>
  <tableStyles count="0" defaultTableStyle="TableStyleMedium2" defaultPivotStyle="PivotStyleLight16"/>
  <colors>
    <mruColors>
      <color rgb="FF3186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50"/>
  <sheetViews>
    <sheetView showGridLines="0" tabSelected="1" zoomScale="75" zoomScaleNormal="75" workbookViewId="0"/>
  </sheetViews>
  <sheetFormatPr baseColWidth="10" defaultRowHeight="14.25" x14ac:dyDescent="0.2"/>
  <cols>
    <col min="1" max="1" width="92.5703125" style="1" customWidth="1"/>
    <col min="2" max="10" width="18.5703125" style="2" customWidth="1"/>
    <col min="11" max="11" width="18.7109375" style="2" customWidth="1"/>
    <col min="12" max="13" width="11.42578125" style="2"/>
    <col min="14" max="19" width="11.5703125" style="2" bestFit="1" customWidth="1"/>
    <col min="20" max="20" width="13.85546875" style="2" bestFit="1" customWidth="1"/>
    <col min="21" max="22" width="11.5703125" style="2" bestFit="1" customWidth="1"/>
    <col min="23" max="23" width="17.7109375" style="2" bestFit="1" customWidth="1"/>
    <col min="24" max="84" width="11.42578125" style="2"/>
    <col min="85" max="16384" width="11.42578125" style="1"/>
  </cols>
  <sheetData>
    <row r="1" spans="1:84" ht="17.25" customHeight="1" x14ac:dyDescent="0.2"/>
    <row r="2" spans="1:84" ht="19.5" x14ac:dyDescent="0.2">
      <c r="A2" s="243" t="s">
        <v>0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</row>
    <row r="3" spans="1:84" s="4" customFormat="1" ht="19.5" x14ac:dyDescent="0.25">
      <c r="A3" s="243" t="s">
        <v>1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</row>
    <row r="4" spans="1:84" s="6" customFormat="1" ht="20.25" x14ac:dyDescent="0.3">
      <c r="A4" s="244" t="s">
        <v>2</v>
      </c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</row>
    <row r="5" spans="1:84" s="8" customFormat="1" ht="19.5" x14ac:dyDescent="0.25">
      <c r="A5" s="245" t="s">
        <v>3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</row>
    <row r="6" spans="1:84" ht="17.25" customHeight="1" x14ac:dyDescent="0.2">
      <c r="A6" s="9"/>
    </row>
    <row r="7" spans="1:84" s="10" customFormat="1" ht="24.75" customHeight="1" x14ac:dyDescent="0.25">
      <c r="A7" s="77"/>
      <c r="B7" s="78">
        <v>2009</v>
      </c>
      <c r="C7" s="78">
        <v>2010</v>
      </c>
      <c r="D7" s="78">
        <v>2011</v>
      </c>
      <c r="E7" s="78">
        <v>2012</v>
      </c>
      <c r="F7" s="78">
        <v>2013</v>
      </c>
      <c r="G7" s="78">
        <v>2014</v>
      </c>
      <c r="H7" s="78">
        <v>2015</v>
      </c>
      <c r="I7" s="78">
        <v>2016</v>
      </c>
      <c r="J7" s="78">
        <v>2017</v>
      </c>
      <c r="K7" s="78">
        <v>2018</v>
      </c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</row>
    <row r="8" spans="1:84" ht="21" customHeight="1" x14ac:dyDescent="0.2">
      <c r="A8" s="12"/>
      <c r="B8" s="13"/>
      <c r="C8" s="13"/>
      <c r="D8" s="13"/>
      <c r="E8" s="13"/>
      <c r="F8" s="13"/>
      <c r="G8" s="13"/>
      <c r="H8" s="13"/>
      <c r="I8" s="13"/>
      <c r="J8" s="13"/>
    </row>
    <row r="9" spans="1:84" s="18" customFormat="1" ht="24" customHeight="1" x14ac:dyDescent="0.25">
      <c r="A9" s="14" t="s">
        <v>4</v>
      </c>
      <c r="B9" s="15">
        <v>11338485.329</v>
      </c>
      <c r="C9" s="15">
        <v>13087744.14769</v>
      </c>
      <c r="D9" s="15">
        <v>17098084.8243328</v>
      </c>
      <c r="E9" s="15">
        <v>17115098.833871998</v>
      </c>
      <c r="F9" s="15">
        <v>15820661.603834001</v>
      </c>
      <c r="G9" s="15">
        <v>16532236.791000001</v>
      </c>
      <c r="H9" s="15">
        <v>14939559.422793999</v>
      </c>
      <c r="I9" s="15">
        <v>13311917.404723998</v>
      </c>
      <c r="J9" s="15">
        <v>15079173.36332</v>
      </c>
      <c r="K9" s="15">
        <v>17958033.040069997</v>
      </c>
      <c r="L9" s="16"/>
      <c r="M9" s="16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17"/>
      <c r="Z9" s="17"/>
      <c r="AA9" s="17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</row>
    <row r="10" spans="1:84" s="21" customFormat="1" ht="24" customHeight="1" x14ac:dyDescent="0.25">
      <c r="A10" s="19" t="s">
        <v>5</v>
      </c>
      <c r="B10" s="20">
        <v>11042092.0209</v>
      </c>
      <c r="C10" s="20">
        <v>12909125.304890001</v>
      </c>
      <c r="D10" s="20">
        <v>16577440.153489601</v>
      </c>
      <c r="E10" s="20">
        <v>14912982.500479998</v>
      </c>
      <c r="F10" s="20">
        <v>15485905.447802002</v>
      </c>
      <c r="G10" s="20">
        <v>16295975.235200001</v>
      </c>
      <c r="H10" s="20">
        <v>14677607.478761999</v>
      </c>
      <c r="I10" s="20">
        <v>12960186.426145999</v>
      </c>
      <c r="J10" s="20">
        <v>14807808.32508</v>
      </c>
      <c r="K10" s="20">
        <v>17661115.629549999</v>
      </c>
      <c r="L10" s="16"/>
      <c r="M10" s="16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</row>
    <row r="11" spans="1:84" s="24" customFormat="1" ht="24" customHeight="1" x14ac:dyDescent="0.25">
      <c r="A11" s="22" t="s">
        <v>6</v>
      </c>
      <c r="B11" s="23">
        <v>32779.650699999998</v>
      </c>
      <c r="C11" s="23">
        <v>22888.922979999999</v>
      </c>
      <c r="D11" s="23">
        <v>49693.793562399995</v>
      </c>
      <c r="E11" s="23">
        <v>55477.668592000002</v>
      </c>
      <c r="F11" s="23">
        <v>44652.82978800001</v>
      </c>
      <c r="G11" s="23">
        <v>39156.410499999991</v>
      </c>
      <c r="H11" s="23">
        <v>36261.095641999993</v>
      </c>
      <c r="I11" s="23">
        <v>38602.730548000007</v>
      </c>
      <c r="J11" s="23">
        <v>44210.616899999994</v>
      </c>
      <c r="K11" s="23">
        <v>61170.422449999998</v>
      </c>
      <c r="L11" s="16"/>
      <c r="M11" s="16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</row>
    <row r="12" spans="1:84" s="24" customFormat="1" ht="24" customHeight="1" x14ac:dyDescent="0.25">
      <c r="A12" s="22" t="s">
        <v>7</v>
      </c>
      <c r="B12" s="23">
        <v>263613.65739999997</v>
      </c>
      <c r="C12" s="23">
        <v>155729.91982000001</v>
      </c>
      <c r="D12" s="23">
        <v>470950.87728079996</v>
      </c>
      <c r="E12" s="23">
        <v>2146638.6647999999</v>
      </c>
      <c r="F12" s="23">
        <v>290103.32624400005</v>
      </c>
      <c r="G12" s="23">
        <v>197105.14529999997</v>
      </c>
      <c r="H12" s="23">
        <v>225690.84838999997</v>
      </c>
      <c r="I12" s="23">
        <v>313128.24803000008</v>
      </c>
      <c r="J12" s="23">
        <v>227154.42134000003</v>
      </c>
      <c r="K12" s="23">
        <v>235746.98807000002</v>
      </c>
      <c r="L12" s="16"/>
      <c r="M12" s="16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</row>
    <row r="13" spans="1:84" s="27" customFormat="1" ht="24" customHeight="1" x14ac:dyDescent="0.25">
      <c r="A13" s="25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16"/>
      <c r="M13" s="16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</row>
    <row r="14" spans="1:84" s="18" customFormat="1" ht="24" customHeight="1" x14ac:dyDescent="0.25">
      <c r="A14" s="14" t="s">
        <v>8</v>
      </c>
      <c r="B14" s="15">
        <v>8760687.7757085618</v>
      </c>
      <c r="C14" s="15">
        <v>9859927.0826720297</v>
      </c>
      <c r="D14" s="15">
        <v>13410823.944535315</v>
      </c>
      <c r="E14" s="15">
        <v>13023379.558064573</v>
      </c>
      <c r="F14" s="15">
        <v>13073228.272214003</v>
      </c>
      <c r="G14" s="15">
        <v>13699304.524853885</v>
      </c>
      <c r="H14" s="15">
        <v>13714657.587509891</v>
      </c>
      <c r="I14" s="15">
        <v>11407656.431456365</v>
      </c>
      <c r="J14" s="15">
        <v>11599619.668869229</v>
      </c>
      <c r="K14" s="15">
        <v>15470664.485708464</v>
      </c>
      <c r="L14" s="16"/>
      <c r="M14" s="16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</row>
    <row r="15" spans="1:84" s="21" customFormat="1" ht="24" customHeight="1" x14ac:dyDescent="0.25">
      <c r="A15" s="28" t="s">
        <v>9</v>
      </c>
      <c r="B15" s="20">
        <v>8028336.476400001</v>
      </c>
      <c r="C15" s="20">
        <v>8759646.615840001</v>
      </c>
      <c r="D15" s="20">
        <v>11944239.3221952</v>
      </c>
      <c r="E15" s="20">
        <v>11811166.915552001</v>
      </c>
      <c r="F15" s="20">
        <v>12284829.506888</v>
      </c>
      <c r="G15" s="20">
        <v>12716661.632200001</v>
      </c>
      <c r="H15" s="20">
        <v>12115716.324663999</v>
      </c>
      <c r="I15" s="20">
        <v>10366444.498666</v>
      </c>
      <c r="J15" s="20">
        <v>10525315.265759997</v>
      </c>
      <c r="K15" s="20">
        <v>13960643.974170001</v>
      </c>
      <c r="L15" s="16"/>
      <c r="M15" s="16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</row>
    <row r="16" spans="1:84" s="24" customFormat="1" ht="24" customHeight="1" x14ac:dyDescent="0.25">
      <c r="A16" s="29" t="s">
        <v>10</v>
      </c>
      <c r="B16" s="30">
        <v>300197.89280000003</v>
      </c>
      <c r="C16" s="30">
        <v>348137.36699999997</v>
      </c>
      <c r="D16" s="30">
        <v>345008.87900000002</v>
      </c>
      <c r="E16" s="30">
        <v>394292.71084799996</v>
      </c>
      <c r="F16" s="30">
        <v>374795.46145800001</v>
      </c>
      <c r="G16" s="30">
        <v>497049.71352500003</v>
      </c>
      <c r="H16" s="30">
        <v>620757.32362000004</v>
      </c>
      <c r="I16" s="30">
        <v>604712.35405000008</v>
      </c>
      <c r="J16" s="30">
        <v>647249.06449999998</v>
      </c>
      <c r="K16" s="30">
        <v>632287.43865000003</v>
      </c>
      <c r="L16" s="16"/>
      <c r="M16" s="16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</row>
    <row r="17" spans="1:84" s="32" customFormat="1" ht="24" customHeight="1" x14ac:dyDescent="0.25">
      <c r="A17" s="29" t="s">
        <v>11</v>
      </c>
      <c r="B17" s="31">
        <v>3645.4073839999996</v>
      </c>
      <c r="C17" s="31">
        <v>2423.5033567999999</v>
      </c>
      <c r="D17" s="31">
        <v>2629.6213227800004</v>
      </c>
      <c r="E17" s="31">
        <v>2506.8131659039996</v>
      </c>
      <c r="F17" s="31">
        <v>2742.4845280039999</v>
      </c>
      <c r="G17" s="31">
        <v>2246.9773256060007</v>
      </c>
      <c r="H17" s="31">
        <v>2677.2570050939994</v>
      </c>
      <c r="I17" s="31">
        <v>2827.2849378660007</v>
      </c>
      <c r="J17" s="31">
        <v>5899.8</v>
      </c>
      <c r="K17" s="31">
        <v>5899.8</v>
      </c>
      <c r="L17" s="16"/>
      <c r="M17" s="16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</row>
    <row r="18" spans="1:84" s="32" customFormat="1" ht="24" customHeight="1" x14ac:dyDescent="0.25">
      <c r="A18" s="29" t="s">
        <v>12</v>
      </c>
      <c r="B18" s="31">
        <v>251899.45809999999</v>
      </c>
      <c r="C18" s="31">
        <v>428545.31150000001</v>
      </c>
      <c r="D18" s="31">
        <v>516026.85348400002</v>
      </c>
      <c r="E18" s="31">
        <v>565065.16398399998</v>
      </c>
      <c r="F18" s="31">
        <v>268230.56099999999</v>
      </c>
      <c r="G18" s="31">
        <v>395924.60150000005</v>
      </c>
      <c r="H18" s="31">
        <v>995704.84610799979</v>
      </c>
      <c r="I18" s="31">
        <v>432896.14514099999</v>
      </c>
      <c r="J18" s="31">
        <v>431158.72216000012</v>
      </c>
      <c r="K18" s="31">
        <v>940110.41597999993</v>
      </c>
      <c r="L18" s="16"/>
      <c r="M18" s="16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</row>
    <row r="19" spans="1:84" s="32" customFormat="1" ht="24" customHeight="1" x14ac:dyDescent="0.25">
      <c r="A19" s="29" t="s">
        <v>13</v>
      </c>
      <c r="B19" s="31">
        <v>176608.54102456142</v>
      </c>
      <c r="C19" s="31">
        <v>321174.28497522802</v>
      </c>
      <c r="D19" s="31">
        <v>602919.26853333332</v>
      </c>
      <c r="E19" s="31">
        <v>250347.95451466664</v>
      </c>
      <c r="F19" s="31">
        <v>142630.25834</v>
      </c>
      <c r="G19" s="31">
        <v>87421.600303278712</v>
      </c>
      <c r="H19" s="31">
        <v>-20198.1638872</v>
      </c>
      <c r="I19" s="31">
        <v>776.14866150000307</v>
      </c>
      <c r="J19" s="31">
        <v>-10003.18355076923</v>
      </c>
      <c r="K19" s="31">
        <v>-68277.143091538455</v>
      </c>
      <c r="L19" s="16"/>
      <c r="M19" s="16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</row>
    <row r="20" spans="1:84" s="34" customFormat="1" ht="24" customHeight="1" x14ac:dyDescent="0.25">
      <c r="A20" s="33" t="s">
        <v>14</v>
      </c>
      <c r="B20" s="15">
        <v>2577797.5532914381</v>
      </c>
      <c r="C20" s="15">
        <v>3227817.0650179703</v>
      </c>
      <c r="D20" s="15">
        <v>3687260.8797974847</v>
      </c>
      <c r="E20" s="15">
        <v>4091719.2758074254</v>
      </c>
      <c r="F20" s="15">
        <v>2747433.3316199984</v>
      </c>
      <c r="G20" s="15">
        <v>2832932.266146116</v>
      </c>
      <c r="H20" s="15">
        <v>1224901.8352841083</v>
      </c>
      <c r="I20" s="15">
        <v>1904260.9732676335</v>
      </c>
      <c r="J20" s="15">
        <v>3479553.6944507714</v>
      </c>
      <c r="K20" s="15">
        <v>2487368.5543615334</v>
      </c>
      <c r="L20" s="16"/>
      <c r="M20" s="16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</row>
    <row r="21" spans="1:84" s="21" customFormat="1" ht="24" customHeight="1" x14ac:dyDescent="0.25">
      <c r="A21" s="35" t="s">
        <v>15</v>
      </c>
      <c r="B21" s="20">
        <v>-618584.59180000005</v>
      </c>
      <c r="C21" s="20">
        <v>-939885.89604000014</v>
      </c>
      <c r="D21" s="20">
        <v>-1057569.2740567997</v>
      </c>
      <c r="E21" s="20">
        <v>-1019099.7247919999</v>
      </c>
      <c r="F21" s="20">
        <v>-1082903.3065760003</v>
      </c>
      <c r="G21" s="20">
        <v>-1443456.7940000002</v>
      </c>
      <c r="H21" s="20">
        <v>-1298480.2999859999</v>
      </c>
      <c r="I21" s="20">
        <v>-1258430.6238869999</v>
      </c>
      <c r="J21" s="20">
        <v>-1753870.33176</v>
      </c>
      <c r="K21" s="20">
        <v>-1826269.5734700004</v>
      </c>
      <c r="L21" s="16"/>
      <c r="M21" s="16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</row>
    <row r="22" spans="1:84" s="34" customFormat="1" ht="24" customHeight="1" x14ac:dyDescent="0.25">
      <c r="A22" s="33" t="s">
        <v>16</v>
      </c>
      <c r="B22" s="15">
        <v>1959212.9614914381</v>
      </c>
      <c r="C22" s="15">
        <v>2287931.1689779703</v>
      </c>
      <c r="D22" s="15">
        <v>2629691.605740685</v>
      </c>
      <c r="E22" s="15">
        <v>3072619.5510154255</v>
      </c>
      <c r="F22" s="15">
        <v>1664530.0250439981</v>
      </c>
      <c r="G22" s="15">
        <v>1389475.4721461157</v>
      </c>
      <c r="H22" s="15">
        <v>-73578.464701891644</v>
      </c>
      <c r="I22" s="15">
        <v>645830.34938063356</v>
      </c>
      <c r="J22" s="15">
        <v>1725683.3626907715</v>
      </c>
      <c r="K22" s="15">
        <v>661098.98089153296</v>
      </c>
      <c r="L22" s="16"/>
      <c r="M22" s="16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</row>
    <row r="23" spans="1:84" s="34" customFormat="1" ht="24" customHeight="1" x14ac:dyDescent="0.25">
      <c r="A23" s="33" t="s">
        <v>17</v>
      </c>
      <c r="B23" s="15">
        <v>1109247.6413999978</v>
      </c>
      <c r="C23" s="15">
        <v>960549.66961000056</v>
      </c>
      <c r="D23" s="15">
        <v>881475.8563176</v>
      </c>
      <c r="E23" s="15">
        <v>2046654.1384760002</v>
      </c>
      <c r="F23" s="15">
        <v>1711263.780854</v>
      </c>
      <c r="G23" s="15">
        <v>1318598.32115</v>
      </c>
      <c r="H23" s="15">
        <v>512927.8603600004</v>
      </c>
      <c r="I23" s="15">
        <v>1528323.3351639993</v>
      </c>
      <c r="J23" s="15">
        <v>1625377.0076160007</v>
      </c>
      <c r="K23" s="15">
        <v>1527848.8800500003</v>
      </c>
      <c r="L23" s="16"/>
      <c r="M23" s="16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</row>
    <row r="24" spans="1:84" s="16" customFormat="1" ht="24" customHeight="1" x14ac:dyDescent="0.25">
      <c r="A24" s="36" t="s">
        <v>18</v>
      </c>
      <c r="B24" s="37">
        <v>1468549.9118914404</v>
      </c>
      <c r="C24" s="37">
        <v>2267267.3954079696</v>
      </c>
      <c r="D24" s="37">
        <v>2805785.0234798845</v>
      </c>
      <c r="E24" s="37">
        <v>2045065.1373314252</v>
      </c>
      <c r="F24" s="37">
        <v>1036169.5507659984</v>
      </c>
      <c r="G24" s="37">
        <v>1514333.944996116</v>
      </c>
      <c r="H24" s="37">
        <v>711973.9749241079</v>
      </c>
      <c r="I24" s="37">
        <v>375937.63810363412</v>
      </c>
      <c r="J24" s="37">
        <v>1854176.6868347707</v>
      </c>
      <c r="K24" s="37">
        <v>959519.6743115331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84" s="16" customFormat="1" ht="24" customHeight="1" x14ac:dyDescent="0.25">
      <c r="A25" s="38"/>
      <c r="B25" s="39"/>
      <c r="C25" s="39"/>
      <c r="D25" s="39"/>
      <c r="E25" s="39"/>
      <c r="F25" s="39"/>
      <c r="G25" s="39"/>
      <c r="H25" s="39"/>
      <c r="I25" s="39"/>
      <c r="J25" s="39"/>
      <c r="K25" s="39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84" s="27" customFormat="1" ht="24" customHeight="1" x14ac:dyDescent="0.25">
      <c r="A26" s="27" t="s">
        <v>19</v>
      </c>
      <c r="B26" s="26"/>
      <c r="C26" s="17"/>
      <c r="D26" s="17"/>
      <c r="E26" s="17"/>
      <c r="F26" s="17"/>
      <c r="G26" s="17"/>
      <c r="H26" s="17"/>
      <c r="I26" s="17"/>
      <c r="J26" s="17"/>
      <c r="K26" s="17"/>
      <c r="L26" s="16"/>
      <c r="M26" s="16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</row>
    <row r="27" spans="1:84" s="27" customFormat="1" ht="12" customHeight="1" x14ac:dyDescent="0.25">
      <c r="A27" s="40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16"/>
      <c r="M27" s="16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</row>
    <row r="28" spans="1:84" s="41" customFormat="1" ht="24" customHeight="1" x14ac:dyDescent="0.25">
      <c r="A28" s="79" t="s">
        <v>20</v>
      </c>
      <c r="B28" s="80">
        <v>708516.2</v>
      </c>
      <c r="C28" s="80">
        <v>236954.72400000002</v>
      </c>
      <c r="D28" s="80">
        <v>467888.83100000006</v>
      </c>
      <c r="E28" s="80">
        <v>643392.10199999996</v>
      </c>
      <c r="F28" s="80">
        <v>1411030.675</v>
      </c>
      <c r="G28" s="80">
        <v>465038.87</v>
      </c>
      <c r="H28" s="80">
        <v>845562.93400000001</v>
      </c>
      <c r="I28" s="80">
        <v>847031.87100000004</v>
      </c>
      <c r="J28" s="80">
        <v>1069086.916</v>
      </c>
      <c r="K28" s="80">
        <v>1235447.1890000002</v>
      </c>
      <c r="L28" s="16"/>
      <c r="M28" s="16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</row>
    <row r="29" spans="1:84" s="27" customFormat="1" ht="24" customHeight="1" x14ac:dyDescent="0.25">
      <c r="A29" s="42" t="s">
        <v>21</v>
      </c>
      <c r="B29" s="43">
        <v>4304</v>
      </c>
      <c r="C29" s="43">
        <v>5970.48</v>
      </c>
      <c r="D29" s="43">
        <v>8180.4930000000004</v>
      </c>
      <c r="E29" s="43">
        <v>6010.48</v>
      </c>
      <c r="F29" s="43">
        <v>7104.48</v>
      </c>
      <c r="G29" s="43">
        <v>7316.0659999999998</v>
      </c>
      <c r="H29" s="43">
        <v>8690.0289999999986</v>
      </c>
      <c r="I29" s="43">
        <v>8357.9660000000003</v>
      </c>
      <c r="J29" s="43">
        <v>8441.7350000000006</v>
      </c>
      <c r="K29" s="43">
        <v>9207.8100000000013</v>
      </c>
      <c r="L29" s="16"/>
      <c r="M29" s="16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</row>
    <row r="30" spans="1:84" s="27" customFormat="1" ht="24" customHeight="1" x14ac:dyDescent="0.25">
      <c r="A30" s="44" t="s">
        <v>22</v>
      </c>
      <c r="B30" s="45">
        <v>4304</v>
      </c>
      <c r="C30" s="45">
        <v>5970.48</v>
      </c>
      <c r="D30" s="45">
        <v>8180.4930000000004</v>
      </c>
      <c r="E30" s="45">
        <v>6010.48</v>
      </c>
      <c r="F30" s="45">
        <v>7104.48</v>
      </c>
      <c r="G30" s="45">
        <v>7316.0659999999998</v>
      </c>
      <c r="H30" s="43">
        <v>8690.0289999999986</v>
      </c>
      <c r="I30" s="43">
        <v>8357.9660000000003</v>
      </c>
      <c r="J30" s="43">
        <v>8441.7350000000006</v>
      </c>
      <c r="K30" s="43">
        <v>9207.8100000000013</v>
      </c>
      <c r="L30" s="16"/>
      <c r="M30" s="16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</row>
    <row r="31" spans="1:84" s="27" customFormat="1" ht="24" customHeight="1" x14ac:dyDescent="0.25">
      <c r="A31" s="42" t="s">
        <v>23</v>
      </c>
      <c r="B31" s="43">
        <v>704212.2</v>
      </c>
      <c r="C31" s="43">
        <v>230984.24400000001</v>
      </c>
      <c r="D31" s="43">
        <v>459708.33800000005</v>
      </c>
      <c r="E31" s="43">
        <v>637381.62199999997</v>
      </c>
      <c r="F31" s="43">
        <v>1403926.1950000001</v>
      </c>
      <c r="G31" s="43">
        <v>457722.804</v>
      </c>
      <c r="H31" s="43">
        <v>836872.90500000003</v>
      </c>
      <c r="I31" s="43">
        <v>838673.90500000003</v>
      </c>
      <c r="J31" s="43">
        <v>1060645.1809999999</v>
      </c>
      <c r="K31" s="43">
        <v>1226239.3790000002</v>
      </c>
      <c r="L31" s="16"/>
      <c r="M31" s="16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</row>
    <row r="32" spans="1:84" s="27" customFormat="1" ht="24" customHeight="1" x14ac:dyDescent="0.25">
      <c r="A32" s="44" t="s">
        <v>24</v>
      </c>
      <c r="B32" s="45">
        <v>197112.2</v>
      </c>
      <c r="C32" s="45">
        <v>183903.44400000002</v>
      </c>
      <c r="D32" s="45">
        <v>245901.77799999999</v>
      </c>
      <c r="E32" s="45">
        <v>253413.62199999997</v>
      </c>
      <c r="F32" s="45">
        <v>354706.19500000001</v>
      </c>
      <c r="G32" s="45">
        <v>336372.804</v>
      </c>
      <c r="H32" s="45">
        <v>410776.90500000003</v>
      </c>
      <c r="I32" s="45">
        <v>505028.90500000003</v>
      </c>
      <c r="J32" s="45">
        <v>448501.28099999996</v>
      </c>
      <c r="K32" s="45">
        <v>530549.37900000007</v>
      </c>
      <c r="L32" s="16"/>
      <c r="M32" s="16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</row>
    <row r="33" spans="1:84" s="27" customFormat="1" ht="24" customHeight="1" x14ac:dyDescent="0.25">
      <c r="A33" s="44" t="s">
        <v>25</v>
      </c>
      <c r="B33" s="45">
        <v>507100</v>
      </c>
      <c r="C33" s="45">
        <v>47080.800000000003</v>
      </c>
      <c r="D33" s="45">
        <v>213806.56000000006</v>
      </c>
      <c r="E33" s="45">
        <v>383968</v>
      </c>
      <c r="F33" s="45">
        <v>1049220</v>
      </c>
      <c r="G33" s="45">
        <v>121350</v>
      </c>
      <c r="H33" s="45">
        <v>426096</v>
      </c>
      <c r="I33" s="45">
        <v>333645</v>
      </c>
      <c r="J33" s="45">
        <v>612143.9</v>
      </c>
      <c r="K33" s="45">
        <v>695690</v>
      </c>
      <c r="L33" s="16"/>
      <c r="M33" s="16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</row>
    <row r="34" spans="1:84" s="47" customFormat="1" ht="24" customHeight="1" x14ac:dyDescent="0.25">
      <c r="A34" s="79" t="s">
        <v>26</v>
      </c>
      <c r="B34" s="81">
        <v>1373479.2018114387</v>
      </c>
      <c r="C34" s="81">
        <v>2546992.8030027719</v>
      </c>
      <c r="D34" s="81">
        <v>3025096.9529989166</v>
      </c>
      <c r="E34" s="81">
        <v>1345861.4209455834</v>
      </c>
      <c r="F34" s="81">
        <v>1466816.7032499998</v>
      </c>
      <c r="G34" s="81">
        <v>1283640.5937467213</v>
      </c>
      <c r="H34" s="81">
        <v>802656.99961919989</v>
      </c>
      <c r="I34" s="81">
        <v>683177.97320749995</v>
      </c>
      <c r="J34" s="81">
        <v>888414.43473076914</v>
      </c>
      <c r="K34" s="81">
        <v>1232345.4812365384</v>
      </c>
      <c r="L34" s="46"/>
      <c r="M34" s="46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</row>
    <row r="35" spans="1:84" s="27" customFormat="1" ht="24" customHeight="1" x14ac:dyDescent="0.25">
      <c r="A35" s="42" t="s">
        <v>27</v>
      </c>
      <c r="B35" s="48">
        <v>486034.67327543866</v>
      </c>
      <c r="C35" s="48">
        <v>873251.30344877183</v>
      </c>
      <c r="D35" s="48">
        <v>1394273.4950666665</v>
      </c>
      <c r="E35" s="48">
        <v>627999.64481333341</v>
      </c>
      <c r="F35" s="48">
        <v>380519.40746999998</v>
      </c>
      <c r="G35" s="48">
        <v>227388.13319672126</v>
      </c>
      <c r="H35" s="48">
        <v>137117.67833919998</v>
      </c>
      <c r="I35" s="48">
        <v>8579.0077675000048</v>
      </c>
      <c r="J35" s="48">
        <v>-4181.5283092307718</v>
      </c>
      <c r="K35" s="48">
        <v>-52331.133943461551</v>
      </c>
      <c r="L35" s="16"/>
      <c r="M35" s="16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</row>
    <row r="36" spans="1:84" s="27" customFormat="1" ht="24" customHeight="1" x14ac:dyDescent="0.25">
      <c r="A36" s="42" t="s">
        <v>28</v>
      </c>
      <c r="B36" s="45">
        <v>397749.70783600002</v>
      </c>
      <c r="C36" s="45">
        <v>1045393.2061739999</v>
      </c>
      <c r="D36" s="45">
        <v>778430.41953225015</v>
      </c>
      <c r="E36" s="45">
        <v>76525.831932249988</v>
      </c>
      <c r="F36" s="45">
        <v>421575.91800999996</v>
      </c>
      <c r="G36" s="45">
        <v>422757.11479999998</v>
      </c>
      <c r="H36" s="45">
        <v>14358</v>
      </c>
      <c r="I36" s="45">
        <v>19457.2</v>
      </c>
      <c r="J36" s="45">
        <v>188326.32826000001</v>
      </c>
      <c r="K36" s="45">
        <v>437799.88447000005</v>
      </c>
      <c r="L36" s="16"/>
      <c r="M36" s="16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</row>
    <row r="37" spans="1:84" s="27" customFormat="1" ht="24" customHeight="1" x14ac:dyDescent="0.25">
      <c r="A37" s="42" t="s">
        <v>29</v>
      </c>
      <c r="B37" s="45">
        <v>26967.592000000001</v>
      </c>
      <c r="C37" s="45">
        <v>33536.6</v>
      </c>
      <c r="D37" s="45">
        <v>34716.9</v>
      </c>
      <c r="E37" s="45">
        <v>34716.9</v>
      </c>
      <c r="F37" s="45">
        <v>36471</v>
      </c>
      <c r="G37" s="45">
        <v>33402</v>
      </c>
      <c r="H37" s="45">
        <v>35822</v>
      </c>
      <c r="I37" s="45">
        <v>43413</v>
      </c>
      <c r="J37" s="45">
        <v>50599</v>
      </c>
      <c r="K37" s="45">
        <v>56184</v>
      </c>
      <c r="L37" s="16"/>
      <c r="M37" s="16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</row>
    <row r="38" spans="1:84" s="27" customFormat="1" ht="24" customHeight="1" x14ac:dyDescent="0.25">
      <c r="A38" s="42" t="s">
        <v>30</v>
      </c>
      <c r="B38" s="45">
        <v>462727.22870000004</v>
      </c>
      <c r="C38" s="45">
        <v>594811.69337999995</v>
      </c>
      <c r="D38" s="45">
        <v>817676.13840000005</v>
      </c>
      <c r="E38" s="45">
        <v>606619.04419999989</v>
      </c>
      <c r="F38" s="45">
        <v>628250.37777000002</v>
      </c>
      <c r="G38" s="45">
        <v>600093.34574999998</v>
      </c>
      <c r="H38" s="45">
        <v>615359.32127999992</v>
      </c>
      <c r="I38" s="45">
        <v>611728.76543999999</v>
      </c>
      <c r="J38" s="45">
        <v>653670.63477999996</v>
      </c>
      <c r="K38" s="45">
        <v>790692.73071000003</v>
      </c>
      <c r="L38" s="16"/>
      <c r="M38" s="16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</row>
    <row r="39" spans="1:84" s="50" customFormat="1" ht="24" customHeight="1" x14ac:dyDescent="0.2">
      <c r="A39" s="82" t="s">
        <v>31</v>
      </c>
      <c r="B39" s="83">
        <v>3758.7</v>
      </c>
      <c r="C39" s="83">
        <v>3773.2</v>
      </c>
      <c r="D39" s="83">
        <v>3773</v>
      </c>
      <c r="E39" s="83">
        <v>3973.7</v>
      </c>
      <c r="F39" s="83">
        <v>3440.5</v>
      </c>
      <c r="G39" s="83">
        <v>3539.3</v>
      </c>
      <c r="H39" s="83">
        <v>4259.6000000000004</v>
      </c>
      <c r="I39" s="83">
        <v>4645.3</v>
      </c>
      <c r="J39" s="83">
        <v>5993.1559999999999</v>
      </c>
      <c r="K39" s="83">
        <v>6453</v>
      </c>
      <c r="L39" s="49"/>
      <c r="M39" s="49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49"/>
      <c r="CA39" s="49"/>
      <c r="CB39" s="49"/>
      <c r="CC39" s="49"/>
      <c r="CD39" s="49"/>
      <c r="CE39" s="49"/>
      <c r="CF39" s="49"/>
    </row>
    <row r="40" spans="1:84" s="52" customFormat="1" ht="24" customHeight="1" x14ac:dyDescent="0.25">
      <c r="A40" s="51" t="s">
        <v>32</v>
      </c>
      <c r="B40" s="48">
        <v>3758.7</v>
      </c>
      <c r="C40" s="48">
        <v>3773.2</v>
      </c>
      <c r="D40" s="48">
        <v>3773</v>
      </c>
      <c r="E40" s="48">
        <v>3973.7</v>
      </c>
      <c r="F40" s="48">
        <v>3440.5</v>
      </c>
      <c r="G40" s="48">
        <v>3539.3</v>
      </c>
      <c r="H40" s="48">
        <v>4259.6000000000004</v>
      </c>
      <c r="I40" s="48">
        <v>4645.3</v>
      </c>
      <c r="J40" s="48">
        <v>5993.1559999999999</v>
      </c>
      <c r="K40" s="48">
        <v>6453</v>
      </c>
      <c r="L40" s="16"/>
      <c r="M40" s="16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</row>
    <row r="41" spans="1:84" ht="17.25" customHeight="1" x14ac:dyDescent="0.2">
      <c r="B41" s="13"/>
      <c r="C41" s="13"/>
      <c r="D41" s="13"/>
      <c r="E41" s="13"/>
      <c r="F41" s="13"/>
      <c r="G41" s="13"/>
      <c r="H41" s="13"/>
      <c r="I41" s="13"/>
      <c r="J41" s="13"/>
      <c r="K41" s="13"/>
    </row>
    <row r="42" spans="1:84" ht="16.5" customHeight="1" x14ac:dyDescent="0.25">
      <c r="A42" s="53" t="s">
        <v>33</v>
      </c>
      <c r="B42" s="54"/>
      <c r="C42" s="54"/>
      <c r="D42" s="54"/>
      <c r="E42" s="54"/>
      <c r="F42" s="54"/>
      <c r="G42" s="54"/>
      <c r="H42" s="54"/>
      <c r="I42" s="54"/>
      <c r="J42" s="54"/>
    </row>
    <row r="43" spans="1:84" ht="16.5" customHeight="1" x14ac:dyDescent="0.25">
      <c r="A43" s="53" t="s">
        <v>34</v>
      </c>
      <c r="B43" s="54"/>
      <c r="C43" s="54"/>
      <c r="D43" s="54"/>
      <c r="E43" s="54"/>
      <c r="F43" s="54"/>
      <c r="G43" s="54"/>
      <c r="H43" s="54"/>
      <c r="I43" s="54"/>
      <c r="J43" s="54"/>
    </row>
    <row r="44" spans="1:84" ht="16.5" customHeight="1" x14ac:dyDescent="0.25">
      <c r="A44" s="27" t="s">
        <v>35</v>
      </c>
      <c r="B44" s="55"/>
      <c r="C44" s="55"/>
      <c r="D44" s="55"/>
      <c r="E44" s="55"/>
      <c r="F44" s="55"/>
      <c r="G44" s="55"/>
      <c r="H44" s="55"/>
      <c r="I44" s="55"/>
      <c r="J44" s="55"/>
    </row>
    <row r="45" spans="1:84" ht="16.5" customHeight="1" x14ac:dyDescent="0.25">
      <c r="A45" s="27" t="s">
        <v>36</v>
      </c>
      <c r="B45" s="55"/>
      <c r="C45" s="55"/>
      <c r="D45" s="55"/>
      <c r="E45" s="55"/>
      <c r="F45" s="55"/>
      <c r="G45" s="55"/>
      <c r="H45" s="55"/>
      <c r="I45" s="55"/>
      <c r="J45" s="55"/>
    </row>
    <row r="46" spans="1:84" ht="16.5" customHeight="1" x14ac:dyDescent="0.25">
      <c r="A46" s="56" t="s">
        <v>46</v>
      </c>
      <c r="B46" s="55"/>
      <c r="C46" s="55"/>
      <c r="D46" s="55"/>
      <c r="E46" s="55"/>
      <c r="F46" s="55"/>
      <c r="G46" s="55"/>
      <c r="H46" s="55"/>
      <c r="I46" s="55"/>
      <c r="J46" s="55"/>
    </row>
    <row r="47" spans="1:84" ht="16.5" customHeight="1" x14ac:dyDescent="0.25">
      <c r="A47" s="27"/>
      <c r="B47" s="16"/>
      <c r="C47" s="16"/>
      <c r="D47" s="16"/>
      <c r="E47" s="16"/>
      <c r="F47" s="16"/>
      <c r="G47" s="16"/>
      <c r="H47" s="16"/>
      <c r="I47" s="16"/>
      <c r="J47" s="16"/>
    </row>
    <row r="48" spans="1:84" s="2" customFormat="1" ht="16.5" customHeight="1" x14ac:dyDescent="0.25">
      <c r="A48" s="246"/>
      <c r="B48" s="246"/>
      <c r="C48" s="246"/>
      <c r="D48" s="246"/>
      <c r="E48" s="246"/>
      <c r="F48" s="246"/>
      <c r="G48" s="246"/>
      <c r="H48" s="246"/>
      <c r="I48" s="246"/>
      <c r="J48" s="246"/>
    </row>
    <row r="49" spans="1:10" s="2" customFormat="1" ht="16.5" customHeight="1" x14ac:dyDescent="0.25">
      <c r="A49" s="27"/>
      <c r="B49" s="16"/>
      <c r="C49" s="16"/>
      <c r="D49" s="16"/>
      <c r="E49" s="16"/>
      <c r="F49" s="16"/>
      <c r="G49" s="16"/>
      <c r="H49" s="16"/>
      <c r="I49" s="16"/>
      <c r="J49" s="16"/>
    </row>
    <row r="50" spans="1:10" s="2" customFormat="1" ht="16.5" x14ac:dyDescent="0.25">
      <c r="A50" s="27"/>
    </row>
  </sheetData>
  <mergeCells count="5">
    <mergeCell ref="A2:K2"/>
    <mergeCell ref="A3:K3"/>
    <mergeCell ref="A4:K4"/>
    <mergeCell ref="A5:K5"/>
    <mergeCell ref="A48:J48"/>
  </mergeCells>
  <printOptions horizontalCentered="1"/>
  <pageMargins left="0.74803149606299213" right="0.74803149606299213" top="0.78740157480314965" bottom="0.98425196850393704" header="0.23622047244094491" footer="0"/>
  <pageSetup scale="44" orientation="landscape" horizontalDpi="4294967294" verticalDpi="4294967294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45"/>
  <sheetViews>
    <sheetView showGridLines="0" zoomScale="75" zoomScaleNormal="75" workbookViewId="0"/>
  </sheetViews>
  <sheetFormatPr baseColWidth="10" defaultRowHeight="14.25" x14ac:dyDescent="0.2"/>
  <cols>
    <col min="1" max="1" width="92.5703125" style="139" customWidth="1"/>
    <col min="2" max="7" width="20.140625" style="140" bestFit="1" customWidth="1"/>
    <col min="8" max="11" width="20.140625" style="140" customWidth="1"/>
    <col min="12" max="13" width="11.42578125" style="140"/>
    <col min="14" max="23" width="11.85546875" style="140" bestFit="1" customWidth="1"/>
    <col min="24" max="84" width="11.42578125" style="140"/>
    <col min="85" max="16384" width="11.42578125" style="139"/>
  </cols>
  <sheetData>
    <row r="1" spans="1:84" ht="17.25" customHeight="1" x14ac:dyDescent="0.2"/>
    <row r="2" spans="1:84" ht="19.5" x14ac:dyDescent="0.2">
      <c r="A2" s="251" t="s">
        <v>60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</row>
    <row r="3" spans="1:84" s="142" customFormat="1" ht="19.5" x14ac:dyDescent="0.25">
      <c r="A3" s="251" t="s">
        <v>1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1"/>
      <c r="AQ3" s="141"/>
      <c r="AR3" s="141"/>
      <c r="AS3" s="141"/>
      <c r="AT3" s="141"/>
      <c r="AU3" s="141"/>
      <c r="AV3" s="141"/>
      <c r="AW3" s="141"/>
      <c r="AX3" s="141"/>
      <c r="AY3" s="141"/>
      <c r="AZ3" s="141"/>
      <c r="BA3" s="141"/>
      <c r="BB3" s="141"/>
      <c r="BC3" s="141"/>
      <c r="BD3" s="141"/>
      <c r="BE3" s="141"/>
      <c r="BF3" s="141"/>
      <c r="BG3" s="141"/>
      <c r="BH3" s="141"/>
      <c r="BI3" s="141"/>
      <c r="BJ3" s="141"/>
      <c r="BK3" s="141"/>
      <c r="BL3" s="141"/>
      <c r="BM3" s="141"/>
      <c r="BN3" s="141"/>
      <c r="BO3" s="141"/>
      <c r="BP3" s="141"/>
      <c r="BQ3" s="141"/>
      <c r="BR3" s="141"/>
      <c r="BS3" s="141"/>
      <c r="BT3" s="141"/>
      <c r="BU3" s="141"/>
      <c r="BV3" s="141"/>
      <c r="BW3" s="141"/>
      <c r="BX3" s="141"/>
      <c r="BY3" s="141"/>
      <c r="BZ3" s="141"/>
      <c r="CA3" s="141"/>
      <c r="CB3" s="141"/>
      <c r="CC3" s="141"/>
      <c r="CD3" s="141"/>
      <c r="CE3" s="141"/>
      <c r="CF3" s="141"/>
    </row>
    <row r="4" spans="1:84" s="144" customFormat="1" ht="20.25" x14ac:dyDescent="0.3">
      <c r="A4" s="252" t="s">
        <v>2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3"/>
      <c r="AU4" s="143"/>
      <c r="AV4" s="143"/>
      <c r="AW4" s="143"/>
      <c r="AX4" s="143"/>
      <c r="AY4" s="143"/>
      <c r="AZ4" s="143"/>
      <c r="BA4" s="143"/>
      <c r="BB4" s="143"/>
      <c r="BC4" s="143"/>
      <c r="BD4" s="143"/>
      <c r="BE4" s="143"/>
      <c r="BF4" s="143"/>
      <c r="BG4" s="143"/>
      <c r="BH4" s="143"/>
      <c r="BI4" s="143"/>
      <c r="BJ4" s="143"/>
      <c r="BK4" s="143"/>
      <c r="BL4" s="143"/>
      <c r="BM4" s="143"/>
      <c r="BN4" s="143"/>
      <c r="BO4" s="143"/>
      <c r="BP4" s="143"/>
      <c r="BQ4" s="143"/>
      <c r="BR4" s="143"/>
      <c r="BS4" s="143"/>
      <c r="BT4" s="143"/>
      <c r="BU4" s="143"/>
      <c r="BV4" s="143"/>
      <c r="BW4" s="143"/>
      <c r="BX4" s="143"/>
      <c r="BY4" s="143"/>
      <c r="BZ4" s="143"/>
      <c r="CA4" s="143"/>
      <c r="CB4" s="143"/>
      <c r="CC4" s="143"/>
      <c r="CD4" s="143"/>
      <c r="CE4" s="143"/>
      <c r="CF4" s="143"/>
    </row>
    <row r="5" spans="1:84" s="146" customFormat="1" ht="19.5" x14ac:dyDescent="0.25">
      <c r="A5" s="249" t="s">
        <v>61</v>
      </c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45"/>
      <c r="AO5" s="145"/>
      <c r="AP5" s="145"/>
      <c r="AQ5" s="145"/>
      <c r="AR5" s="145"/>
      <c r="AS5" s="145"/>
      <c r="AT5" s="145"/>
      <c r="AU5" s="145"/>
      <c r="AV5" s="145"/>
      <c r="AW5" s="145"/>
      <c r="AX5" s="145"/>
      <c r="AY5" s="145"/>
      <c r="AZ5" s="145"/>
      <c r="BA5" s="145"/>
      <c r="BB5" s="145"/>
      <c r="BC5" s="145"/>
      <c r="BD5" s="145"/>
      <c r="BE5" s="145"/>
      <c r="BF5" s="145"/>
      <c r="BG5" s="145"/>
      <c r="BH5" s="145"/>
      <c r="BI5" s="145"/>
      <c r="BJ5" s="145"/>
      <c r="BK5" s="145"/>
      <c r="BL5" s="145"/>
      <c r="BM5" s="145"/>
      <c r="BN5" s="145"/>
      <c r="BO5" s="145"/>
      <c r="BP5" s="145"/>
      <c r="BQ5" s="145"/>
      <c r="BR5" s="145"/>
      <c r="BS5" s="145"/>
      <c r="BT5" s="145"/>
      <c r="BU5" s="145"/>
      <c r="BV5" s="145"/>
      <c r="BW5" s="145"/>
      <c r="BX5" s="145"/>
      <c r="BY5" s="145"/>
      <c r="BZ5" s="145"/>
      <c r="CA5" s="145"/>
      <c r="CB5" s="145"/>
      <c r="CC5" s="145"/>
      <c r="CD5" s="145"/>
      <c r="CE5" s="145"/>
      <c r="CF5" s="145"/>
    </row>
    <row r="6" spans="1:84" ht="17.25" customHeight="1" x14ac:dyDescent="0.2">
      <c r="A6" s="147"/>
    </row>
    <row r="7" spans="1:84" s="148" customFormat="1" ht="24.75" customHeight="1" x14ac:dyDescent="0.25">
      <c r="A7" s="203"/>
      <c r="B7" s="204">
        <v>2009</v>
      </c>
      <c r="C7" s="204">
        <v>2010</v>
      </c>
      <c r="D7" s="204">
        <v>2011</v>
      </c>
      <c r="E7" s="204">
        <v>2012</v>
      </c>
      <c r="F7" s="204">
        <v>2013</v>
      </c>
      <c r="G7" s="204">
        <v>2014</v>
      </c>
      <c r="H7" s="204">
        <v>2015</v>
      </c>
      <c r="I7" s="204">
        <v>2016</v>
      </c>
      <c r="J7" s="204">
        <v>2017</v>
      </c>
      <c r="K7" s="204">
        <v>2018</v>
      </c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49"/>
      <c r="AE7" s="149"/>
      <c r="AF7" s="149"/>
      <c r="AG7" s="149"/>
      <c r="AH7" s="149"/>
      <c r="AI7" s="149"/>
      <c r="AJ7" s="149"/>
      <c r="AK7" s="149"/>
      <c r="AL7" s="149"/>
      <c r="AM7" s="149"/>
      <c r="AN7" s="149"/>
      <c r="AO7" s="149"/>
      <c r="AP7" s="149"/>
      <c r="AQ7" s="149"/>
      <c r="AR7" s="149"/>
      <c r="AS7" s="149"/>
      <c r="AT7" s="149"/>
      <c r="AU7" s="149"/>
      <c r="AV7" s="149"/>
      <c r="AW7" s="149"/>
      <c r="AX7" s="149"/>
      <c r="AY7" s="149"/>
      <c r="AZ7" s="149"/>
      <c r="BA7" s="149"/>
      <c r="BB7" s="149"/>
      <c r="BC7" s="149"/>
      <c r="BD7" s="149"/>
      <c r="BE7" s="149"/>
      <c r="BF7" s="149"/>
      <c r="BG7" s="149"/>
      <c r="BH7" s="149"/>
      <c r="BI7" s="149"/>
      <c r="BJ7" s="149"/>
      <c r="BK7" s="149"/>
      <c r="BL7" s="149"/>
      <c r="BM7" s="149"/>
      <c r="BN7" s="149"/>
      <c r="BO7" s="149"/>
      <c r="BP7" s="149"/>
      <c r="BQ7" s="149"/>
      <c r="BR7" s="149"/>
      <c r="BS7" s="149"/>
      <c r="BT7" s="149"/>
      <c r="BU7" s="149"/>
      <c r="BV7" s="149"/>
      <c r="BW7" s="149"/>
      <c r="BX7" s="149"/>
      <c r="BY7" s="149"/>
      <c r="BZ7" s="149"/>
      <c r="CA7" s="149"/>
      <c r="CB7" s="149"/>
      <c r="CC7" s="149"/>
      <c r="CD7" s="149"/>
      <c r="CE7" s="149"/>
      <c r="CF7" s="149"/>
    </row>
    <row r="8" spans="1:84" ht="21" customHeight="1" x14ac:dyDescent="0.2">
      <c r="A8" s="150"/>
      <c r="B8" s="106"/>
      <c r="C8" s="106"/>
      <c r="D8" s="106"/>
      <c r="E8" s="106"/>
      <c r="F8" s="106"/>
      <c r="G8" s="106"/>
      <c r="H8" s="106"/>
      <c r="I8" s="106"/>
      <c r="J8" s="106"/>
      <c r="K8" s="106"/>
    </row>
    <row r="9" spans="1:84" s="154" customFormat="1" ht="24" customHeight="1" x14ac:dyDescent="0.25">
      <c r="A9" s="151" t="s">
        <v>54</v>
      </c>
      <c r="B9" s="152">
        <f t="shared" ref="B9:K9" si="0">+B10+B11+B12</f>
        <v>1394803.0111999989</v>
      </c>
      <c r="C9" s="152">
        <f t="shared" si="0"/>
        <v>1611615.7125100016</v>
      </c>
      <c r="D9" s="152">
        <f t="shared" si="0"/>
        <v>1922268.6083328007</v>
      </c>
      <c r="E9" s="152">
        <f t="shared" si="0"/>
        <v>1902807.9104319988</v>
      </c>
      <c r="F9" s="152">
        <f t="shared" si="0"/>
        <v>1866841.9294040012</v>
      </c>
      <c r="G9" s="152">
        <f t="shared" si="0"/>
        <v>2051430.2557500002</v>
      </c>
      <c r="H9" s="152">
        <f t="shared" si="0"/>
        <v>1966235.105434</v>
      </c>
      <c r="I9" s="152">
        <f t="shared" si="0"/>
        <v>1883906.862853999</v>
      </c>
      <c r="J9" s="152">
        <f t="shared" si="0"/>
        <v>1955391.9910999998</v>
      </c>
      <c r="K9" s="152">
        <f t="shared" si="0"/>
        <v>2050750.7373199968</v>
      </c>
      <c r="L9" s="153"/>
      <c r="M9" s="153"/>
      <c r="N9" s="224"/>
      <c r="O9" s="224"/>
      <c r="P9" s="224"/>
      <c r="Q9" s="224"/>
      <c r="R9" s="224"/>
      <c r="S9" s="224"/>
      <c r="T9" s="224"/>
      <c r="U9" s="224"/>
      <c r="V9" s="224"/>
      <c r="W9" s="224"/>
      <c r="X9" s="225"/>
      <c r="Y9" s="225"/>
      <c r="Z9" s="225"/>
      <c r="AA9" s="225"/>
      <c r="AB9" s="225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53"/>
      <c r="BB9" s="153"/>
      <c r="BC9" s="153"/>
      <c r="BD9" s="153"/>
      <c r="BE9" s="153"/>
      <c r="BF9" s="153"/>
      <c r="BG9" s="153"/>
      <c r="BH9" s="153"/>
      <c r="BI9" s="153"/>
      <c r="BJ9" s="153"/>
      <c r="BK9" s="153"/>
      <c r="BL9" s="153"/>
      <c r="BM9" s="153"/>
      <c r="BN9" s="153"/>
      <c r="BO9" s="153"/>
      <c r="BP9" s="153"/>
      <c r="BQ9" s="153"/>
      <c r="BR9" s="153"/>
      <c r="BS9" s="153"/>
      <c r="BT9" s="153"/>
      <c r="BU9" s="153"/>
      <c r="BV9" s="153"/>
      <c r="BW9" s="153"/>
      <c r="BX9" s="153"/>
      <c r="BY9" s="153"/>
      <c r="BZ9" s="153"/>
      <c r="CA9" s="153"/>
      <c r="CB9" s="153"/>
      <c r="CC9" s="153"/>
      <c r="CD9" s="153"/>
      <c r="CE9" s="153"/>
      <c r="CF9" s="153"/>
    </row>
    <row r="10" spans="1:84" s="157" customFormat="1" ht="24" customHeight="1" x14ac:dyDescent="0.25">
      <c r="A10" s="155" t="s">
        <v>5</v>
      </c>
      <c r="B10" s="156">
        <v>1282789.234699999</v>
      </c>
      <c r="C10" s="156">
        <v>1561832.0665400014</v>
      </c>
      <c r="D10" s="156">
        <v>1858047.9846896008</v>
      </c>
      <c r="E10" s="156">
        <v>1727316.4375599986</v>
      </c>
      <c r="F10" s="156">
        <v>1758434.5285820011</v>
      </c>
      <c r="G10" s="156">
        <v>1938254.6117000002</v>
      </c>
      <c r="H10" s="156">
        <v>1863123.2282819999</v>
      </c>
      <c r="I10" s="156">
        <v>1780533.882085999</v>
      </c>
      <c r="J10" s="156">
        <v>1850218.1771199997</v>
      </c>
      <c r="K10" s="156">
        <v>1929050.5058899969</v>
      </c>
      <c r="L10" s="153"/>
      <c r="M10" s="153"/>
      <c r="N10" s="224"/>
      <c r="O10" s="224"/>
      <c r="P10" s="224"/>
      <c r="Q10" s="224"/>
      <c r="R10" s="224"/>
      <c r="S10" s="224"/>
      <c r="T10" s="224"/>
      <c r="U10" s="224"/>
      <c r="V10" s="224"/>
      <c r="W10" s="224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  <c r="AR10" s="153"/>
      <c r="AS10" s="153"/>
      <c r="AT10" s="153"/>
      <c r="AU10" s="153"/>
      <c r="AV10" s="153"/>
      <c r="AW10" s="153"/>
      <c r="AX10" s="153"/>
      <c r="AY10" s="153"/>
      <c r="AZ10" s="153"/>
      <c r="BA10" s="153"/>
      <c r="BB10" s="153"/>
      <c r="BC10" s="153"/>
      <c r="BD10" s="153"/>
      <c r="BE10" s="153"/>
      <c r="BF10" s="153"/>
      <c r="BG10" s="153"/>
      <c r="BH10" s="153"/>
      <c r="BI10" s="153"/>
      <c r="BJ10" s="153"/>
      <c r="BK10" s="153"/>
      <c r="BL10" s="153"/>
      <c r="BM10" s="153"/>
      <c r="BN10" s="153"/>
      <c r="BO10" s="153"/>
      <c r="BP10" s="153"/>
      <c r="BQ10" s="153"/>
      <c r="BR10" s="153"/>
      <c r="BS10" s="153"/>
      <c r="BT10" s="153"/>
      <c r="BU10" s="153"/>
      <c r="BV10" s="153"/>
      <c r="BW10" s="153"/>
      <c r="BX10" s="153"/>
      <c r="BY10" s="153"/>
      <c r="BZ10" s="153"/>
      <c r="CA10" s="153"/>
      <c r="CB10" s="153"/>
      <c r="CC10" s="153"/>
      <c r="CD10" s="153"/>
      <c r="CE10" s="153"/>
      <c r="CF10" s="153"/>
    </row>
    <row r="11" spans="1:84" s="159" customFormat="1" ht="24" customHeight="1" x14ac:dyDescent="0.25">
      <c r="A11" s="158" t="s">
        <v>6</v>
      </c>
      <c r="B11" s="213">
        <v>18958.133099999999</v>
      </c>
      <c r="C11" s="213">
        <v>4543.8669999999993</v>
      </c>
      <c r="D11" s="213">
        <v>24281.549562399989</v>
      </c>
      <c r="E11" s="213">
        <v>24665.676472000003</v>
      </c>
      <c r="F11" s="213">
        <v>26485.060878000008</v>
      </c>
      <c r="G11" s="213">
        <v>22556.337249999993</v>
      </c>
      <c r="H11" s="213">
        <v>19850.008201999994</v>
      </c>
      <c r="I11" s="213">
        <v>18182.321968000007</v>
      </c>
      <c r="J11" s="213">
        <v>23051.355439999988</v>
      </c>
      <c r="K11" s="213">
        <v>21356.779439999995</v>
      </c>
      <c r="L11" s="153"/>
      <c r="M11" s="153"/>
      <c r="N11" s="224"/>
      <c r="O11" s="224"/>
      <c r="P11" s="224"/>
      <c r="Q11" s="224"/>
      <c r="R11" s="224"/>
      <c r="S11" s="224"/>
      <c r="T11" s="224"/>
      <c r="U11" s="224"/>
      <c r="V11" s="224"/>
      <c r="W11" s="224"/>
      <c r="X11" s="153"/>
      <c r="Y11" s="153"/>
      <c r="Z11" s="153"/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  <c r="AK11" s="153"/>
      <c r="AL11" s="153"/>
      <c r="AM11" s="153"/>
      <c r="AN11" s="153"/>
      <c r="AO11" s="153"/>
      <c r="AP11" s="153"/>
      <c r="AQ11" s="153"/>
      <c r="AR11" s="153"/>
      <c r="AS11" s="153"/>
      <c r="AT11" s="153"/>
      <c r="AU11" s="153"/>
      <c r="AV11" s="153"/>
      <c r="AW11" s="153"/>
      <c r="AX11" s="153"/>
      <c r="AY11" s="153"/>
      <c r="AZ11" s="153"/>
      <c r="BA11" s="153"/>
      <c r="BB11" s="153"/>
      <c r="BC11" s="153"/>
      <c r="BD11" s="153"/>
      <c r="BE11" s="153"/>
      <c r="BF11" s="153"/>
      <c r="BG11" s="153"/>
      <c r="BH11" s="153"/>
      <c r="BI11" s="153"/>
      <c r="BJ11" s="153"/>
      <c r="BK11" s="153"/>
      <c r="BL11" s="153"/>
      <c r="BM11" s="153"/>
      <c r="BN11" s="153"/>
      <c r="BO11" s="153"/>
      <c r="BP11" s="153"/>
      <c r="BQ11" s="153"/>
      <c r="BR11" s="153"/>
      <c r="BS11" s="153"/>
      <c r="BT11" s="153"/>
      <c r="BU11" s="153"/>
      <c r="BV11" s="153"/>
      <c r="BW11" s="153"/>
      <c r="BX11" s="153"/>
      <c r="BY11" s="153"/>
      <c r="BZ11" s="153"/>
      <c r="CA11" s="153"/>
      <c r="CB11" s="153"/>
      <c r="CC11" s="153"/>
      <c r="CD11" s="153"/>
      <c r="CE11" s="153"/>
      <c r="CF11" s="153"/>
    </row>
    <row r="12" spans="1:84" s="159" customFormat="1" ht="24" customHeight="1" x14ac:dyDescent="0.25">
      <c r="A12" s="158" t="s">
        <v>7</v>
      </c>
      <c r="B12" s="213">
        <v>93055.643399999972</v>
      </c>
      <c r="C12" s="213">
        <v>45239.778970000014</v>
      </c>
      <c r="D12" s="213">
        <v>39939.074080799939</v>
      </c>
      <c r="E12" s="213">
        <v>150825.7964000002</v>
      </c>
      <c r="F12" s="213">
        <v>81922.339944000065</v>
      </c>
      <c r="G12" s="213">
        <v>90619.306799999977</v>
      </c>
      <c r="H12" s="213">
        <v>83261.868949999989</v>
      </c>
      <c r="I12" s="213">
        <v>85190.658800000063</v>
      </c>
      <c r="J12" s="213">
        <v>82122.458540000036</v>
      </c>
      <c r="K12" s="213">
        <v>100343.45199000003</v>
      </c>
      <c r="L12" s="153"/>
      <c r="M12" s="153"/>
      <c r="N12" s="224"/>
      <c r="O12" s="224"/>
      <c r="P12" s="224"/>
      <c r="Q12" s="224"/>
      <c r="R12" s="224"/>
      <c r="S12" s="224"/>
      <c r="T12" s="224"/>
      <c r="U12" s="224"/>
      <c r="V12" s="224"/>
      <c r="W12" s="224"/>
      <c r="X12" s="153"/>
      <c r="Y12" s="153"/>
      <c r="Z12" s="153"/>
      <c r="AA12" s="153"/>
      <c r="AB12" s="153"/>
      <c r="AC12" s="153"/>
      <c r="AD12" s="153"/>
      <c r="AE12" s="153"/>
      <c r="AF12" s="153"/>
      <c r="AG12" s="153"/>
      <c r="AH12" s="153"/>
      <c r="AI12" s="153"/>
      <c r="AJ12" s="153"/>
      <c r="AK12" s="153"/>
      <c r="AL12" s="153"/>
      <c r="AM12" s="153"/>
      <c r="AN12" s="153"/>
      <c r="AO12" s="153"/>
      <c r="AP12" s="153"/>
      <c r="AQ12" s="153"/>
      <c r="AR12" s="153"/>
      <c r="AS12" s="153"/>
      <c r="AT12" s="153"/>
      <c r="AU12" s="153"/>
      <c r="AV12" s="153"/>
      <c r="AW12" s="153"/>
      <c r="AX12" s="153"/>
      <c r="AY12" s="153"/>
      <c r="AZ12" s="153"/>
      <c r="BA12" s="153"/>
      <c r="BB12" s="153"/>
      <c r="BC12" s="153"/>
      <c r="BD12" s="153"/>
      <c r="BE12" s="153"/>
      <c r="BF12" s="153"/>
      <c r="BG12" s="153"/>
      <c r="BH12" s="153"/>
      <c r="BI12" s="153"/>
      <c r="BJ12" s="153"/>
      <c r="BK12" s="153"/>
      <c r="BL12" s="153"/>
      <c r="BM12" s="153"/>
      <c r="BN12" s="153"/>
      <c r="BO12" s="153"/>
      <c r="BP12" s="153"/>
      <c r="BQ12" s="153"/>
      <c r="BR12" s="153"/>
      <c r="BS12" s="153"/>
      <c r="BT12" s="153"/>
      <c r="BU12" s="153"/>
      <c r="BV12" s="153"/>
      <c r="BW12" s="153"/>
      <c r="BX12" s="153"/>
      <c r="BY12" s="153"/>
      <c r="BZ12" s="153"/>
      <c r="CA12" s="153"/>
      <c r="CB12" s="153"/>
      <c r="CC12" s="153"/>
      <c r="CD12" s="153"/>
      <c r="CE12" s="153"/>
      <c r="CF12" s="153"/>
    </row>
    <row r="13" spans="1:84" s="162" customFormat="1" ht="24" customHeight="1" x14ac:dyDescent="0.25">
      <c r="A13" s="160"/>
      <c r="B13" s="161"/>
      <c r="C13" s="161"/>
      <c r="D13" s="161"/>
      <c r="E13" s="161"/>
      <c r="F13" s="161"/>
      <c r="G13" s="161"/>
      <c r="H13" s="161"/>
      <c r="I13" s="161"/>
      <c r="J13" s="161"/>
      <c r="K13" s="161"/>
      <c r="L13" s="153"/>
      <c r="M13" s="153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  <c r="AV13" s="153"/>
      <c r="AW13" s="153"/>
      <c r="AX13" s="153"/>
      <c r="AY13" s="153"/>
      <c r="AZ13" s="153"/>
      <c r="BA13" s="153"/>
      <c r="BB13" s="153"/>
      <c r="BC13" s="153"/>
      <c r="BD13" s="153"/>
      <c r="BE13" s="153"/>
      <c r="BF13" s="153"/>
      <c r="BG13" s="153"/>
      <c r="BH13" s="153"/>
      <c r="BI13" s="153"/>
      <c r="BJ13" s="153"/>
      <c r="BK13" s="153"/>
      <c r="BL13" s="153"/>
      <c r="BM13" s="153"/>
      <c r="BN13" s="153"/>
      <c r="BO13" s="153"/>
      <c r="BP13" s="153"/>
      <c r="BQ13" s="153"/>
      <c r="BR13" s="153"/>
      <c r="BS13" s="153"/>
      <c r="BT13" s="153"/>
      <c r="BU13" s="153"/>
      <c r="BV13" s="153"/>
      <c r="BW13" s="153"/>
      <c r="BX13" s="153"/>
      <c r="BY13" s="153"/>
      <c r="BZ13" s="153"/>
      <c r="CA13" s="153"/>
      <c r="CB13" s="153"/>
      <c r="CC13" s="153"/>
      <c r="CD13" s="153"/>
      <c r="CE13" s="153"/>
      <c r="CF13" s="153"/>
    </row>
    <row r="14" spans="1:84" s="154" customFormat="1" ht="24" customHeight="1" x14ac:dyDescent="0.25">
      <c r="A14" s="151" t="s">
        <v>55</v>
      </c>
      <c r="B14" s="152">
        <f t="shared" ref="B14:H14" si="1">+B15+B16+B17+B18+B19</f>
        <v>1147010.5580997902</v>
      </c>
      <c r="C14" s="152">
        <f t="shared" si="1"/>
        <v>1454781.5091713278</v>
      </c>
      <c r="D14" s="152">
        <f t="shared" si="1"/>
        <v>1861498.7549353135</v>
      </c>
      <c r="E14" s="152">
        <f t="shared" si="1"/>
        <v>1716314.2120379056</v>
      </c>
      <c r="F14" s="152">
        <f t="shared" si="1"/>
        <v>1725253.1384840037</v>
      </c>
      <c r="G14" s="152">
        <f t="shared" si="1"/>
        <v>1908315.1041489681</v>
      </c>
      <c r="H14" s="152">
        <f t="shared" si="1"/>
        <v>1833929.4287290925</v>
      </c>
      <c r="I14" s="152">
        <f>+I15+I16+I17+I18+I19</f>
        <v>1730840.5604288667</v>
      </c>
      <c r="J14" s="152">
        <f>+J15+J16+J17+J18+J19</f>
        <v>1818208.9673461516</v>
      </c>
      <c r="K14" s="152">
        <f>+K15+K16+K17+K18+K19</f>
        <v>1861694.0097453853</v>
      </c>
      <c r="L14" s="153"/>
      <c r="M14" s="153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153"/>
      <c r="Y14" s="153"/>
      <c r="Z14" s="153"/>
      <c r="AA14" s="153"/>
      <c r="AB14" s="153"/>
      <c r="AC14" s="153"/>
      <c r="AD14" s="153"/>
      <c r="AE14" s="153"/>
      <c r="AF14" s="153"/>
      <c r="AG14" s="153"/>
      <c r="AH14" s="153"/>
      <c r="AI14" s="153"/>
      <c r="AJ14" s="153"/>
      <c r="AK14" s="153"/>
      <c r="AL14" s="153"/>
      <c r="AM14" s="153"/>
      <c r="AN14" s="153"/>
      <c r="AO14" s="153"/>
      <c r="AP14" s="153"/>
      <c r="AQ14" s="153"/>
      <c r="AR14" s="153"/>
      <c r="AS14" s="153"/>
      <c r="AT14" s="153"/>
      <c r="AU14" s="153"/>
      <c r="AV14" s="153"/>
      <c r="AW14" s="153"/>
      <c r="AX14" s="153"/>
      <c r="AY14" s="153"/>
      <c r="AZ14" s="153"/>
      <c r="BA14" s="153"/>
      <c r="BB14" s="153"/>
      <c r="BC14" s="153"/>
      <c r="BD14" s="153"/>
      <c r="BE14" s="153"/>
      <c r="BF14" s="153"/>
      <c r="BG14" s="153"/>
      <c r="BH14" s="153"/>
      <c r="BI14" s="153"/>
      <c r="BJ14" s="153"/>
      <c r="BK14" s="153"/>
      <c r="BL14" s="153"/>
      <c r="BM14" s="153"/>
      <c r="BN14" s="153"/>
      <c r="BO14" s="153"/>
      <c r="BP14" s="153"/>
      <c r="BQ14" s="153"/>
      <c r="BR14" s="153"/>
      <c r="BS14" s="153"/>
      <c r="BT14" s="153"/>
      <c r="BU14" s="153"/>
      <c r="BV14" s="153"/>
      <c r="BW14" s="153"/>
      <c r="BX14" s="153"/>
      <c r="BY14" s="153"/>
      <c r="BZ14" s="153"/>
      <c r="CA14" s="153"/>
      <c r="CB14" s="153"/>
      <c r="CC14" s="153"/>
      <c r="CD14" s="153"/>
      <c r="CE14" s="153"/>
      <c r="CF14" s="153"/>
    </row>
    <row r="15" spans="1:84" s="157" customFormat="1" ht="24" customHeight="1" x14ac:dyDescent="0.25">
      <c r="A15" s="155" t="s">
        <v>9</v>
      </c>
      <c r="B15" s="156">
        <v>995625.19740000088</v>
      </c>
      <c r="C15" s="156">
        <v>1272072.5643600016</v>
      </c>
      <c r="D15" s="156">
        <v>1686071.0765952002</v>
      </c>
      <c r="E15" s="156">
        <v>1505470.5951520018</v>
      </c>
      <c r="F15" s="156">
        <v>1577350.5472879997</v>
      </c>
      <c r="G15" s="156">
        <v>1749481.2449500011</v>
      </c>
      <c r="H15" s="156">
        <v>1670298.1379439984</v>
      </c>
      <c r="I15" s="156">
        <v>1542956.2436560006</v>
      </c>
      <c r="J15" s="156">
        <v>1591826.8440999975</v>
      </c>
      <c r="K15" s="156">
        <v>1652936.8659400009</v>
      </c>
      <c r="L15" s="153"/>
      <c r="M15" s="153"/>
      <c r="N15" s="224"/>
      <c r="O15" s="224"/>
      <c r="P15" s="224"/>
      <c r="Q15" s="224"/>
      <c r="R15" s="224"/>
      <c r="S15" s="224"/>
      <c r="T15" s="224"/>
      <c r="U15" s="224"/>
      <c r="V15" s="224"/>
      <c r="W15" s="224"/>
      <c r="X15" s="153"/>
      <c r="Y15" s="153"/>
      <c r="Z15" s="153"/>
      <c r="AA15" s="153"/>
      <c r="AB15" s="153"/>
      <c r="AC15" s="153"/>
      <c r="AD15" s="153"/>
      <c r="AE15" s="153"/>
      <c r="AF15" s="153"/>
      <c r="AG15" s="153"/>
      <c r="AH15" s="153"/>
      <c r="AI15" s="153"/>
      <c r="AJ15" s="153"/>
      <c r="AK15" s="153"/>
      <c r="AL15" s="153"/>
      <c r="AM15" s="153"/>
      <c r="AN15" s="153"/>
      <c r="AO15" s="153"/>
      <c r="AP15" s="153"/>
      <c r="AQ15" s="153"/>
      <c r="AR15" s="153"/>
      <c r="AS15" s="153"/>
      <c r="AT15" s="153"/>
      <c r="AU15" s="153"/>
      <c r="AV15" s="153"/>
      <c r="AW15" s="153"/>
      <c r="AX15" s="153"/>
      <c r="AY15" s="153"/>
      <c r="AZ15" s="153"/>
      <c r="BA15" s="153"/>
      <c r="BB15" s="153"/>
      <c r="BC15" s="153"/>
      <c r="BD15" s="153"/>
      <c r="BE15" s="153"/>
      <c r="BF15" s="153"/>
      <c r="BG15" s="153"/>
      <c r="BH15" s="153"/>
      <c r="BI15" s="153"/>
      <c r="BJ15" s="153"/>
      <c r="BK15" s="153"/>
      <c r="BL15" s="153"/>
      <c r="BM15" s="153"/>
      <c r="BN15" s="153"/>
      <c r="BO15" s="153"/>
      <c r="BP15" s="153"/>
      <c r="BQ15" s="153"/>
      <c r="BR15" s="153"/>
      <c r="BS15" s="153"/>
      <c r="BT15" s="153"/>
      <c r="BU15" s="153"/>
      <c r="BV15" s="153"/>
      <c r="BW15" s="153"/>
      <c r="BX15" s="153"/>
      <c r="BY15" s="153"/>
      <c r="BZ15" s="153"/>
      <c r="CA15" s="153"/>
      <c r="CB15" s="153"/>
      <c r="CC15" s="153"/>
      <c r="CD15" s="153"/>
      <c r="CE15" s="153"/>
      <c r="CF15" s="153"/>
    </row>
    <row r="16" spans="1:84" s="159" customFormat="1" ht="24" customHeight="1" x14ac:dyDescent="0.25">
      <c r="A16" s="158" t="s">
        <v>10</v>
      </c>
      <c r="B16" s="214">
        <v>91591.658700000015</v>
      </c>
      <c r="C16" s="214">
        <v>108393.16036999997</v>
      </c>
      <c r="D16" s="214">
        <v>101083.00779999999</v>
      </c>
      <c r="E16" s="214">
        <v>103054.90268799996</v>
      </c>
      <c r="F16" s="214">
        <v>99610.236737999992</v>
      </c>
      <c r="G16" s="214">
        <v>106399.79352500003</v>
      </c>
      <c r="H16" s="214">
        <v>112413.43306000007</v>
      </c>
      <c r="I16" s="214">
        <v>114696.61732000012</v>
      </c>
      <c r="J16" s="214">
        <v>123819.27327999998</v>
      </c>
      <c r="K16" s="214">
        <v>140299.64479000002</v>
      </c>
      <c r="L16" s="153"/>
      <c r="M16" s="153"/>
      <c r="N16" s="224"/>
      <c r="O16" s="224"/>
      <c r="P16" s="224"/>
      <c r="Q16" s="224"/>
      <c r="R16" s="224"/>
      <c r="S16" s="224"/>
      <c r="T16" s="224"/>
      <c r="U16" s="224"/>
      <c r="V16" s="224"/>
      <c r="W16" s="224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3"/>
      <c r="AQ16" s="153"/>
      <c r="AR16" s="153"/>
      <c r="AS16" s="153"/>
      <c r="AT16" s="153"/>
      <c r="AU16" s="153"/>
      <c r="AV16" s="153"/>
      <c r="AW16" s="153"/>
      <c r="AX16" s="153"/>
      <c r="AY16" s="153"/>
      <c r="AZ16" s="153"/>
      <c r="BA16" s="153"/>
      <c r="BB16" s="153"/>
      <c r="BC16" s="153"/>
      <c r="BD16" s="153"/>
      <c r="BE16" s="153"/>
      <c r="BF16" s="153"/>
      <c r="BG16" s="153"/>
      <c r="BH16" s="153"/>
      <c r="BI16" s="153"/>
      <c r="BJ16" s="153"/>
      <c r="BK16" s="153"/>
      <c r="BL16" s="153"/>
      <c r="BM16" s="153"/>
      <c r="BN16" s="153"/>
      <c r="BO16" s="153"/>
      <c r="BP16" s="153"/>
      <c r="BQ16" s="153"/>
      <c r="BR16" s="153"/>
      <c r="BS16" s="153"/>
      <c r="BT16" s="153"/>
      <c r="BU16" s="153"/>
      <c r="BV16" s="153"/>
      <c r="BW16" s="153"/>
      <c r="BX16" s="153"/>
      <c r="BY16" s="153"/>
      <c r="BZ16" s="153"/>
      <c r="CA16" s="153"/>
      <c r="CB16" s="153"/>
      <c r="CC16" s="153"/>
      <c r="CD16" s="153"/>
      <c r="CE16" s="153"/>
      <c r="CF16" s="153"/>
    </row>
    <row r="17" spans="1:84" s="163" customFormat="1" ht="24" customHeight="1" x14ac:dyDescent="0.25">
      <c r="A17" s="158" t="s">
        <v>12</v>
      </c>
      <c r="B17" s="215">
        <v>46362.700299999968</v>
      </c>
      <c r="C17" s="215">
        <v>65876.406330000013</v>
      </c>
      <c r="D17" s="215">
        <v>43023.711883999946</v>
      </c>
      <c r="E17" s="215">
        <v>46727.082424</v>
      </c>
      <c r="F17" s="215">
        <v>33821.69774999997</v>
      </c>
      <c r="G17" s="215">
        <v>43727.462750000079</v>
      </c>
      <c r="H17" s="215">
        <v>48908.171547999897</v>
      </c>
      <c r="I17" s="215">
        <v>55715.810960999966</v>
      </c>
      <c r="J17" s="215">
        <v>82497.552440000101</v>
      </c>
      <c r="K17" s="215">
        <v>57039.79292999988</v>
      </c>
      <c r="L17" s="153"/>
      <c r="M17" s="153"/>
      <c r="N17" s="224"/>
      <c r="O17" s="224"/>
      <c r="P17" s="224"/>
      <c r="Q17" s="224"/>
      <c r="R17" s="224"/>
      <c r="S17" s="224"/>
      <c r="T17" s="224"/>
      <c r="U17" s="224"/>
      <c r="V17" s="224"/>
      <c r="W17" s="224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153"/>
      <c r="AQ17" s="153"/>
      <c r="AR17" s="153"/>
      <c r="AS17" s="153"/>
      <c r="AT17" s="153"/>
      <c r="AU17" s="153"/>
      <c r="AV17" s="153"/>
      <c r="AW17" s="153"/>
      <c r="AX17" s="153"/>
      <c r="AY17" s="153"/>
      <c r="AZ17" s="153"/>
      <c r="BA17" s="153"/>
      <c r="BB17" s="153"/>
      <c r="BC17" s="153"/>
      <c r="BD17" s="153"/>
      <c r="BE17" s="153"/>
      <c r="BF17" s="153"/>
      <c r="BG17" s="153"/>
      <c r="BH17" s="153"/>
      <c r="BI17" s="153"/>
      <c r="BJ17" s="153"/>
      <c r="BK17" s="153"/>
      <c r="BL17" s="153"/>
      <c r="BM17" s="153"/>
      <c r="BN17" s="153"/>
      <c r="BO17" s="153"/>
      <c r="BP17" s="153"/>
      <c r="BQ17" s="153"/>
      <c r="BR17" s="153"/>
      <c r="BS17" s="153"/>
      <c r="BT17" s="153"/>
      <c r="BU17" s="153"/>
      <c r="BV17" s="153"/>
      <c r="BW17" s="153"/>
      <c r="BX17" s="153"/>
      <c r="BY17" s="153"/>
      <c r="BZ17" s="153"/>
      <c r="CA17" s="153"/>
      <c r="CB17" s="153"/>
      <c r="CC17" s="153"/>
      <c r="CD17" s="153"/>
      <c r="CE17" s="153"/>
      <c r="CF17" s="153"/>
    </row>
    <row r="18" spans="1:84" s="163" customFormat="1" ht="24" customHeight="1" x14ac:dyDescent="0.25">
      <c r="A18" s="158" t="s">
        <v>62</v>
      </c>
      <c r="B18" s="215">
        <v>3645.4073839999996</v>
      </c>
      <c r="C18" s="215">
        <v>2423.5033567999999</v>
      </c>
      <c r="D18" s="215">
        <v>2629.6213227800004</v>
      </c>
      <c r="E18" s="215">
        <v>2506.8131659039996</v>
      </c>
      <c r="F18" s="215">
        <v>2742.4845280039999</v>
      </c>
      <c r="G18" s="215">
        <v>2246.9773256060007</v>
      </c>
      <c r="H18" s="215">
        <v>2677.2570050939994</v>
      </c>
      <c r="I18" s="215">
        <v>2827.2849378660007</v>
      </c>
      <c r="J18" s="215">
        <v>5899.8</v>
      </c>
      <c r="K18" s="215">
        <v>5899.8</v>
      </c>
      <c r="L18" s="153"/>
      <c r="M18" s="153"/>
      <c r="N18" s="224"/>
      <c r="O18" s="224"/>
      <c r="P18" s="224"/>
      <c r="Q18" s="224"/>
      <c r="R18" s="224"/>
      <c r="S18" s="224"/>
      <c r="T18" s="224"/>
      <c r="U18" s="224"/>
      <c r="V18" s="224"/>
      <c r="W18" s="224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3"/>
      <c r="AQ18" s="153"/>
      <c r="AR18" s="153"/>
      <c r="AS18" s="153"/>
      <c r="AT18" s="153"/>
      <c r="AU18" s="153"/>
      <c r="AV18" s="153"/>
      <c r="AW18" s="153"/>
      <c r="AX18" s="153"/>
      <c r="AY18" s="153"/>
      <c r="AZ18" s="153"/>
      <c r="BA18" s="153"/>
      <c r="BB18" s="153"/>
      <c r="BC18" s="153"/>
      <c r="BD18" s="153"/>
      <c r="BE18" s="153"/>
      <c r="BF18" s="153"/>
      <c r="BG18" s="153"/>
      <c r="BH18" s="153"/>
      <c r="BI18" s="153"/>
      <c r="BJ18" s="153"/>
      <c r="BK18" s="153"/>
      <c r="BL18" s="153"/>
      <c r="BM18" s="153"/>
      <c r="BN18" s="153"/>
      <c r="BO18" s="153"/>
      <c r="BP18" s="153"/>
      <c r="BQ18" s="153"/>
      <c r="BR18" s="153"/>
      <c r="BS18" s="153"/>
      <c r="BT18" s="153"/>
      <c r="BU18" s="153"/>
      <c r="BV18" s="153"/>
      <c r="BW18" s="153"/>
      <c r="BX18" s="153"/>
      <c r="BY18" s="153"/>
      <c r="BZ18" s="153"/>
      <c r="CA18" s="153"/>
      <c r="CB18" s="153"/>
      <c r="CC18" s="153"/>
      <c r="CD18" s="153"/>
      <c r="CE18" s="153"/>
      <c r="CF18" s="153"/>
    </row>
    <row r="19" spans="1:84" s="163" customFormat="1" ht="24" customHeight="1" x14ac:dyDescent="0.25">
      <c r="A19" s="158" t="s">
        <v>13</v>
      </c>
      <c r="B19" s="215">
        <v>9785.5943157894581</v>
      </c>
      <c r="C19" s="215">
        <v>6015.8747545263059</v>
      </c>
      <c r="D19" s="215">
        <v>28691.337333333358</v>
      </c>
      <c r="E19" s="215">
        <v>58554.818607999994</v>
      </c>
      <c r="F19" s="215">
        <v>11728.172180000007</v>
      </c>
      <c r="G19" s="215">
        <v>6459.6255983606716</v>
      </c>
      <c r="H19" s="215">
        <v>-367.57082799999989</v>
      </c>
      <c r="I19" s="215">
        <v>14644.603553999999</v>
      </c>
      <c r="J19" s="215">
        <v>14165.497526153846</v>
      </c>
      <c r="K19" s="215">
        <v>5517.9060853846313</v>
      </c>
      <c r="L19" s="153"/>
      <c r="M19" s="153"/>
      <c r="N19" s="224"/>
      <c r="O19" s="224"/>
      <c r="P19" s="224"/>
      <c r="Q19" s="224"/>
      <c r="R19" s="224"/>
      <c r="S19" s="224"/>
      <c r="T19" s="224"/>
      <c r="U19" s="224"/>
      <c r="V19" s="224"/>
      <c r="W19" s="224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53"/>
      <c r="AU19" s="153"/>
      <c r="AV19" s="153"/>
      <c r="AW19" s="153"/>
      <c r="AX19" s="153"/>
      <c r="AY19" s="153"/>
      <c r="AZ19" s="153"/>
      <c r="BA19" s="153"/>
      <c r="BB19" s="153"/>
      <c r="BC19" s="153"/>
      <c r="BD19" s="153"/>
      <c r="BE19" s="153"/>
      <c r="BF19" s="153"/>
      <c r="BG19" s="153"/>
      <c r="BH19" s="153"/>
      <c r="BI19" s="153"/>
      <c r="BJ19" s="153"/>
      <c r="BK19" s="153"/>
      <c r="BL19" s="153"/>
      <c r="BM19" s="153"/>
      <c r="BN19" s="153"/>
      <c r="BO19" s="153"/>
      <c r="BP19" s="153"/>
      <c r="BQ19" s="153"/>
      <c r="BR19" s="153"/>
      <c r="BS19" s="153"/>
      <c r="BT19" s="153"/>
      <c r="BU19" s="153"/>
      <c r="BV19" s="153"/>
      <c r="BW19" s="153"/>
      <c r="BX19" s="153"/>
      <c r="BY19" s="153"/>
      <c r="BZ19" s="153"/>
      <c r="CA19" s="153"/>
      <c r="CB19" s="153"/>
      <c r="CC19" s="153"/>
      <c r="CD19" s="153"/>
      <c r="CE19" s="153"/>
      <c r="CF19" s="153"/>
    </row>
    <row r="20" spans="1:84" s="167" customFormat="1" ht="24" customHeight="1" x14ac:dyDescent="0.25">
      <c r="A20" s="164" t="s">
        <v>14</v>
      </c>
      <c r="B20" s="152">
        <f t="shared" ref="B20:H20" si="2">+B9-B14</f>
        <v>247792.45310020866</v>
      </c>
      <c r="C20" s="152">
        <f t="shared" si="2"/>
        <v>156834.2033386738</v>
      </c>
      <c r="D20" s="152">
        <f t="shared" si="2"/>
        <v>60769.853397487197</v>
      </c>
      <c r="E20" s="152">
        <f t="shared" si="2"/>
        <v>186493.6983940932</v>
      </c>
      <c r="F20" s="152">
        <f t="shared" si="2"/>
        <v>141588.7909199975</v>
      </c>
      <c r="G20" s="152">
        <f t="shared" si="2"/>
        <v>143115.15160103212</v>
      </c>
      <c r="H20" s="152">
        <f t="shared" si="2"/>
        <v>132305.67670490756</v>
      </c>
      <c r="I20" s="152">
        <f>+I9-I14</f>
        <v>153066.30242513237</v>
      </c>
      <c r="J20" s="152">
        <f>+J9-J14</f>
        <v>137183.02375384816</v>
      </c>
      <c r="K20" s="152">
        <f>+K9-K14</f>
        <v>189056.72757461155</v>
      </c>
      <c r="L20" s="153"/>
      <c r="M20" s="153"/>
      <c r="N20" s="224"/>
      <c r="O20" s="224"/>
      <c r="P20" s="224"/>
      <c r="Q20" s="224"/>
      <c r="R20" s="224"/>
      <c r="S20" s="224"/>
      <c r="T20" s="224"/>
      <c r="U20" s="224"/>
      <c r="V20" s="224"/>
      <c r="W20" s="224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53"/>
      <c r="BA20" s="153"/>
      <c r="BB20" s="153"/>
      <c r="BC20" s="153"/>
      <c r="BD20" s="153"/>
      <c r="BE20" s="153"/>
      <c r="BF20" s="153"/>
      <c r="BG20" s="153"/>
      <c r="BH20" s="153"/>
      <c r="BI20" s="153"/>
      <c r="BJ20" s="153"/>
      <c r="BK20" s="153"/>
      <c r="BL20" s="153"/>
      <c r="BM20" s="153"/>
      <c r="BN20" s="153"/>
      <c r="BO20" s="153"/>
      <c r="BP20" s="153"/>
      <c r="BQ20" s="153"/>
      <c r="BR20" s="153"/>
      <c r="BS20" s="153"/>
      <c r="BT20" s="153"/>
      <c r="BU20" s="153"/>
      <c r="BV20" s="153"/>
      <c r="BW20" s="153"/>
      <c r="BX20" s="153"/>
      <c r="BY20" s="153"/>
      <c r="BZ20" s="153"/>
      <c r="CA20" s="153"/>
      <c r="CB20" s="153"/>
      <c r="CC20" s="153"/>
      <c r="CD20" s="153"/>
      <c r="CE20" s="153"/>
      <c r="CF20" s="153"/>
    </row>
    <row r="21" spans="1:84" s="157" customFormat="1" ht="24" customHeight="1" x14ac:dyDescent="0.25">
      <c r="A21" s="166" t="s">
        <v>15</v>
      </c>
      <c r="B21" s="156">
        <v>-156201.68400000001</v>
      </c>
      <c r="C21" s="156">
        <v>-222290.84314000022</v>
      </c>
      <c r="D21" s="156">
        <v>-156271.30285679968</v>
      </c>
      <c r="E21" s="156">
        <v>-154242.0422719999</v>
      </c>
      <c r="F21" s="156">
        <v>-148146.9132560002</v>
      </c>
      <c r="G21" s="156">
        <v>-168193.89125000028</v>
      </c>
      <c r="H21" s="156">
        <v>-173417.13174600003</v>
      </c>
      <c r="I21" s="156">
        <v>-170168.04887699994</v>
      </c>
      <c r="J21" s="156">
        <v>-183387.77901999987</v>
      </c>
      <c r="K21" s="156">
        <v>-210112.1344700004</v>
      </c>
      <c r="L21" s="153"/>
      <c r="M21" s="153"/>
      <c r="N21" s="224"/>
      <c r="O21" s="224"/>
      <c r="P21" s="224"/>
      <c r="Q21" s="224"/>
      <c r="R21" s="224"/>
      <c r="S21" s="224"/>
      <c r="T21" s="224"/>
      <c r="U21" s="224"/>
      <c r="V21" s="224"/>
      <c r="W21" s="224"/>
      <c r="X21" s="153"/>
      <c r="Y21" s="153"/>
      <c r="Z21" s="153"/>
      <c r="AA21" s="153"/>
      <c r="AB21" s="153"/>
      <c r="AC21" s="153"/>
      <c r="AD21" s="153"/>
      <c r="AE21" s="153"/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3"/>
      <c r="AU21" s="153"/>
      <c r="AV21" s="153"/>
      <c r="AW21" s="153"/>
      <c r="AX21" s="153"/>
      <c r="AY21" s="153"/>
      <c r="AZ21" s="153"/>
      <c r="BA21" s="153"/>
      <c r="BB21" s="153"/>
      <c r="BC21" s="153"/>
      <c r="BD21" s="153"/>
      <c r="BE21" s="153"/>
      <c r="BF21" s="153"/>
      <c r="BG21" s="153"/>
      <c r="BH21" s="153"/>
      <c r="BI21" s="153"/>
      <c r="BJ21" s="153"/>
      <c r="BK21" s="153"/>
      <c r="BL21" s="153"/>
      <c r="BM21" s="153"/>
      <c r="BN21" s="153"/>
      <c r="BO21" s="153"/>
      <c r="BP21" s="153"/>
      <c r="BQ21" s="153"/>
      <c r="BR21" s="153"/>
      <c r="BS21" s="153"/>
      <c r="BT21" s="153"/>
      <c r="BU21" s="153"/>
      <c r="BV21" s="153"/>
      <c r="BW21" s="153"/>
      <c r="BX21" s="153"/>
      <c r="BY21" s="153"/>
      <c r="BZ21" s="153"/>
      <c r="CA21" s="153"/>
      <c r="CB21" s="153"/>
      <c r="CC21" s="153"/>
      <c r="CD21" s="153"/>
      <c r="CE21" s="153"/>
      <c r="CF21" s="153"/>
    </row>
    <row r="22" spans="1:84" s="167" customFormat="1" ht="24" customHeight="1" x14ac:dyDescent="0.25">
      <c r="A22" s="164" t="s">
        <v>16</v>
      </c>
      <c r="B22" s="152">
        <f t="shared" ref="B22:K22" si="3">+B20+B21</f>
        <v>91590.76910020865</v>
      </c>
      <c r="C22" s="152">
        <f t="shared" si="3"/>
        <v>-65456.639801326412</v>
      </c>
      <c r="D22" s="152">
        <f t="shared" si="3"/>
        <v>-95501.449459312484</v>
      </c>
      <c r="E22" s="152">
        <f t="shared" si="3"/>
        <v>32251.656122093293</v>
      </c>
      <c r="F22" s="152">
        <f t="shared" si="3"/>
        <v>-6558.122336002707</v>
      </c>
      <c r="G22" s="152">
        <f t="shared" si="3"/>
        <v>-25078.739648968156</v>
      </c>
      <c r="H22" s="152">
        <f t="shared" si="3"/>
        <v>-41111.455041092471</v>
      </c>
      <c r="I22" s="152">
        <f t="shared" si="3"/>
        <v>-17101.74645186757</v>
      </c>
      <c r="J22" s="152">
        <f t="shared" si="3"/>
        <v>-46204.755266151711</v>
      </c>
      <c r="K22" s="152">
        <f t="shared" si="3"/>
        <v>-21055.406895388849</v>
      </c>
      <c r="L22" s="153"/>
      <c r="M22" s="153"/>
      <c r="N22" s="224"/>
      <c r="O22" s="224"/>
      <c r="P22" s="224"/>
      <c r="Q22" s="224"/>
      <c r="R22" s="224"/>
      <c r="S22" s="224"/>
      <c r="T22" s="224"/>
      <c r="U22" s="224"/>
      <c r="V22" s="224"/>
      <c r="W22" s="224"/>
      <c r="X22" s="153"/>
      <c r="Y22" s="153"/>
      <c r="Z22" s="153"/>
      <c r="AA22" s="153"/>
      <c r="AB22" s="153"/>
      <c r="AC22" s="153"/>
      <c r="AD22" s="153"/>
      <c r="AE22" s="153"/>
      <c r="AF22" s="153"/>
      <c r="AG22" s="153"/>
      <c r="AH22" s="153"/>
      <c r="AI22" s="153"/>
      <c r="AJ22" s="153"/>
      <c r="AK22" s="153"/>
      <c r="AL22" s="153"/>
      <c r="AM22" s="153"/>
      <c r="AN22" s="153"/>
      <c r="AO22" s="153"/>
      <c r="AP22" s="153"/>
      <c r="AQ22" s="153"/>
      <c r="AR22" s="153"/>
      <c r="AS22" s="153"/>
      <c r="AT22" s="153"/>
      <c r="AU22" s="153"/>
      <c r="AV22" s="153"/>
      <c r="AW22" s="153"/>
      <c r="AX22" s="153"/>
      <c r="AY22" s="153"/>
      <c r="AZ22" s="153"/>
      <c r="BA22" s="153"/>
      <c r="BB22" s="153"/>
      <c r="BC22" s="153"/>
      <c r="BD22" s="153"/>
      <c r="BE22" s="153"/>
      <c r="BF22" s="153"/>
      <c r="BG22" s="153"/>
      <c r="BH22" s="153"/>
      <c r="BI22" s="153"/>
      <c r="BJ22" s="153"/>
      <c r="BK22" s="153"/>
      <c r="BL22" s="153"/>
      <c r="BM22" s="153"/>
      <c r="BN22" s="153"/>
      <c r="BO22" s="153"/>
      <c r="BP22" s="153"/>
      <c r="BQ22" s="153"/>
      <c r="BR22" s="153"/>
      <c r="BS22" s="153"/>
      <c r="BT22" s="153"/>
      <c r="BU22" s="153"/>
      <c r="BV22" s="153"/>
      <c r="BW22" s="153"/>
      <c r="BX22" s="153"/>
      <c r="BY22" s="153"/>
      <c r="BZ22" s="153"/>
      <c r="CA22" s="153"/>
      <c r="CB22" s="153"/>
      <c r="CC22" s="153"/>
      <c r="CD22" s="153"/>
      <c r="CE22" s="153"/>
      <c r="CF22" s="153"/>
    </row>
    <row r="23" spans="1:84" s="167" customFormat="1" ht="24" customHeight="1" x14ac:dyDescent="0.25">
      <c r="A23" s="164" t="s">
        <v>56</v>
      </c>
      <c r="B23" s="152">
        <v>214013.30139999816</v>
      </c>
      <c r="C23" s="152">
        <v>250535.91070000059</v>
      </c>
      <c r="D23" s="152">
        <v>-35270.910882400029</v>
      </c>
      <c r="E23" s="152">
        <v>121559.05643600026</v>
      </c>
      <c r="F23" s="152">
        <v>298907.16502399987</v>
      </c>
      <c r="G23" s="152">
        <v>328237.30789999996</v>
      </c>
      <c r="H23" s="152">
        <v>318095.46436000045</v>
      </c>
      <c r="I23" s="152">
        <v>584187.39267399942</v>
      </c>
      <c r="J23" s="152">
        <v>556542.99721600069</v>
      </c>
      <c r="K23" s="152">
        <v>476280.05193000013</v>
      </c>
      <c r="L23" s="153"/>
      <c r="M23" s="153"/>
      <c r="N23" s="224"/>
      <c r="O23" s="224"/>
      <c r="P23" s="224"/>
      <c r="Q23" s="224"/>
      <c r="R23" s="224"/>
      <c r="S23" s="224"/>
      <c r="T23" s="224"/>
      <c r="U23" s="224"/>
      <c r="V23" s="224"/>
      <c r="W23" s="224"/>
      <c r="X23" s="153"/>
      <c r="Y23" s="153"/>
      <c r="Z23" s="153"/>
      <c r="AA23" s="153"/>
      <c r="AB23" s="153"/>
      <c r="AC23" s="153"/>
      <c r="AD23" s="153"/>
      <c r="AE23" s="153"/>
      <c r="AF23" s="153"/>
      <c r="AG23" s="153"/>
      <c r="AH23" s="153"/>
      <c r="AI23" s="153"/>
      <c r="AJ23" s="153"/>
      <c r="AK23" s="153"/>
      <c r="AL23" s="153"/>
      <c r="AM23" s="153"/>
      <c r="AN23" s="153"/>
      <c r="AO23" s="153"/>
      <c r="AP23" s="153"/>
      <c r="AQ23" s="153"/>
      <c r="AR23" s="153"/>
      <c r="AS23" s="153"/>
      <c r="AT23" s="153"/>
      <c r="AU23" s="153"/>
      <c r="AV23" s="153"/>
      <c r="AW23" s="153"/>
      <c r="AX23" s="153"/>
      <c r="AY23" s="153"/>
      <c r="AZ23" s="153"/>
      <c r="BA23" s="153"/>
      <c r="BB23" s="153"/>
      <c r="BC23" s="153"/>
      <c r="BD23" s="153"/>
      <c r="BE23" s="153"/>
      <c r="BF23" s="153"/>
      <c r="BG23" s="153"/>
      <c r="BH23" s="153"/>
      <c r="BI23" s="153"/>
      <c r="BJ23" s="153"/>
      <c r="BK23" s="153"/>
      <c r="BL23" s="153"/>
      <c r="BM23" s="153"/>
      <c r="BN23" s="153"/>
      <c r="BO23" s="153"/>
      <c r="BP23" s="153"/>
      <c r="BQ23" s="153"/>
      <c r="BR23" s="153"/>
      <c r="BS23" s="153"/>
      <c r="BT23" s="153"/>
      <c r="BU23" s="153"/>
      <c r="BV23" s="153"/>
      <c r="BW23" s="153"/>
      <c r="BX23" s="153"/>
      <c r="BY23" s="153"/>
      <c r="BZ23" s="153"/>
      <c r="CA23" s="153"/>
      <c r="CB23" s="153"/>
      <c r="CC23" s="153"/>
      <c r="CD23" s="153"/>
      <c r="CE23" s="153"/>
      <c r="CF23" s="153"/>
    </row>
    <row r="24" spans="1:84" s="153" customFormat="1" ht="24" customHeight="1" x14ac:dyDescent="0.25">
      <c r="A24" s="169" t="s">
        <v>57</v>
      </c>
      <c r="B24" s="216">
        <f t="shared" ref="B24:G24" si="4">+B20-B23</f>
        <v>33779.151700210496</v>
      </c>
      <c r="C24" s="216">
        <f t="shared" si="4"/>
        <v>-93701.707361326786</v>
      </c>
      <c r="D24" s="216">
        <f t="shared" si="4"/>
        <v>96040.764279887226</v>
      </c>
      <c r="E24" s="216">
        <f t="shared" si="4"/>
        <v>64934.641958092936</v>
      </c>
      <c r="F24" s="216">
        <f t="shared" si="4"/>
        <v>-157318.37410400237</v>
      </c>
      <c r="G24" s="216">
        <f t="shared" si="4"/>
        <v>-185122.15629896784</v>
      </c>
      <c r="H24" s="216">
        <f>+H20-H23</f>
        <v>-185789.78765509289</v>
      </c>
      <c r="I24" s="216">
        <f>+I20-I23</f>
        <v>-431121.09024886705</v>
      </c>
      <c r="J24" s="216">
        <f>+J20-J23</f>
        <v>-419359.97346215253</v>
      </c>
      <c r="K24" s="216">
        <f>+K20-K23</f>
        <v>-287223.32435538858</v>
      </c>
      <c r="N24" s="224"/>
      <c r="O24" s="224"/>
      <c r="P24" s="224"/>
      <c r="Q24" s="224"/>
      <c r="R24" s="224"/>
      <c r="S24" s="224"/>
      <c r="T24" s="224"/>
      <c r="U24" s="224"/>
      <c r="V24" s="224"/>
      <c r="W24" s="224"/>
    </row>
    <row r="25" spans="1:84" s="153" customFormat="1" ht="24" customHeight="1" x14ac:dyDescent="0.25">
      <c r="A25" s="170"/>
      <c r="B25" s="217"/>
      <c r="C25" s="217"/>
      <c r="D25" s="217"/>
      <c r="E25" s="217"/>
      <c r="F25" s="217"/>
      <c r="G25" s="217"/>
      <c r="H25" s="217"/>
      <c r="I25" s="217"/>
      <c r="J25" s="217"/>
      <c r="K25" s="217"/>
      <c r="N25" s="224"/>
      <c r="O25" s="224"/>
      <c r="P25" s="224"/>
      <c r="Q25" s="224"/>
      <c r="R25" s="224"/>
      <c r="S25" s="224"/>
      <c r="T25" s="224"/>
      <c r="U25" s="224"/>
      <c r="V25" s="224"/>
      <c r="W25" s="224"/>
    </row>
    <row r="26" spans="1:84" s="165" customFormat="1" ht="24" customHeight="1" x14ac:dyDescent="0.25">
      <c r="A26" s="165" t="s">
        <v>19</v>
      </c>
      <c r="B26" s="172"/>
      <c r="C26" s="172"/>
      <c r="D26" s="172"/>
      <c r="E26" s="172"/>
      <c r="F26" s="172"/>
      <c r="G26" s="172"/>
      <c r="H26" s="172"/>
      <c r="I26" s="172"/>
      <c r="J26" s="172"/>
      <c r="K26" s="172"/>
      <c r="L26" s="153"/>
      <c r="M26" s="153"/>
      <c r="N26" s="224"/>
      <c r="O26" s="224"/>
      <c r="P26" s="224"/>
      <c r="Q26" s="224"/>
      <c r="R26" s="224"/>
      <c r="S26" s="224"/>
      <c r="T26" s="224"/>
      <c r="U26" s="224"/>
      <c r="V26" s="224"/>
      <c r="W26" s="224"/>
      <c r="X26" s="153"/>
      <c r="Y26" s="153"/>
      <c r="Z26" s="153"/>
      <c r="AA26" s="153"/>
      <c r="AB26" s="153"/>
      <c r="AC26" s="153"/>
      <c r="AD26" s="153"/>
      <c r="AE26" s="153"/>
      <c r="AF26" s="153"/>
      <c r="AG26" s="153"/>
      <c r="AH26" s="153"/>
      <c r="AI26" s="153"/>
      <c r="AJ26" s="153"/>
      <c r="AK26" s="153"/>
      <c r="AL26" s="153"/>
      <c r="AM26" s="153"/>
      <c r="AN26" s="153"/>
      <c r="AO26" s="153"/>
      <c r="AP26" s="153"/>
      <c r="AQ26" s="153"/>
      <c r="AR26" s="153"/>
      <c r="AS26" s="153"/>
      <c r="AT26" s="153"/>
      <c r="AU26" s="153"/>
      <c r="AV26" s="153"/>
      <c r="AW26" s="153"/>
      <c r="AX26" s="153"/>
      <c r="AY26" s="153"/>
      <c r="AZ26" s="153"/>
      <c r="BA26" s="153"/>
      <c r="BB26" s="153"/>
      <c r="BC26" s="153"/>
      <c r="BD26" s="153"/>
      <c r="BE26" s="153"/>
      <c r="BF26" s="153"/>
      <c r="BG26" s="153"/>
      <c r="BH26" s="153"/>
      <c r="BI26" s="153"/>
      <c r="BJ26" s="153"/>
      <c r="BK26" s="153"/>
      <c r="BL26" s="153"/>
      <c r="BM26" s="153"/>
      <c r="BN26" s="153"/>
      <c r="BO26" s="153"/>
      <c r="BP26" s="153"/>
      <c r="BQ26" s="153"/>
      <c r="BR26" s="153"/>
      <c r="BS26" s="153"/>
      <c r="BT26" s="153"/>
      <c r="BU26" s="153"/>
      <c r="BV26" s="153"/>
      <c r="BW26" s="153"/>
      <c r="BX26" s="153"/>
      <c r="BY26" s="153"/>
      <c r="BZ26" s="153"/>
      <c r="CA26" s="153"/>
      <c r="CB26" s="153"/>
      <c r="CC26" s="153"/>
      <c r="CD26" s="153"/>
      <c r="CE26" s="153"/>
      <c r="CF26" s="153"/>
    </row>
    <row r="27" spans="1:84" s="165" customFormat="1" ht="24" customHeight="1" x14ac:dyDescent="0.25">
      <c r="A27" s="173"/>
      <c r="B27" s="172"/>
      <c r="C27" s="172"/>
      <c r="D27" s="172"/>
      <c r="E27" s="172"/>
      <c r="F27" s="172"/>
      <c r="G27" s="172"/>
      <c r="H27" s="172"/>
      <c r="I27" s="172"/>
      <c r="J27" s="172"/>
      <c r="K27" s="172"/>
      <c r="L27" s="153"/>
      <c r="M27" s="153"/>
      <c r="N27" s="224"/>
      <c r="O27" s="224"/>
      <c r="P27" s="224"/>
      <c r="Q27" s="224"/>
      <c r="R27" s="224"/>
      <c r="S27" s="224"/>
      <c r="T27" s="224"/>
      <c r="U27" s="224"/>
      <c r="V27" s="224"/>
      <c r="W27" s="224"/>
      <c r="X27" s="153"/>
      <c r="Y27" s="153"/>
      <c r="Z27" s="153"/>
      <c r="AA27" s="153"/>
      <c r="AB27" s="153"/>
      <c r="AC27" s="153"/>
      <c r="AD27" s="153"/>
      <c r="AE27" s="153"/>
      <c r="AF27" s="153"/>
      <c r="AG27" s="153"/>
      <c r="AH27" s="153"/>
      <c r="AI27" s="153"/>
      <c r="AJ27" s="153"/>
      <c r="AK27" s="153"/>
      <c r="AL27" s="153"/>
      <c r="AM27" s="153"/>
      <c r="AN27" s="153"/>
      <c r="AO27" s="153"/>
      <c r="AP27" s="153"/>
      <c r="AQ27" s="153"/>
      <c r="AR27" s="153"/>
      <c r="AS27" s="153"/>
      <c r="AT27" s="153"/>
      <c r="AU27" s="153"/>
      <c r="AV27" s="153"/>
      <c r="AW27" s="153"/>
      <c r="AX27" s="153"/>
      <c r="AY27" s="153"/>
      <c r="AZ27" s="153"/>
      <c r="BA27" s="153"/>
      <c r="BB27" s="153"/>
      <c r="BC27" s="153"/>
      <c r="BD27" s="153"/>
      <c r="BE27" s="153"/>
      <c r="BF27" s="153"/>
      <c r="BG27" s="153"/>
      <c r="BH27" s="153"/>
      <c r="BI27" s="153"/>
      <c r="BJ27" s="153"/>
      <c r="BK27" s="153"/>
      <c r="BL27" s="153"/>
      <c r="BM27" s="153"/>
      <c r="BN27" s="153"/>
      <c r="BO27" s="153"/>
      <c r="BP27" s="153"/>
      <c r="BQ27" s="153"/>
      <c r="BR27" s="153"/>
      <c r="BS27" s="153"/>
      <c r="BT27" s="153"/>
      <c r="BU27" s="153"/>
      <c r="BV27" s="153"/>
      <c r="BW27" s="153"/>
      <c r="BX27" s="153"/>
      <c r="BY27" s="153"/>
      <c r="BZ27" s="153"/>
      <c r="CA27" s="153"/>
      <c r="CB27" s="153"/>
      <c r="CC27" s="153"/>
      <c r="CD27" s="153"/>
      <c r="CE27" s="153"/>
      <c r="CF27" s="153"/>
    </row>
    <row r="28" spans="1:84" s="176" customFormat="1" ht="24" customHeight="1" x14ac:dyDescent="0.25">
      <c r="A28" s="205" t="s">
        <v>20</v>
      </c>
      <c r="B28" s="221">
        <f t="shared" ref="B28:H28" si="5">+B29+B30</f>
        <v>201416.2</v>
      </c>
      <c r="C28" s="221">
        <f t="shared" si="5"/>
        <v>236954.72400000002</v>
      </c>
      <c r="D28" s="221">
        <f t="shared" si="5"/>
        <v>272669.63100000005</v>
      </c>
      <c r="E28" s="221">
        <f t="shared" si="5"/>
        <v>259424.10199999998</v>
      </c>
      <c r="F28" s="221">
        <f t="shared" si="5"/>
        <v>361810.67499999999</v>
      </c>
      <c r="G28" s="221">
        <f t="shared" si="5"/>
        <v>343688.87</v>
      </c>
      <c r="H28" s="221">
        <f t="shared" si="5"/>
        <v>419466.93400000001</v>
      </c>
      <c r="I28" s="221">
        <f>+I29+I30</f>
        <v>513386.87100000004</v>
      </c>
      <c r="J28" s="221">
        <f>+J29+J30</f>
        <v>456943.01599999995</v>
      </c>
      <c r="K28" s="221">
        <f>+K29+K30</f>
        <v>539757.18900000013</v>
      </c>
      <c r="L28" s="153"/>
      <c r="M28" s="153"/>
      <c r="N28" s="224"/>
      <c r="O28" s="224"/>
      <c r="P28" s="224"/>
      <c r="Q28" s="224"/>
      <c r="R28" s="224"/>
      <c r="S28" s="224"/>
      <c r="T28" s="224"/>
      <c r="U28" s="224"/>
      <c r="V28" s="224"/>
      <c r="W28" s="224"/>
      <c r="X28" s="153"/>
      <c r="Y28" s="153"/>
      <c r="Z28" s="153"/>
      <c r="AA28" s="153"/>
      <c r="AB28" s="153"/>
      <c r="AC28" s="153"/>
      <c r="AD28" s="153"/>
      <c r="AE28" s="153"/>
      <c r="AF28" s="153"/>
      <c r="AG28" s="153"/>
      <c r="AH28" s="153"/>
      <c r="AI28" s="153"/>
      <c r="AJ28" s="153"/>
      <c r="AK28" s="153"/>
      <c r="AL28" s="153"/>
      <c r="AM28" s="153"/>
      <c r="AN28" s="153"/>
      <c r="AO28" s="153"/>
      <c r="AP28" s="153"/>
      <c r="AQ28" s="153"/>
      <c r="AR28" s="153"/>
      <c r="AS28" s="153"/>
      <c r="AT28" s="153"/>
      <c r="AU28" s="153"/>
      <c r="AV28" s="153"/>
      <c r="AW28" s="153"/>
      <c r="AX28" s="153"/>
      <c r="AY28" s="153"/>
      <c r="AZ28" s="153"/>
      <c r="BA28" s="153"/>
      <c r="BB28" s="153"/>
      <c r="BC28" s="153"/>
      <c r="BD28" s="153"/>
      <c r="BE28" s="153"/>
      <c r="BF28" s="153"/>
      <c r="BG28" s="153"/>
      <c r="BH28" s="153"/>
      <c r="BI28" s="153"/>
      <c r="BJ28" s="153"/>
      <c r="BK28" s="153"/>
      <c r="BL28" s="153"/>
      <c r="BM28" s="153"/>
      <c r="BN28" s="153"/>
      <c r="BO28" s="153"/>
      <c r="BP28" s="153"/>
      <c r="BQ28" s="153"/>
      <c r="BR28" s="153"/>
      <c r="BS28" s="153"/>
      <c r="BT28" s="153"/>
      <c r="BU28" s="153"/>
      <c r="BV28" s="153"/>
      <c r="BW28" s="153"/>
      <c r="BX28" s="153"/>
      <c r="BY28" s="153"/>
      <c r="BZ28" s="153"/>
      <c r="CA28" s="153"/>
      <c r="CB28" s="153"/>
      <c r="CC28" s="153"/>
      <c r="CD28" s="153"/>
      <c r="CE28" s="153"/>
      <c r="CF28" s="153"/>
    </row>
    <row r="29" spans="1:84" s="165" customFormat="1" ht="24" customHeight="1" x14ac:dyDescent="0.25">
      <c r="A29" s="174" t="s">
        <v>21</v>
      </c>
      <c r="B29" s="222">
        <v>4304</v>
      </c>
      <c r="C29" s="222">
        <v>5970.48</v>
      </c>
      <c r="D29" s="222">
        <v>8180.4930000000004</v>
      </c>
      <c r="E29" s="222">
        <v>6010.48</v>
      </c>
      <c r="F29" s="222">
        <v>7104.48</v>
      </c>
      <c r="G29" s="222">
        <v>7316.0659999999998</v>
      </c>
      <c r="H29" s="222">
        <v>8690.0289999999986</v>
      </c>
      <c r="I29" s="222">
        <v>8357.9660000000003</v>
      </c>
      <c r="J29" s="222">
        <v>8441.7350000000006</v>
      </c>
      <c r="K29" s="222">
        <v>9207.8100000000013</v>
      </c>
      <c r="L29" s="153"/>
      <c r="M29" s="153"/>
      <c r="N29" s="224"/>
      <c r="O29" s="224"/>
      <c r="P29" s="224"/>
      <c r="Q29" s="224"/>
      <c r="R29" s="224"/>
      <c r="S29" s="224"/>
      <c r="T29" s="224"/>
      <c r="U29" s="224"/>
      <c r="V29" s="224"/>
      <c r="W29" s="224"/>
      <c r="X29" s="153"/>
      <c r="Y29" s="153"/>
      <c r="Z29" s="153"/>
      <c r="AA29" s="153"/>
      <c r="AB29" s="153"/>
      <c r="AC29" s="153"/>
      <c r="AD29" s="153"/>
      <c r="AE29" s="153"/>
      <c r="AF29" s="153"/>
      <c r="AG29" s="153"/>
      <c r="AH29" s="153"/>
      <c r="AI29" s="153"/>
      <c r="AJ29" s="153"/>
      <c r="AK29" s="153"/>
      <c r="AL29" s="153"/>
      <c r="AM29" s="153"/>
      <c r="AN29" s="153"/>
      <c r="AO29" s="153"/>
      <c r="AP29" s="153"/>
      <c r="AQ29" s="153"/>
      <c r="AR29" s="153"/>
      <c r="AS29" s="153"/>
      <c r="AT29" s="153"/>
      <c r="AU29" s="153"/>
      <c r="AV29" s="153"/>
      <c r="AW29" s="153"/>
      <c r="AX29" s="153"/>
      <c r="AY29" s="153"/>
      <c r="AZ29" s="153"/>
      <c r="BA29" s="153"/>
      <c r="BB29" s="153"/>
      <c r="BC29" s="153"/>
      <c r="BD29" s="153"/>
      <c r="BE29" s="153"/>
      <c r="BF29" s="153"/>
      <c r="BG29" s="153"/>
      <c r="BH29" s="153"/>
      <c r="BI29" s="153"/>
      <c r="BJ29" s="153"/>
      <c r="BK29" s="153"/>
      <c r="BL29" s="153"/>
      <c r="BM29" s="153"/>
      <c r="BN29" s="153"/>
      <c r="BO29" s="153"/>
      <c r="BP29" s="153"/>
      <c r="BQ29" s="153"/>
      <c r="BR29" s="153"/>
      <c r="BS29" s="153"/>
      <c r="BT29" s="153"/>
      <c r="BU29" s="153"/>
      <c r="BV29" s="153"/>
      <c r="BW29" s="153"/>
      <c r="BX29" s="153"/>
      <c r="BY29" s="153"/>
      <c r="BZ29" s="153"/>
      <c r="CA29" s="153"/>
      <c r="CB29" s="153"/>
      <c r="CC29" s="153"/>
      <c r="CD29" s="153"/>
      <c r="CE29" s="153"/>
      <c r="CF29" s="153"/>
    </row>
    <row r="30" spans="1:84" s="165" customFormat="1" ht="24" customHeight="1" x14ac:dyDescent="0.25">
      <c r="A30" s="174" t="s">
        <v>23</v>
      </c>
      <c r="B30" s="222">
        <v>197112.2</v>
      </c>
      <c r="C30" s="222">
        <v>230984.24400000001</v>
      </c>
      <c r="D30" s="222">
        <v>264489.13800000004</v>
      </c>
      <c r="E30" s="222">
        <v>253413.62199999997</v>
      </c>
      <c r="F30" s="222">
        <v>354706.19500000001</v>
      </c>
      <c r="G30" s="222">
        <v>336372.804</v>
      </c>
      <c r="H30" s="222">
        <v>410776.90500000003</v>
      </c>
      <c r="I30" s="222">
        <v>505028.90500000003</v>
      </c>
      <c r="J30" s="222">
        <v>448501.28099999996</v>
      </c>
      <c r="K30" s="222">
        <v>530549.37900000007</v>
      </c>
      <c r="L30" s="153"/>
      <c r="M30" s="153"/>
      <c r="N30" s="224"/>
      <c r="O30" s="224"/>
      <c r="P30" s="224"/>
      <c r="Q30" s="224"/>
      <c r="R30" s="224"/>
      <c r="S30" s="224"/>
      <c r="T30" s="224"/>
      <c r="U30" s="224"/>
      <c r="V30" s="224"/>
      <c r="W30" s="224"/>
      <c r="X30" s="153"/>
      <c r="Y30" s="153"/>
      <c r="Z30" s="153"/>
      <c r="AA30" s="153"/>
      <c r="AB30" s="153"/>
      <c r="AC30" s="153"/>
      <c r="AD30" s="153"/>
      <c r="AE30" s="153"/>
      <c r="AF30" s="153"/>
      <c r="AG30" s="153"/>
      <c r="AH30" s="153"/>
      <c r="AI30" s="153"/>
      <c r="AJ30" s="153"/>
      <c r="AK30" s="153"/>
      <c r="AL30" s="153"/>
      <c r="AM30" s="153"/>
      <c r="AN30" s="153"/>
      <c r="AO30" s="153"/>
      <c r="AP30" s="153"/>
      <c r="AQ30" s="153"/>
      <c r="AR30" s="153"/>
      <c r="AS30" s="153"/>
      <c r="AT30" s="153"/>
      <c r="AU30" s="153"/>
      <c r="AV30" s="153"/>
      <c r="AW30" s="153"/>
      <c r="AX30" s="153"/>
      <c r="AY30" s="153"/>
      <c r="AZ30" s="153"/>
      <c r="BA30" s="153"/>
      <c r="BB30" s="153"/>
      <c r="BC30" s="153"/>
      <c r="BD30" s="153"/>
      <c r="BE30" s="153"/>
      <c r="BF30" s="153"/>
      <c r="BG30" s="153"/>
      <c r="BH30" s="153"/>
      <c r="BI30" s="153"/>
      <c r="BJ30" s="153"/>
      <c r="BK30" s="153"/>
      <c r="BL30" s="153"/>
      <c r="BM30" s="153"/>
      <c r="BN30" s="153"/>
      <c r="BO30" s="153"/>
      <c r="BP30" s="153"/>
      <c r="BQ30" s="153"/>
      <c r="BR30" s="153"/>
      <c r="BS30" s="153"/>
      <c r="BT30" s="153"/>
      <c r="BU30" s="153"/>
      <c r="BV30" s="153"/>
      <c r="BW30" s="153"/>
      <c r="BX30" s="153"/>
      <c r="BY30" s="153"/>
      <c r="BZ30" s="153"/>
      <c r="CA30" s="153"/>
      <c r="CB30" s="153"/>
      <c r="CC30" s="153"/>
      <c r="CD30" s="153"/>
      <c r="CE30" s="153"/>
      <c r="CF30" s="153"/>
    </row>
    <row r="31" spans="1:84" s="179" customFormat="1" ht="24" customHeight="1" x14ac:dyDescent="0.25">
      <c r="A31" s="205" t="s">
        <v>26</v>
      </c>
      <c r="B31" s="208">
        <f t="shared" ref="B31:H31" si="6">+B32+B33+B34</f>
        <v>74334.703086877184</v>
      </c>
      <c r="C31" s="208">
        <f t="shared" si="6"/>
        <v>64986.018013473571</v>
      </c>
      <c r="D31" s="208">
        <f t="shared" si="6"/>
        <v>103221.59219891662</v>
      </c>
      <c r="E31" s="208">
        <f t="shared" si="6"/>
        <v>114350.61539891679</v>
      </c>
      <c r="F31" s="208">
        <f t="shared" si="6"/>
        <v>66098.385399999941</v>
      </c>
      <c r="G31" s="208">
        <f t="shared" si="6"/>
        <v>63378.653451639315</v>
      </c>
      <c r="H31" s="208">
        <f t="shared" si="6"/>
        <v>64450.03177919997</v>
      </c>
      <c r="I31" s="208">
        <f>+I32+I33+I34</f>
        <v>82084.976255000001</v>
      </c>
      <c r="J31" s="208">
        <f>+J32+J33+J34</f>
        <v>91354.711173846139</v>
      </c>
      <c r="K31" s="208">
        <f>+K32+K33+K34</f>
        <v>99851.477129615392</v>
      </c>
      <c r="L31" s="178"/>
      <c r="M31" s="178"/>
      <c r="N31" s="224"/>
      <c r="O31" s="224"/>
      <c r="P31" s="224"/>
      <c r="Q31" s="224"/>
      <c r="R31" s="224"/>
      <c r="S31" s="224"/>
      <c r="T31" s="224"/>
      <c r="U31" s="224"/>
      <c r="V31" s="224"/>
      <c r="W31" s="224"/>
      <c r="X31" s="178"/>
      <c r="Y31" s="178"/>
      <c r="Z31" s="178"/>
      <c r="AA31" s="178"/>
      <c r="AB31" s="178"/>
      <c r="AC31" s="178"/>
      <c r="AD31" s="178"/>
      <c r="AE31" s="178"/>
      <c r="AF31" s="178"/>
      <c r="AG31" s="178"/>
      <c r="AH31" s="178"/>
      <c r="AI31" s="178"/>
      <c r="AJ31" s="178"/>
      <c r="AK31" s="178"/>
      <c r="AL31" s="178"/>
      <c r="AM31" s="178"/>
      <c r="AN31" s="178"/>
      <c r="AO31" s="178"/>
      <c r="AP31" s="178"/>
      <c r="AQ31" s="178"/>
      <c r="AR31" s="178"/>
      <c r="AS31" s="178"/>
      <c r="AT31" s="178"/>
      <c r="AU31" s="178"/>
      <c r="AV31" s="178"/>
      <c r="AW31" s="178"/>
      <c r="AX31" s="178"/>
      <c r="AY31" s="178"/>
      <c r="AZ31" s="178"/>
      <c r="BA31" s="178"/>
      <c r="BB31" s="178"/>
      <c r="BC31" s="178"/>
      <c r="BD31" s="178"/>
      <c r="BE31" s="178"/>
      <c r="BF31" s="178"/>
      <c r="BG31" s="178"/>
      <c r="BH31" s="178"/>
      <c r="BI31" s="178"/>
      <c r="BJ31" s="178"/>
      <c r="BK31" s="178"/>
      <c r="BL31" s="178"/>
      <c r="BM31" s="178"/>
      <c r="BN31" s="178"/>
      <c r="BO31" s="178"/>
      <c r="BP31" s="178"/>
      <c r="BQ31" s="178"/>
      <c r="BR31" s="178"/>
      <c r="BS31" s="178"/>
      <c r="BT31" s="178"/>
      <c r="BU31" s="178"/>
      <c r="BV31" s="178"/>
      <c r="BW31" s="178"/>
      <c r="BX31" s="178"/>
      <c r="BY31" s="178"/>
      <c r="BZ31" s="178"/>
      <c r="CA31" s="178"/>
      <c r="CB31" s="178"/>
      <c r="CC31" s="178"/>
      <c r="CD31" s="178"/>
      <c r="CE31" s="178"/>
      <c r="CF31" s="178"/>
    </row>
    <row r="32" spans="1:84" s="165" customFormat="1" ht="24" customHeight="1" x14ac:dyDescent="0.25">
      <c r="A32" s="174" t="s">
        <v>58</v>
      </c>
      <c r="B32" s="235">
        <v>30460.152350877179</v>
      </c>
      <c r="C32" s="235">
        <v>18543.837069473648</v>
      </c>
      <c r="D32" s="235">
        <v>54336.672666666622</v>
      </c>
      <c r="E32" s="235">
        <v>53983.643466666821</v>
      </c>
      <c r="F32" s="235">
        <v>15044.42999999996</v>
      </c>
      <c r="G32" s="235">
        <v>8027.6671516393253</v>
      </c>
      <c r="H32" s="235">
        <v>14270.031779199973</v>
      </c>
      <c r="I32" s="235">
        <v>19214.776255000004</v>
      </c>
      <c r="J32" s="235">
        <v>20589.311173846148</v>
      </c>
      <c r="K32" s="235">
        <v>24995.077129615369</v>
      </c>
      <c r="L32" s="153"/>
      <c r="M32" s="153"/>
      <c r="N32" s="224"/>
      <c r="O32" s="224"/>
      <c r="P32" s="224"/>
      <c r="Q32" s="224"/>
      <c r="R32" s="224"/>
      <c r="S32" s="224"/>
      <c r="T32" s="224"/>
      <c r="U32" s="224"/>
      <c r="V32" s="224"/>
      <c r="W32" s="224"/>
      <c r="X32" s="153"/>
      <c r="Y32" s="153"/>
      <c r="Z32" s="153"/>
      <c r="AA32" s="153"/>
      <c r="AB32" s="153"/>
      <c r="AC32" s="153"/>
      <c r="AD32" s="153"/>
      <c r="AE32" s="153"/>
      <c r="AF32" s="153"/>
      <c r="AG32" s="153"/>
      <c r="AH32" s="153"/>
      <c r="AI32" s="153"/>
      <c r="AJ32" s="153"/>
      <c r="AK32" s="153"/>
      <c r="AL32" s="153"/>
      <c r="AM32" s="153"/>
      <c r="AN32" s="153"/>
      <c r="AO32" s="153"/>
      <c r="AP32" s="153"/>
      <c r="AQ32" s="153"/>
      <c r="AR32" s="153"/>
      <c r="AS32" s="153"/>
      <c r="AT32" s="153"/>
      <c r="AU32" s="153"/>
      <c r="AV32" s="153"/>
      <c r="AW32" s="153"/>
      <c r="AX32" s="153"/>
      <c r="AY32" s="153"/>
      <c r="AZ32" s="153"/>
      <c r="BA32" s="153"/>
      <c r="BB32" s="153"/>
      <c r="BC32" s="153"/>
      <c r="BD32" s="153"/>
      <c r="BE32" s="153"/>
      <c r="BF32" s="153"/>
      <c r="BG32" s="153"/>
      <c r="BH32" s="153"/>
      <c r="BI32" s="153"/>
      <c r="BJ32" s="153"/>
      <c r="BK32" s="153"/>
      <c r="BL32" s="153"/>
      <c r="BM32" s="153"/>
      <c r="BN32" s="153"/>
      <c r="BO32" s="153"/>
      <c r="BP32" s="153"/>
      <c r="BQ32" s="153"/>
      <c r="BR32" s="153"/>
      <c r="BS32" s="153"/>
      <c r="BT32" s="153"/>
      <c r="BU32" s="153"/>
      <c r="BV32" s="153"/>
      <c r="BW32" s="153"/>
      <c r="BX32" s="153"/>
      <c r="BY32" s="153"/>
      <c r="BZ32" s="153"/>
      <c r="CA32" s="153"/>
      <c r="CB32" s="153"/>
      <c r="CC32" s="153"/>
      <c r="CD32" s="153"/>
      <c r="CE32" s="153"/>
      <c r="CF32" s="153"/>
    </row>
    <row r="33" spans="1:84" s="165" customFormat="1" ht="24" customHeight="1" x14ac:dyDescent="0.25">
      <c r="A33" s="174" t="s">
        <v>49</v>
      </c>
      <c r="B33" s="207">
        <v>16906.958736</v>
      </c>
      <c r="C33" s="207">
        <v>12905.580943999928</v>
      </c>
      <c r="D33" s="207">
        <v>14168.019532250008</v>
      </c>
      <c r="E33" s="207">
        <v>25650.071932249986</v>
      </c>
      <c r="F33" s="207">
        <v>14582.955399999977</v>
      </c>
      <c r="G33" s="207">
        <v>21948.98629999999</v>
      </c>
      <c r="H33" s="207">
        <v>14358</v>
      </c>
      <c r="I33" s="207">
        <v>19457.2</v>
      </c>
      <c r="J33" s="207">
        <v>20166.399999999994</v>
      </c>
      <c r="K33" s="207">
        <v>18672.400000000023</v>
      </c>
      <c r="L33" s="153"/>
      <c r="M33" s="153"/>
      <c r="N33" s="224"/>
      <c r="O33" s="224"/>
      <c r="P33" s="224"/>
      <c r="Q33" s="224"/>
      <c r="R33" s="224"/>
      <c r="S33" s="224"/>
      <c r="T33" s="224"/>
      <c r="U33" s="224"/>
      <c r="V33" s="224"/>
      <c r="W33" s="224"/>
      <c r="X33" s="153"/>
      <c r="Y33" s="153"/>
      <c r="Z33" s="153"/>
      <c r="AA33" s="153"/>
      <c r="AB33" s="153"/>
      <c r="AC33" s="153"/>
      <c r="AD33" s="153"/>
      <c r="AE33" s="153"/>
      <c r="AF33" s="153"/>
      <c r="AG33" s="153"/>
      <c r="AH33" s="153"/>
      <c r="AI33" s="153"/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  <c r="AT33" s="153"/>
      <c r="AU33" s="153"/>
      <c r="AV33" s="153"/>
      <c r="AW33" s="153"/>
      <c r="AX33" s="153"/>
      <c r="AY33" s="153"/>
      <c r="AZ33" s="153"/>
      <c r="BA33" s="153"/>
      <c r="BB33" s="153"/>
      <c r="BC33" s="153"/>
      <c r="BD33" s="153"/>
      <c r="BE33" s="153"/>
      <c r="BF33" s="153"/>
      <c r="BG33" s="153"/>
      <c r="BH33" s="153"/>
      <c r="BI33" s="153"/>
      <c r="BJ33" s="153"/>
      <c r="BK33" s="153"/>
      <c r="BL33" s="153"/>
      <c r="BM33" s="153"/>
      <c r="BN33" s="153"/>
      <c r="BO33" s="153"/>
      <c r="BP33" s="153"/>
      <c r="BQ33" s="153"/>
      <c r="BR33" s="153"/>
      <c r="BS33" s="153"/>
      <c r="BT33" s="153"/>
      <c r="BU33" s="153"/>
      <c r="BV33" s="153"/>
      <c r="BW33" s="153"/>
      <c r="BX33" s="153"/>
      <c r="BY33" s="153"/>
      <c r="BZ33" s="153"/>
      <c r="CA33" s="153"/>
      <c r="CB33" s="153"/>
      <c r="CC33" s="153"/>
      <c r="CD33" s="153"/>
      <c r="CE33" s="153"/>
      <c r="CF33" s="153"/>
    </row>
    <row r="34" spans="1:84" s="165" customFormat="1" ht="24" customHeight="1" x14ac:dyDescent="0.25">
      <c r="A34" s="174" t="s">
        <v>29</v>
      </c>
      <c r="B34" s="207">
        <v>26967.592000000001</v>
      </c>
      <c r="C34" s="207">
        <v>33536.6</v>
      </c>
      <c r="D34" s="207">
        <v>34716.9</v>
      </c>
      <c r="E34" s="207">
        <v>34716.9</v>
      </c>
      <c r="F34" s="207">
        <v>36471</v>
      </c>
      <c r="G34" s="207">
        <v>33402</v>
      </c>
      <c r="H34" s="207">
        <v>35822</v>
      </c>
      <c r="I34" s="207">
        <v>43413</v>
      </c>
      <c r="J34" s="207">
        <v>50599</v>
      </c>
      <c r="K34" s="207">
        <v>56184</v>
      </c>
      <c r="L34" s="153"/>
      <c r="M34" s="153"/>
      <c r="N34" s="224"/>
      <c r="O34" s="224"/>
      <c r="P34" s="224"/>
      <c r="Q34" s="224"/>
      <c r="R34" s="224"/>
      <c r="S34" s="224"/>
      <c r="T34" s="224"/>
      <c r="U34" s="224"/>
      <c r="V34" s="224"/>
      <c r="W34" s="224"/>
      <c r="X34" s="153"/>
      <c r="Y34" s="153"/>
      <c r="Z34" s="153"/>
      <c r="AA34" s="153"/>
      <c r="AB34" s="153"/>
      <c r="AC34" s="153"/>
      <c r="AD34" s="153"/>
      <c r="AE34" s="153"/>
      <c r="AF34" s="153"/>
      <c r="AG34" s="153"/>
      <c r="AH34" s="153"/>
      <c r="AI34" s="153"/>
      <c r="AJ34" s="153"/>
      <c r="AK34" s="153"/>
      <c r="AL34" s="153"/>
      <c r="AM34" s="153"/>
      <c r="AN34" s="153"/>
      <c r="AO34" s="153"/>
      <c r="AP34" s="153"/>
      <c r="AQ34" s="153"/>
      <c r="AR34" s="153"/>
      <c r="AS34" s="153"/>
      <c r="AT34" s="153"/>
      <c r="AU34" s="153"/>
      <c r="AV34" s="153"/>
      <c r="AW34" s="153"/>
      <c r="AX34" s="153"/>
      <c r="AY34" s="153"/>
      <c r="AZ34" s="153"/>
      <c r="BA34" s="153"/>
      <c r="BB34" s="153"/>
      <c r="BC34" s="153"/>
      <c r="BD34" s="153"/>
      <c r="BE34" s="153"/>
      <c r="BF34" s="153"/>
      <c r="BG34" s="153"/>
      <c r="BH34" s="153"/>
      <c r="BI34" s="153"/>
      <c r="BJ34" s="153"/>
      <c r="BK34" s="153"/>
      <c r="BL34" s="153"/>
      <c r="BM34" s="153"/>
      <c r="BN34" s="153"/>
      <c r="BO34" s="153"/>
      <c r="BP34" s="153"/>
      <c r="BQ34" s="153"/>
      <c r="BR34" s="153"/>
      <c r="BS34" s="153"/>
      <c r="BT34" s="153"/>
      <c r="BU34" s="153"/>
      <c r="BV34" s="153"/>
      <c r="BW34" s="153"/>
      <c r="BX34" s="153"/>
      <c r="BY34" s="153"/>
      <c r="BZ34" s="153"/>
      <c r="CA34" s="153"/>
      <c r="CB34" s="153"/>
      <c r="CC34" s="153"/>
      <c r="CD34" s="153"/>
      <c r="CE34" s="153"/>
      <c r="CF34" s="153"/>
    </row>
    <row r="35" spans="1:84" s="182" customFormat="1" ht="24" customHeight="1" x14ac:dyDescent="0.25">
      <c r="A35" s="236" t="s">
        <v>31</v>
      </c>
      <c r="B35" s="237">
        <f t="shared" ref="B35:K35" si="7">+B36</f>
        <v>3758.7</v>
      </c>
      <c r="C35" s="237">
        <f t="shared" si="7"/>
        <v>3773.2</v>
      </c>
      <c r="D35" s="237">
        <f t="shared" si="7"/>
        <v>3773</v>
      </c>
      <c r="E35" s="237">
        <f t="shared" si="7"/>
        <v>3973.7</v>
      </c>
      <c r="F35" s="237">
        <f t="shared" si="7"/>
        <v>3440.5</v>
      </c>
      <c r="G35" s="237">
        <f t="shared" si="7"/>
        <v>3539.3</v>
      </c>
      <c r="H35" s="237">
        <f t="shared" si="7"/>
        <v>4259.6000000000004</v>
      </c>
      <c r="I35" s="237">
        <f t="shared" si="7"/>
        <v>4645.3</v>
      </c>
      <c r="J35" s="237">
        <f t="shared" si="7"/>
        <v>5993.1559999999999</v>
      </c>
      <c r="K35" s="237">
        <f t="shared" si="7"/>
        <v>6453</v>
      </c>
      <c r="L35" s="181"/>
      <c r="M35" s="181"/>
      <c r="N35" s="224"/>
      <c r="O35" s="224"/>
      <c r="P35" s="224"/>
      <c r="Q35" s="224"/>
      <c r="R35" s="224"/>
      <c r="S35" s="224"/>
      <c r="T35" s="224"/>
      <c r="U35" s="224"/>
      <c r="V35" s="224"/>
      <c r="W35" s="224"/>
      <c r="X35" s="181"/>
      <c r="Y35" s="181"/>
      <c r="Z35" s="181"/>
      <c r="AA35" s="181"/>
      <c r="AB35" s="181"/>
      <c r="AC35" s="181"/>
      <c r="AD35" s="181"/>
      <c r="AE35" s="181"/>
      <c r="AF35" s="181"/>
      <c r="AG35" s="181"/>
      <c r="AH35" s="181"/>
      <c r="AI35" s="181"/>
      <c r="AJ35" s="181"/>
      <c r="AK35" s="181"/>
      <c r="AL35" s="181"/>
      <c r="AM35" s="181"/>
      <c r="AN35" s="181"/>
      <c r="AO35" s="181"/>
      <c r="AP35" s="181"/>
      <c r="AQ35" s="181"/>
      <c r="AR35" s="181"/>
      <c r="AS35" s="181"/>
      <c r="AT35" s="181"/>
      <c r="AU35" s="181"/>
      <c r="AV35" s="181"/>
      <c r="AW35" s="181"/>
      <c r="AX35" s="181"/>
      <c r="AY35" s="181"/>
      <c r="AZ35" s="181"/>
      <c r="BA35" s="181"/>
      <c r="BB35" s="181"/>
      <c r="BC35" s="181"/>
      <c r="BD35" s="181"/>
      <c r="BE35" s="181"/>
      <c r="BF35" s="181"/>
      <c r="BG35" s="181"/>
      <c r="BH35" s="181"/>
      <c r="BI35" s="181"/>
      <c r="BJ35" s="181"/>
      <c r="BK35" s="181"/>
      <c r="BL35" s="181"/>
      <c r="BM35" s="181"/>
      <c r="BN35" s="181"/>
      <c r="BO35" s="181"/>
      <c r="BP35" s="181"/>
      <c r="BQ35" s="181"/>
      <c r="BR35" s="181"/>
      <c r="BS35" s="181"/>
      <c r="BT35" s="181"/>
      <c r="BU35" s="181"/>
      <c r="BV35" s="181"/>
      <c r="BW35" s="181"/>
      <c r="BX35" s="181"/>
      <c r="BY35" s="181"/>
      <c r="BZ35" s="181"/>
      <c r="CA35" s="181"/>
      <c r="CB35" s="181"/>
      <c r="CC35" s="181"/>
      <c r="CD35" s="181"/>
      <c r="CE35" s="181"/>
      <c r="CF35" s="181"/>
    </row>
    <row r="36" spans="1:84" s="183" customFormat="1" ht="24" customHeight="1" x14ac:dyDescent="0.25">
      <c r="A36" s="227" t="s">
        <v>32</v>
      </c>
      <c r="B36" s="226">
        <v>3758.7</v>
      </c>
      <c r="C36" s="226">
        <v>3773.2</v>
      </c>
      <c r="D36" s="226">
        <v>3773</v>
      </c>
      <c r="E36" s="226">
        <v>3973.7</v>
      </c>
      <c r="F36" s="226">
        <v>3440.5</v>
      </c>
      <c r="G36" s="226">
        <v>3539.3</v>
      </c>
      <c r="H36" s="226">
        <v>4259.6000000000004</v>
      </c>
      <c r="I36" s="226">
        <v>4645.3</v>
      </c>
      <c r="J36" s="226">
        <v>5993.1559999999999</v>
      </c>
      <c r="K36" s="226">
        <v>6453</v>
      </c>
      <c r="L36" s="153"/>
      <c r="M36" s="153"/>
      <c r="N36" s="224"/>
      <c r="O36" s="224"/>
      <c r="P36" s="224"/>
      <c r="Q36" s="224"/>
      <c r="R36" s="224"/>
      <c r="S36" s="224"/>
      <c r="T36" s="224"/>
      <c r="U36" s="224"/>
      <c r="V36" s="224"/>
      <c r="W36" s="224"/>
      <c r="X36" s="153"/>
      <c r="Y36" s="153"/>
      <c r="Z36" s="153"/>
      <c r="AA36" s="153"/>
      <c r="AB36" s="153"/>
      <c r="AC36" s="153"/>
      <c r="AD36" s="153"/>
      <c r="AE36" s="153"/>
      <c r="AF36" s="153"/>
      <c r="AG36" s="153"/>
      <c r="AH36" s="153"/>
      <c r="AI36" s="153"/>
      <c r="AJ36" s="153"/>
      <c r="AK36" s="153"/>
      <c r="AL36" s="153"/>
      <c r="AM36" s="153"/>
      <c r="AN36" s="153"/>
      <c r="AO36" s="153"/>
      <c r="AP36" s="153"/>
      <c r="AQ36" s="153"/>
      <c r="AR36" s="153"/>
      <c r="AS36" s="153"/>
      <c r="AT36" s="153"/>
      <c r="AU36" s="153"/>
      <c r="AV36" s="153"/>
      <c r="AW36" s="153"/>
      <c r="AX36" s="153"/>
      <c r="AY36" s="153"/>
      <c r="AZ36" s="153"/>
      <c r="BA36" s="153"/>
      <c r="BB36" s="153"/>
      <c r="BC36" s="153"/>
      <c r="BD36" s="153"/>
      <c r="BE36" s="153"/>
      <c r="BF36" s="153"/>
      <c r="BG36" s="153"/>
      <c r="BH36" s="153"/>
      <c r="BI36" s="153"/>
      <c r="BJ36" s="153"/>
      <c r="BK36" s="153"/>
      <c r="BL36" s="153"/>
      <c r="BM36" s="153"/>
      <c r="BN36" s="153"/>
      <c r="BO36" s="153"/>
      <c r="BP36" s="153"/>
      <c r="BQ36" s="153"/>
      <c r="BR36" s="153"/>
      <c r="BS36" s="153"/>
      <c r="BT36" s="153"/>
      <c r="BU36" s="153"/>
      <c r="BV36" s="153"/>
      <c r="BW36" s="153"/>
      <c r="BX36" s="153"/>
      <c r="BY36" s="153"/>
      <c r="BZ36" s="153"/>
      <c r="CA36" s="153"/>
      <c r="CB36" s="153"/>
      <c r="CC36" s="153"/>
      <c r="CD36" s="153"/>
      <c r="CE36" s="153"/>
      <c r="CF36" s="153"/>
    </row>
    <row r="37" spans="1:84" ht="17.25" customHeight="1" x14ac:dyDescent="0.25">
      <c r="N37" s="225"/>
      <c r="O37" s="225"/>
      <c r="P37" s="225"/>
      <c r="Q37" s="225"/>
      <c r="R37" s="225"/>
      <c r="S37" s="225"/>
      <c r="T37" s="225"/>
      <c r="U37" s="225"/>
      <c r="V37" s="225"/>
      <c r="W37" s="225"/>
    </row>
    <row r="38" spans="1:84" ht="16.5" x14ac:dyDescent="0.25">
      <c r="A38" s="162" t="s">
        <v>33</v>
      </c>
      <c r="B38" s="194"/>
      <c r="C38" s="194"/>
      <c r="D38" s="194"/>
      <c r="E38" s="194"/>
      <c r="F38" s="194"/>
      <c r="G38" s="194"/>
      <c r="H38" s="194"/>
      <c r="I38" s="194"/>
      <c r="J38" s="194"/>
    </row>
    <row r="39" spans="1:84" ht="16.5" x14ac:dyDescent="0.25">
      <c r="A39" s="162" t="s">
        <v>34</v>
      </c>
      <c r="B39" s="194"/>
      <c r="C39" s="194"/>
      <c r="D39" s="194"/>
      <c r="E39" s="194"/>
      <c r="F39" s="194"/>
      <c r="G39" s="194"/>
      <c r="H39" s="194"/>
      <c r="I39" s="194"/>
      <c r="J39" s="194"/>
    </row>
    <row r="40" spans="1:84" ht="16.5" x14ac:dyDescent="0.25">
      <c r="A40" s="165" t="s">
        <v>35</v>
      </c>
      <c r="B40" s="194"/>
      <c r="C40" s="194"/>
      <c r="D40" s="194"/>
      <c r="E40" s="194"/>
      <c r="F40" s="194"/>
      <c r="G40" s="194"/>
      <c r="H40" s="194"/>
      <c r="I40" s="194"/>
      <c r="J40" s="194"/>
    </row>
    <row r="41" spans="1:84" ht="16.5" x14ac:dyDescent="0.25">
      <c r="A41" s="165" t="s">
        <v>36</v>
      </c>
      <c r="B41" s="194"/>
      <c r="C41" s="194"/>
      <c r="D41" s="194"/>
      <c r="E41" s="194"/>
      <c r="F41" s="194"/>
      <c r="G41" s="194"/>
      <c r="H41" s="194"/>
      <c r="I41" s="194"/>
      <c r="J41" s="194"/>
    </row>
    <row r="42" spans="1:84" ht="16.5" x14ac:dyDescent="0.2">
      <c r="A42" s="228" t="s">
        <v>46</v>
      </c>
      <c r="B42" s="194"/>
      <c r="C42" s="194"/>
      <c r="D42" s="194"/>
      <c r="E42" s="194"/>
      <c r="F42" s="194"/>
      <c r="G42" s="194"/>
      <c r="H42" s="194"/>
      <c r="I42" s="194"/>
      <c r="J42" s="194"/>
    </row>
    <row r="43" spans="1:84" ht="16.5" x14ac:dyDescent="0.25">
      <c r="A43" s="165"/>
    </row>
    <row r="44" spans="1:84" ht="15" customHeight="1" x14ac:dyDescent="0.25">
      <c r="A44" s="254"/>
      <c r="B44" s="254"/>
      <c r="C44" s="254"/>
      <c r="D44" s="254"/>
      <c r="E44" s="254"/>
      <c r="F44" s="254"/>
      <c r="G44" s="254"/>
      <c r="H44" s="254"/>
      <c r="I44" s="254"/>
      <c r="J44" s="254"/>
    </row>
    <row r="45" spans="1:84" ht="16.5" x14ac:dyDescent="0.25">
      <c r="A45" s="165"/>
    </row>
  </sheetData>
  <mergeCells count="5">
    <mergeCell ref="A2:K2"/>
    <mergeCell ref="A3:K3"/>
    <mergeCell ref="A4:K4"/>
    <mergeCell ref="A5:K5"/>
    <mergeCell ref="A44:J44"/>
  </mergeCells>
  <printOptions horizontalCentered="1"/>
  <pageMargins left="0.74803149606299213" right="0.74803149606299213" top="0.78740157480314965" bottom="0.98425196850393704" header="0.23622047244094491" footer="0"/>
  <pageSetup scale="41" orientation="landscape" horizontalDpi="4294967294" verticalDpi="4294967294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55"/>
  <sheetViews>
    <sheetView showGridLines="0" zoomScale="75" zoomScaleNormal="75" zoomScaleSheetLayoutView="50" workbookViewId="0"/>
  </sheetViews>
  <sheetFormatPr baseColWidth="10" defaultRowHeight="14.25" x14ac:dyDescent="0.2"/>
  <cols>
    <col min="1" max="1" width="93.140625" style="139" customWidth="1"/>
    <col min="2" max="7" width="18.42578125" style="140" customWidth="1"/>
    <col min="8" max="10" width="18.5703125" style="140" customWidth="1"/>
    <col min="11" max="11" width="18.7109375" style="140" customWidth="1"/>
    <col min="12" max="84" width="11.42578125" style="140"/>
    <col min="85" max="16384" width="11.42578125" style="139"/>
  </cols>
  <sheetData>
    <row r="1" spans="1:84" ht="17.25" customHeight="1" x14ac:dyDescent="0.2"/>
    <row r="2" spans="1:84" ht="19.5" x14ac:dyDescent="0.2">
      <c r="A2" s="251" t="s">
        <v>60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</row>
    <row r="3" spans="1:84" s="142" customFormat="1" ht="19.5" x14ac:dyDescent="0.25">
      <c r="A3" s="251" t="s">
        <v>1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1"/>
      <c r="AQ3" s="141"/>
      <c r="AR3" s="141"/>
      <c r="AS3" s="141"/>
      <c r="AT3" s="141"/>
      <c r="AU3" s="141"/>
      <c r="AV3" s="141"/>
      <c r="AW3" s="141"/>
      <c r="AX3" s="141"/>
      <c r="AY3" s="141"/>
      <c r="AZ3" s="141"/>
      <c r="BA3" s="141"/>
      <c r="BB3" s="141"/>
      <c r="BC3" s="141"/>
      <c r="BD3" s="141"/>
      <c r="BE3" s="141"/>
      <c r="BF3" s="141"/>
      <c r="BG3" s="141"/>
      <c r="BH3" s="141"/>
      <c r="BI3" s="141"/>
      <c r="BJ3" s="141"/>
      <c r="BK3" s="141"/>
      <c r="BL3" s="141"/>
      <c r="BM3" s="141"/>
      <c r="BN3" s="141"/>
      <c r="BO3" s="141"/>
      <c r="BP3" s="141"/>
      <c r="BQ3" s="141"/>
      <c r="BR3" s="141"/>
      <c r="BS3" s="141"/>
      <c r="BT3" s="141"/>
      <c r="BU3" s="141"/>
      <c r="BV3" s="141"/>
      <c r="BW3" s="141"/>
      <c r="BX3" s="141"/>
      <c r="BY3" s="141"/>
      <c r="BZ3" s="141"/>
      <c r="CA3" s="141"/>
      <c r="CB3" s="141"/>
      <c r="CC3" s="141"/>
      <c r="CD3" s="141"/>
      <c r="CE3" s="141"/>
      <c r="CF3" s="141"/>
    </row>
    <row r="4" spans="1:84" s="144" customFormat="1" ht="20.25" x14ac:dyDescent="0.3">
      <c r="A4" s="252" t="s">
        <v>2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3"/>
      <c r="AU4" s="143"/>
      <c r="AV4" s="143"/>
      <c r="AW4" s="143"/>
      <c r="AX4" s="143"/>
      <c r="AY4" s="143"/>
      <c r="AZ4" s="143"/>
      <c r="BA4" s="143"/>
      <c r="BB4" s="143"/>
      <c r="BC4" s="143"/>
      <c r="BD4" s="143"/>
      <c r="BE4" s="143"/>
      <c r="BF4" s="143"/>
      <c r="BG4" s="143"/>
      <c r="BH4" s="143"/>
      <c r="BI4" s="143"/>
      <c r="BJ4" s="143"/>
      <c r="BK4" s="143"/>
      <c r="BL4" s="143"/>
      <c r="BM4" s="143"/>
      <c r="BN4" s="143"/>
      <c r="BO4" s="143"/>
      <c r="BP4" s="143"/>
      <c r="BQ4" s="143"/>
      <c r="BR4" s="143"/>
      <c r="BS4" s="143"/>
      <c r="BT4" s="143"/>
      <c r="BU4" s="143"/>
      <c r="BV4" s="143"/>
      <c r="BW4" s="143"/>
      <c r="BX4" s="143"/>
      <c r="BY4" s="143"/>
      <c r="BZ4" s="143"/>
      <c r="CA4" s="143"/>
      <c r="CB4" s="143"/>
      <c r="CC4" s="143"/>
      <c r="CD4" s="143"/>
      <c r="CE4" s="143"/>
      <c r="CF4" s="143"/>
    </row>
    <row r="5" spans="1:84" s="146" customFormat="1" ht="19.5" x14ac:dyDescent="0.25">
      <c r="A5" s="249" t="s">
        <v>51</v>
      </c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45"/>
      <c r="AO5" s="145"/>
      <c r="AP5" s="145"/>
      <c r="AQ5" s="145"/>
      <c r="AR5" s="145"/>
      <c r="AS5" s="145"/>
      <c r="AT5" s="145"/>
      <c r="AU5" s="145"/>
      <c r="AV5" s="145"/>
      <c r="AW5" s="145"/>
      <c r="AX5" s="145"/>
      <c r="AY5" s="145"/>
      <c r="AZ5" s="145"/>
      <c r="BA5" s="145"/>
      <c r="BB5" s="145"/>
      <c r="BC5" s="145"/>
      <c r="BD5" s="145"/>
      <c r="BE5" s="145"/>
      <c r="BF5" s="145"/>
      <c r="BG5" s="145"/>
      <c r="BH5" s="145"/>
      <c r="BI5" s="145"/>
      <c r="BJ5" s="145"/>
      <c r="BK5" s="145"/>
      <c r="BL5" s="145"/>
      <c r="BM5" s="145"/>
      <c r="BN5" s="145"/>
      <c r="BO5" s="145"/>
      <c r="BP5" s="145"/>
      <c r="BQ5" s="145"/>
      <c r="BR5" s="145"/>
      <c r="BS5" s="145"/>
      <c r="BT5" s="145"/>
      <c r="BU5" s="145"/>
      <c r="BV5" s="145"/>
      <c r="BW5" s="145"/>
      <c r="BX5" s="145"/>
      <c r="BY5" s="145"/>
      <c r="BZ5" s="145"/>
      <c r="CA5" s="145"/>
      <c r="CB5" s="145"/>
      <c r="CC5" s="145"/>
      <c r="CD5" s="145"/>
      <c r="CE5" s="145"/>
      <c r="CF5" s="145"/>
    </row>
    <row r="6" spans="1:84" ht="17.25" customHeight="1" x14ac:dyDescent="0.2">
      <c r="A6" s="147"/>
    </row>
    <row r="7" spans="1:84" s="148" customFormat="1" ht="24.75" customHeight="1" x14ac:dyDescent="0.25">
      <c r="A7" s="203"/>
      <c r="B7" s="204">
        <v>2009</v>
      </c>
      <c r="C7" s="204">
        <v>2010</v>
      </c>
      <c r="D7" s="204">
        <v>2011</v>
      </c>
      <c r="E7" s="204">
        <v>2012</v>
      </c>
      <c r="F7" s="204">
        <v>2013</v>
      </c>
      <c r="G7" s="204">
        <v>2014</v>
      </c>
      <c r="H7" s="204">
        <v>2015</v>
      </c>
      <c r="I7" s="204">
        <v>2016</v>
      </c>
      <c r="J7" s="204">
        <v>2017</v>
      </c>
      <c r="K7" s="204">
        <v>2018</v>
      </c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49"/>
      <c r="AE7" s="149"/>
      <c r="AF7" s="149"/>
      <c r="AG7" s="149"/>
      <c r="AH7" s="149"/>
      <c r="AI7" s="149"/>
      <c r="AJ7" s="149"/>
      <c r="AK7" s="149"/>
      <c r="AL7" s="149"/>
      <c r="AM7" s="149"/>
      <c r="AN7" s="149"/>
      <c r="AO7" s="149"/>
      <c r="AP7" s="149"/>
      <c r="AQ7" s="149"/>
      <c r="AR7" s="149"/>
      <c r="AS7" s="149"/>
      <c r="AT7" s="149"/>
      <c r="AU7" s="149"/>
      <c r="AV7" s="149"/>
      <c r="AW7" s="149"/>
      <c r="AX7" s="149"/>
      <c r="AY7" s="149"/>
      <c r="AZ7" s="149"/>
      <c r="BA7" s="149"/>
      <c r="BB7" s="149"/>
      <c r="BC7" s="149"/>
      <c r="BD7" s="149"/>
      <c r="BE7" s="149"/>
      <c r="BF7" s="149"/>
      <c r="BG7" s="149"/>
      <c r="BH7" s="149"/>
      <c r="BI7" s="149"/>
      <c r="BJ7" s="149"/>
      <c r="BK7" s="149"/>
      <c r="BL7" s="149"/>
      <c r="BM7" s="149"/>
      <c r="BN7" s="149"/>
      <c r="BO7" s="149"/>
      <c r="BP7" s="149"/>
      <c r="BQ7" s="149"/>
      <c r="BR7" s="149"/>
      <c r="BS7" s="149"/>
      <c r="BT7" s="149"/>
      <c r="BU7" s="149"/>
      <c r="BV7" s="149"/>
      <c r="BW7" s="149"/>
      <c r="BX7" s="149"/>
      <c r="BY7" s="149"/>
      <c r="BZ7" s="149"/>
      <c r="CA7" s="149"/>
      <c r="CB7" s="149"/>
      <c r="CC7" s="149"/>
      <c r="CD7" s="149"/>
      <c r="CE7" s="149"/>
      <c r="CF7" s="149"/>
    </row>
    <row r="8" spans="1:84" ht="21" customHeight="1" x14ac:dyDescent="0.2">
      <c r="A8" s="150"/>
    </row>
    <row r="9" spans="1:84" s="154" customFormat="1" ht="24" customHeight="1" x14ac:dyDescent="0.25">
      <c r="A9" s="151" t="s">
        <v>54</v>
      </c>
      <c r="B9" s="152">
        <v>1821262.1465895164</v>
      </c>
      <c r="C9" s="152">
        <v>2072802.9933532611</v>
      </c>
      <c r="D9" s="152">
        <v>2392524.8959834203</v>
      </c>
      <c r="E9" s="152">
        <v>2299145.2738464652</v>
      </c>
      <c r="F9" s="152">
        <v>2216090.6201792508</v>
      </c>
      <c r="G9" s="152">
        <v>2325347.284151868</v>
      </c>
      <c r="H9" s="152">
        <v>2135893.7247756524</v>
      </c>
      <c r="I9" s="152">
        <v>1971886.9463129512</v>
      </c>
      <c r="J9" s="152">
        <v>2002952.3779691332</v>
      </c>
      <c r="K9" s="152">
        <v>2050750.7373199968</v>
      </c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53"/>
      <c r="BB9" s="153"/>
      <c r="BC9" s="153"/>
      <c r="BD9" s="153"/>
      <c r="BE9" s="153"/>
      <c r="BF9" s="153"/>
      <c r="BG9" s="153"/>
      <c r="BH9" s="153"/>
      <c r="BI9" s="153"/>
      <c r="BJ9" s="153"/>
      <c r="BK9" s="153"/>
      <c r="BL9" s="153"/>
      <c r="BM9" s="153"/>
      <c r="BN9" s="153"/>
      <c r="BO9" s="153"/>
      <c r="BP9" s="153"/>
      <c r="BQ9" s="153"/>
      <c r="BR9" s="153"/>
      <c r="BS9" s="153"/>
      <c r="BT9" s="153"/>
      <c r="BU9" s="153"/>
      <c r="BV9" s="153"/>
      <c r="BW9" s="153"/>
      <c r="BX9" s="153"/>
      <c r="BY9" s="153"/>
      <c r="BZ9" s="153"/>
      <c r="CA9" s="153"/>
      <c r="CB9" s="153"/>
      <c r="CC9" s="153"/>
      <c r="CD9" s="153"/>
      <c r="CE9" s="153"/>
      <c r="CF9" s="153"/>
    </row>
    <row r="10" spans="1:84" s="157" customFormat="1" ht="24" customHeight="1" x14ac:dyDescent="0.25">
      <c r="A10" s="155" t="s">
        <v>5</v>
      </c>
      <c r="B10" s="156">
        <v>1675000.3093280138</v>
      </c>
      <c r="C10" s="156">
        <v>2008773.032869729</v>
      </c>
      <c r="D10" s="156">
        <v>2312593.5896946504</v>
      </c>
      <c r="E10" s="156">
        <v>2087100.5434025961</v>
      </c>
      <c r="F10" s="156">
        <v>2087402.3684661854</v>
      </c>
      <c r="G10" s="156">
        <v>2197059.8730706708</v>
      </c>
      <c r="H10" s="156">
        <v>2023884.7332007701</v>
      </c>
      <c r="I10" s="156">
        <v>1863686.3577397587</v>
      </c>
      <c r="J10" s="156">
        <v>1895220.4542576021</v>
      </c>
      <c r="K10" s="156">
        <v>1929050.5058899969</v>
      </c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  <c r="AR10" s="153"/>
      <c r="AS10" s="153"/>
      <c r="AT10" s="153"/>
      <c r="AU10" s="153"/>
      <c r="AV10" s="153"/>
      <c r="AW10" s="153"/>
      <c r="AX10" s="153"/>
      <c r="AY10" s="153"/>
      <c r="AZ10" s="153"/>
      <c r="BA10" s="153"/>
      <c r="BB10" s="153"/>
      <c r="BC10" s="153"/>
      <c r="BD10" s="153"/>
      <c r="BE10" s="153"/>
      <c r="BF10" s="153"/>
      <c r="BG10" s="153"/>
      <c r="BH10" s="153"/>
      <c r="BI10" s="153"/>
      <c r="BJ10" s="153"/>
      <c r="BK10" s="153"/>
      <c r="BL10" s="153"/>
      <c r="BM10" s="153"/>
      <c r="BN10" s="153"/>
      <c r="BO10" s="153"/>
      <c r="BP10" s="153"/>
      <c r="BQ10" s="153"/>
      <c r="BR10" s="153"/>
      <c r="BS10" s="153"/>
      <c r="BT10" s="153"/>
      <c r="BU10" s="153"/>
      <c r="BV10" s="153"/>
      <c r="BW10" s="153"/>
      <c r="BX10" s="153"/>
      <c r="BY10" s="153"/>
      <c r="BZ10" s="153"/>
      <c r="CA10" s="153"/>
      <c r="CB10" s="153"/>
      <c r="CC10" s="153"/>
      <c r="CD10" s="153"/>
      <c r="CE10" s="153"/>
      <c r="CF10" s="153"/>
    </row>
    <row r="11" spans="1:84" s="159" customFormat="1" ht="24" customHeight="1" x14ac:dyDescent="0.25">
      <c r="A11" s="158" t="s">
        <v>6</v>
      </c>
      <c r="B11" s="156">
        <v>24754.55667057266</v>
      </c>
      <c r="C11" s="156">
        <v>5844.1606431909568</v>
      </c>
      <c r="D11" s="156">
        <v>30221.693050214712</v>
      </c>
      <c r="E11" s="156">
        <v>29803.309717137847</v>
      </c>
      <c r="F11" s="156">
        <v>31439.884685550416</v>
      </c>
      <c r="G11" s="156">
        <v>25568.17002073754</v>
      </c>
      <c r="H11" s="156">
        <v>21562.786585502839</v>
      </c>
      <c r="I11" s="156">
        <v>19031.452164276674</v>
      </c>
      <c r="J11" s="156">
        <v>23612.026337484625</v>
      </c>
      <c r="K11" s="156">
        <v>21356.779439999995</v>
      </c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  <c r="AK11" s="153"/>
      <c r="AL11" s="153"/>
      <c r="AM11" s="153"/>
      <c r="AN11" s="153"/>
      <c r="AO11" s="153"/>
      <c r="AP11" s="153"/>
      <c r="AQ11" s="153"/>
      <c r="AR11" s="153"/>
      <c r="AS11" s="153"/>
      <c r="AT11" s="153"/>
      <c r="AU11" s="153"/>
      <c r="AV11" s="153"/>
      <c r="AW11" s="153"/>
      <c r="AX11" s="153"/>
      <c r="AY11" s="153"/>
      <c r="AZ11" s="153"/>
      <c r="BA11" s="153"/>
      <c r="BB11" s="153"/>
      <c r="BC11" s="153"/>
      <c r="BD11" s="153"/>
      <c r="BE11" s="153"/>
      <c r="BF11" s="153"/>
      <c r="BG11" s="153"/>
      <c r="BH11" s="153"/>
      <c r="BI11" s="153"/>
      <c r="BJ11" s="153"/>
      <c r="BK11" s="153"/>
      <c r="BL11" s="153"/>
      <c r="BM11" s="153"/>
      <c r="BN11" s="153"/>
      <c r="BO11" s="153"/>
      <c r="BP11" s="153"/>
      <c r="BQ11" s="153"/>
      <c r="BR11" s="153"/>
      <c r="BS11" s="153"/>
      <c r="BT11" s="153"/>
      <c r="BU11" s="153"/>
      <c r="BV11" s="153"/>
      <c r="BW11" s="153"/>
      <c r="BX11" s="153"/>
      <c r="BY11" s="153"/>
      <c r="BZ11" s="153"/>
      <c r="CA11" s="153"/>
      <c r="CB11" s="153"/>
      <c r="CC11" s="153"/>
      <c r="CD11" s="153"/>
      <c r="CE11" s="153"/>
      <c r="CF11" s="153"/>
    </row>
    <row r="12" spans="1:84" s="159" customFormat="1" ht="24" customHeight="1" x14ac:dyDescent="0.25">
      <c r="A12" s="158" t="s">
        <v>7</v>
      </c>
      <c r="B12" s="156">
        <v>121507.28059093012</v>
      </c>
      <c r="C12" s="156">
        <v>58185.799840341286</v>
      </c>
      <c r="D12" s="156">
        <v>49709.613238555583</v>
      </c>
      <c r="E12" s="156">
        <v>182241.42072673092</v>
      </c>
      <c r="F12" s="156">
        <v>97248.367027514978</v>
      </c>
      <c r="G12" s="156">
        <v>102719.24106045975</v>
      </c>
      <c r="H12" s="156">
        <v>90446.204989379476</v>
      </c>
      <c r="I12" s="156">
        <v>89169.136408915685</v>
      </c>
      <c r="J12" s="156">
        <v>84119.897374046603</v>
      </c>
      <c r="K12" s="156">
        <v>100343.45199000003</v>
      </c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53"/>
      <c r="AG12" s="153"/>
      <c r="AH12" s="153"/>
      <c r="AI12" s="153"/>
      <c r="AJ12" s="153"/>
      <c r="AK12" s="153"/>
      <c r="AL12" s="153"/>
      <c r="AM12" s="153"/>
      <c r="AN12" s="153"/>
      <c r="AO12" s="153"/>
      <c r="AP12" s="153"/>
      <c r="AQ12" s="153"/>
      <c r="AR12" s="153"/>
      <c r="AS12" s="153"/>
      <c r="AT12" s="153"/>
      <c r="AU12" s="153"/>
      <c r="AV12" s="153"/>
      <c r="AW12" s="153"/>
      <c r="AX12" s="153"/>
      <c r="AY12" s="153"/>
      <c r="AZ12" s="153"/>
      <c r="BA12" s="153"/>
      <c r="BB12" s="153"/>
      <c r="BC12" s="153"/>
      <c r="BD12" s="153"/>
      <c r="BE12" s="153"/>
      <c r="BF12" s="153"/>
      <c r="BG12" s="153"/>
      <c r="BH12" s="153"/>
      <c r="BI12" s="153"/>
      <c r="BJ12" s="153"/>
      <c r="BK12" s="153"/>
      <c r="BL12" s="153"/>
      <c r="BM12" s="153"/>
      <c r="BN12" s="153"/>
      <c r="BO12" s="153"/>
      <c r="BP12" s="153"/>
      <c r="BQ12" s="153"/>
      <c r="BR12" s="153"/>
      <c r="BS12" s="153"/>
      <c r="BT12" s="153"/>
      <c r="BU12" s="153"/>
      <c r="BV12" s="153"/>
      <c r="BW12" s="153"/>
      <c r="BX12" s="153"/>
      <c r="BY12" s="153"/>
      <c r="BZ12" s="153"/>
      <c r="CA12" s="153"/>
      <c r="CB12" s="153"/>
      <c r="CC12" s="153"/>
      <c r="CD12" s="153"/>
      <c r="CE12" s="153"/>
      <c r="CF12" s="153"/>
    </row>
    <row r="13" spans="1:84" s="162" customFormat="1" ht="24" customHeight="1" x14ac:dyDescent="0.25">
      <c r="A13" s="160"/>
      <c r="B13" s="161"/>
      <c r="C13" s="161"/>
      <c r="D13" s="161"/>
      <c r="E13" s="161"/>
      <c r="F13" s="161"/>
      <c r="G13" s="161"/>
      <c r="H13" s="161"/>
      <c r="I13" s="161"/>
      <c r="J13" s="161"/>
      <c r="K13" s="161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  <c r="AV13" s="153"/>
      <c r="AW13" s="153"/>
      <c r="AX13" s="153"/>
      <c r="AY13" s="153"/>
      <c r="AZ13" s="153"/>
      <c r="BA13" s="153"/>
      <c r="BB13" s="153"/>
      <c r="BC13" s="153"/>
      <c r="BD13" s="153"/>
      <c r="BE13" s="153"/>
      <c r="BF13" s="153"/>
      <c r="BG13" s="153"/>
      <c r="BH13" s="153"/>
      <c r="BI13" s="153"/>
      <c r="BJ13" s="153"/>
      <c r="BK13" s="153"/>
      <c r="BL13" s="153"/>
      <c r="BM13" s="153"/>
      <c r="BN13" s="153"/>
      <c r="BO13" s="153"/>
      <c r="BP13" s="153"/>
      <c r="BQ13" s="153"/>
      <c r="BR13" s="153"/>
      <c r="BS13" s="153"/>
      <c r="BT13" s="153"/>
      <c r="BU13" s="153"/>
      <c r="BV13" s="153"/>
      <c r="BW13" s="153"/>
      <c r="BX13" s="153"/>
      <c r="BY13" s="153"/>
      <c r="BZ13" s="153"/>
      <c r="CA13" s="153"/>
      <c r="CB13" s="153"/>
      <c r="CC13" s="153"/>
      <c r="CD13" s="153"/>
      <c r="CE13" s="153"/>
      <c r="CF13" s="153"/>
    </row>
    <row r="14" spans="1:84" s="154" customFormat="1" ht="24" customHeight="1" x14ac:dyDescent="0.25">
      <c r="A14" s="151" t="s">
        <v>55</v>
      </c>
      <c r="B14" s="152">
        <v>1497707.4858824802</v>
      </c>
      <c r="C14" s="152">
        <v>1871088.401210031</v>
      </c>
      <c r="D14" s="152">
        <v>2316888.5429011886</v>
      </c>
      <c r="E14" s="152">
        <v>2073806.6556316703</v>
      </c>
      <c r="F14" s="152">
        <v>2048013.4056394522</v>
      </c>
      <c r="G14" s="152">
        <v>2163122.6956416555</v>
      </c>
      <c r="H14" s="152">
        <v>1992171.9166128219</v>
      </c>
      <c r="I14" s="152">
        <v>1811672.3148872466</v>
      </c>
      <c r="J14" s="152">
        <v>1862432.6945013725</v>
      </c>
      <c r="K14" s="152">
        <v>1861694.0097453853</v>
      </c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  <c r="AE14" s="153"/>
      <c r="AF14" s="153"/>
      <c r="AG14" s="153"/>
      <c r="AH14" s="153"/>
      <c r="AI14" s="153"/>
      <c r="AJ14" s="153"/>
      <c r="AK14" s="153"/>
      <c r="AL14" s="153"/>
      <c r="AM14" s="153"/>
      <c r="AN14" s="153"/>
      <c r="AO14" s="153"/>
      <c r="AP14" s="153"/>
      <c r="AQ14" s="153"/>
      <c r="AR14" s="153"/>
      <c r="AS14" s="153"/>
      <c r="AT14" s="153"/>
      <c r="AU14" s="153"/>
      <c r="AV14" s="153"/>
      <c r="AW14" s="153"/>
      <c r="AX14" s="153"/>
      <c r="AY14" s="153"/>
      <c r="AZ14" s="153"/>
      <c r="BA14" s="153"/>
      <c r="BB14" s="153"/>
      <c r="BC14" s="153"/>
      <c r="BD14" s="153"/>
      <c r="BE14" s="153"/>
      <c r="BF14" s="153"/>
      <c r="BG14" s="153"/>
      <c r="BH14" s="153"/>
      <c r="BI14" s="153"/>
      <c r="BJ14" s="153"/>
      <c r="BK14" s="153"/>
      <c r="BL14" s="153"/>
      <c r="BM14" s="153"/>
      <c r="BN14" s="153"/>
      <c r="BO14" s="153"/>
      <c r="BP14" s="153"/>
      <c r="BQ14" s="153"/>
      <c r="BR14" s="153"/>
      <c r="BS14" s="153"/>
      <c r="BT14" s="153"/>
      <c r="BU14" s="153"/>
      <c r="BV14" s="153"/>
      <c r="BW14" s="153"/>
      <c r="BX14" s="153"/>
      <c r="BY14" s="153"/>
      <c r="BZ14" s="153"/>
      <c r="CA14" s="153"/>
      <c r="CB14" s="153"/>
      <c r="CC14" s="153"/>
      <c r="CD14" s="153"/>
      <c r="CE14" s="153"/>
      <c r="CF14" s="153"/>
    </row>
    <row r="15" spans="1:84" s="157" customFormat="1" ht="24" customHeight="1" x14ac:dyDescent="0.25">
      <c r="A15" s="155" t="s">
        <v>9</v>
      </c>
      <c r="B15" s="156">
        <v>1300036.255768687</v>
      </c>
      <c r="C15" s="156">
        <v>1636094.6339132984</v>
      </c>
      <c r="D15" s="156">
        <v>2098544.9222157761</v>
      </c>
      <c r="E15" s="156">
        <v>1819046.2551591578</v>
      </c>
      <c r="F15" s="156">
        <v>1872441.2053973505</v>
      </c>
      <c r="G15" s="156">
        <v>1983080.5606071183</v>
      </c>
      <c r="H15" s="156">
        <v>1814421.5315246263</v>
      </c>
      <c r="I15" s="156">
        <v>1615013.6376636398</v>
      </c>
      <c r="J15" s="156">
        <v>1630544.3497861484</v>
      </c>
      <c r="K15" s="156">
        <v>1652936.8659400009</v>
      </c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3"/>
      <c r="AF15" s="153"/>
      <c r="AG15" s="153"/>
      <c r="AH15" s="153"/>
      <c r="AI15" s="153"/>
      <c r="AJ15" s="153"/>
      <c r="AK15" s="153"/>
      <c r="AL15" s="153"/>
      <c r="AM15" s="153"/>
      <c r="AN15" s="153"/>
      <c r="AO15" s="153"/>
      <c r="AP15" s="153"/>
      <c r="AQ15" s="153"/>
      <c r="AR15" s="153"/>
      <c r="AS15" s="153"/>
      <c r="AT15" s="153"/>
      <c r="AU15" s="153"/>
      <c r="AV15" s="153"/>
      <c r="AW15" s="153"/>
      <c r="AX15" s="153"/>
      <c r="AY15" s="153"/>
      <c r="AZ15" s="153"/>
      <c r="BA15" s="153"/>
      <c r="BB15" s="153"/>
      <c r="BC15" s="153"/>
      <c r="BD15" s="153"/>
      <c r="BE15" s="153"/>
      <c r="BF15" s="153"/>
      <c r="BG15" s="153"/>
      <c r="BH15" s="153"/>
      <c r="BI15" s="153"/>
      <c r="BJ15" s="153"/>
      <c r="BK15" s="153"/>
      <c r="BL15" s="153"/>
      <c r="BM15" s="153"/>
      <c r="BN15" s="153"/>
      <c r="BO15" s="153"/>
      <c r="BP15" s="153"/>
      <c r="BQ15" s="153"/>
      <c r="BR15" s="153"/>
      <c r="BS15" s="153"/>
      <c r="BT15" s="153"/>
      <c r="BU15" s="153"/>
      <c r="BV15" s="153"/>
      <c r="BW15" s="153"/>
      <c r="BX15" s="153"/>
      <c r="BY15" s="153"/>
      <c r="BZ15" s="153"/>
      <c r="CA15" s="153"/>
      <c r="CB15" s="153"/>
      <c r="CC15" s="153"/>
      <c r="CD15" s="153"/>
      <c r="CE15" s="153"/>
      <c r="CF15" s="153"/>
    </row>
    <row r="16" spans="1:84" s="159" customFormat="1" ht="24" customHeight="1" x14ac:dyDescent="0.25">
      <c r="A16" s="158" t="s">
        <v>10</v>
      </c>
      <c r="B16" s="156">
        <v>119595.68454769946</v>
      </c>
      <c r="C16" s="156">
        <v>139411.44004114548</v>
      </c>
      <c r="D16" s="156">
        <v>125811.56019196466</v>
      </c>
      <c r="E16" s="156">
        <v>124520.28981108757</v>
      </c>
      <c r="F16" s="156">
        <v>118245.31463110562</v>
      </c>
      <c r="G16" s="156">
        <v>120606.81576387456</v>
      </c>
      <c r="H16" s="156">
        <v>122113.14180576839</v>
      </c>
      <c r="I16" s="156">
        <v>120053.04876745811</v>
      </c>
      <c r="J16" s="156">
        <v>126830.89067735824</v>
      </c>
      <c r="K16" s="156">
        <v>140299.64479000002</v>
      </c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3"/>
      <c r="AQ16" s="153"/>
      <c r="AR16" s="153"/>
      <c r="AS16" s="153"/>
      <c r="AT16" s="153"/>
      <c r="AU16" s="153"/>
      <c r="AV16" s="153"/>
      <c r="AW16" s="153"/>
      <c r="AX16" s="153"/>
      <c r="AY16" s="153"/>
      <c r="AZ16" s="153"/>
      <c r="BA16" s="153"/>
      <c r="BB16" s="153"/>
      <c r="BC16" s="153"/>
      <c r="BD16" s="153"/>
      <c r="BE16" s="153"/>
      <c r="BF16" s="153"/>
      <c r="BG16" s="153"/>
      <c r="BH16" s="153"/>
      <c r="BI16" s="153"/>
      <c r="BJ16" s="153"/>
      <c r="BK16" s="153"/>
      <c r="BL16" s="153"/>
      <c r="BM16" s="153"/>
      <c r="BN16" s="153"/>
      <c r="BO16" s="153"/>
      <c r="BP16" s="153"/>
      <c r="BQ16" s="153"/>
      <c r="BR16" s="153"/>
      <c r="BS16" s="153"/>
      <c r="BT16" s="153"/>
      <c r="BU16" s="153"/>
      <c r="BV16" s="153"/>
      <c r="BW16" s="153"/>
      <c r="BX16" s="153"/>
      <c r="BY16" s="153"/>
      <c r="BZ16" s="153"/>
      <c r="CA16" s="153"/>
      <c r="CB16" s="153"/>
      <c r="CC16" s="153"/>
      <c r="CD16" s="153"/>
      <c r="CE16" s="153"/>
      <c r="CF16" s="153"/>
    </row>
    <row r="17" spans="1:84" s="163" customFormat="1" ht="24" customHeight="1" x14ac:dyDescent="0.25">
      <c r="A17" s="158" t="s">
        <v>12</v>
      </c>
      <c r="B17" s="156">
        <v>60538.033250601307</v>
      </c>
      <c r="C17" s="156">
        <v>84727.898327270959</v>
      </c>
      <c r="D17" s="156">
        <v>53548.864791255299</v>
      </c>
      <c r="E17" s="156">
        <v>56459.903349562599</v>
      </c>
      <c r="F17" s="156">
        <v>40149.059200872667</v>
      </c>
      <c r="G17" s="156">
        <v>49566.168025239553</v>
      </c>
      <c r="H17" s="156">
        <v>53128.263456859815</v>
      </c>
      <c r="I17" s="156">
        <v>58317.787627142541</v>
      </c>
      <c r="J17" s="156">
        <v>84504.114565477474</v>
      </c>
      <c r="K17" s="156">
        <v>57039.79292999988</v>
      </c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153"/>
      <c r="AQ17" s="153"/>
      <c r="AR17" s="153"/>
      <c r="AS17" s="153"/>
      <c r="AT17" s="153"/>
      <c r="AU17" s="153"/>
      <c r="AV17" s="153"/>
      <c r="AW17" s="153"/>
      <c r="AX17" s="153"/>
      <c r="AY17" s="153"/>
      <c r="AZ17" s="153"/>
      <c r="BA17" s="153"/>
      <c r="BB17" s="153"/>
      <c r="BC17" s="153"/>
      <c r="BD17" s="153"/>
      <c r="BE17" s="153"/>
      <c r="BF17" s="153"/>
      <c r="BG17" s="153"/>
      <c r="BH17" s="153"/>
      <c r="BI17" s="153"/>
      <c r="BJ17" s="153"/>
      <c r="BK17" s="153"/>
      <c r="BL17" s="153"/>
      <c r="BM17" s="153"/>
      <c r="BN17" s="153"/>
      <c r="BO17" s="153"/>
      <c r="BP17" s="153"/>
      <c r="BQ17" s="153"/>
      <c r="BR17" s="153"/>
      <c r="BS17" s="153"/>
      <c r="BT17" s="153"/>
      <c r="BU17" s="153"/>
      <c r="BV17" s="153"/>
      <c r="BW17" s="153"/>
      <c r="BX17" s="153"/>
      <c r="BY17" s="153"/>
      <c r="BZ17" s="153"/>
      <c r="CA17" s="153"/>
      <c r="CB17" s="153"/>
      <c r="CC17" s="153"/>
      <c r="CD17" s="153"/>
      <c r="CE17" s="153"/>
      <c r="CF17" s="153"/>
    </row>
    <row r="18" spans="1:84" s="163" customFormat="1" ht="24" customHeight="1" x14ac:dyDescent="0.25">
      <c r="A18" s="158" t="s">
        <v>62</v>
      </c>
      <c r="B18" s="156">
        <v>4759.9857643446976</v>
      </c>
      <c r="C18" s="156">
        <v>3117.0240978557981</v>
      </c>
      <c r="D18" s="156">
        <v>3272.9216169308502</v>
      </c>
      <c r="E18" s="156">
        <v>3028.9592613138589</v>
      </c>
      <c r="F18" s="156">
        <v>3255.5483904503294</v>
      </c>
      <c r="G18" s="156">
        <v>2547.0047577798287</v>
      </c>
      <c r="H18" s="156">
        <v>2908.2668806941797</v>
      </c>
      <c r="I18" s="156">
        <v>2959.3215951447241</v>
      </c>
      <c r="J18" s="156">
        <v>6043.2989872760327</v>
      </c>
      <c r="K18" s="156">
        <v>5899.8</v>
      </c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3"/>
      <c r="AQ18" s="153"/>
      <c r="AR18" s="153"/>
      <c r="AS18" s="153"/>
      <c r="AT18" s="153"/>
      <c r="AU18" s="153"/>
      <c r="AV18" s="153"/>
      <c r="AW18" s="153"/>
      <c r="AX18" s="153"/>
      <c r="AY18" s="153"/>
      <c r="AZ18" s="153"/>
      <c r="BA18" s="153"/>
      <c r="BB18" s="153"/>
      <c r="BC18" s="153"/>
      <c r="BD18" s="153"/>
      <c r="BE18" s="153"/>
      <c r="BF18" s="153"/>
      <c r="BG18" s="153"/>
      <c r="BH18" s="153"/>
      <c r="BI18" s="153"/>
      <c r="BJ18" s="153"/>
      <c r="BK18" s="153"/>
      <c r="BL18" s="153"/>
      <c r="BM18" s="153"/>
      <c r="BN18" s="153"/>
      <c r="BO18" s="153"/>
      <c r="BP18" s="153"/>
      <c r="BQ18" s="153"/>
      <c r="BR18" s="153"/>
      <c r="BS18" s="153"/>
      <c r="BT18" s="153"/>
      <c r="BU18" s="153"/>
      <c r="BV18" s="153"/>
      <c r="BW18" s="153"/>
      <c r="BX18" s="153"/>
      <c r="BY18" s="153"/>
      <c r="BZ18" s="153"/>
      <c r="CA18" s="153"/>
      <c r="CB18" s="153"/>
      <c r="CC18" s="153"/>
      <c r="CD18" s="153"/>
      <c r="CE18" s="153"/>
      <c r="CF18" s="153"/>
    </row>
    <row r="19" spans="1:84" s="163" customFormat="1" ht="24" customHeight="1" x14ac:dyDescent="0.25">
      <c r="A19" s="158" t="s">
        <v>13</v>
      </c>
      <c r="B19" s="156">
        <v>12777.526551147794</v>
      </c>
      <c r="C19" s="156">
        <v>7737.4048304602002</v>
      </c>
      <c r="D19" s="156">
        <v>35710.274085261568</v>
      </c>
      <c r="E19" s="156">
        <v>70751.2480505485</v>
      </c>
      <c r="F19" s="156">
        <v>13922.278019672995</v>
      </c>
      <c r="G19" s="156">
        <v>7322.1464876436967</v>
      </c>
      <c r="H19" s="156">
        <v>-399.28705512685872</v>
      </c>
      <c r="I19" s="156">
        <v>15328.519233861312</v>
      </c>
      <c r="J19" s="156">
        <v>14510.040485112491</v>
      </c>
      <c r="K19" s="156">
        <v>5517.9060853846313</v>
      </c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53"/>
      <c r="AU19" s="153"/>
      <c r="AV19" s="153"/>
      <c r="AW19" s="153"/>
      <c r="AX19" s="153"/>
      <c r="AY19" s="153"/>
      <c r="AZ19" s="153"/>
      <c r="BA19" s="153"/>
      <c r="BB19" s="153"/>
      <c r="BC19" s="153"/>
      <c r="BD19" s="153"/>
      <c r="BE19" s="153"/>
      <c r="BF19" s="153"/>
      <c r="BG19" s="153"/>
      <c r="BH19" s="153"/>
      <c r="BI19" s="153"/>
      <c r="BJ19" s="153"/>
      <c r="BK19" s="153"/>
      <c r="BL19" s="153"/>
      <c r="BM19" s="153"/>
      <c r="BN19" s="153"/>
      <c r="BO19" s="153"/>
      <c r="BP19" s="153"/>
      <c r="BQ19" s="153"/>
      <c r="BR19" s="153"/>
      <c r="BS19" s="153"/>
      <c r="BT19" s="153"/>
      <c r="BU19" s="153"/>
      <c r="BV19" s="153"/>
      <c r="BW19" s="153"/>
      <c r="BX19" s="153"/>
      <c r="BY19" s="153"/>
      <c r="BZ19" s="153"/>
      <c r="CA19" s="153"/>
      <c r="CB19" s="153"/>
      <c r="CC19" s="153"/>
      <c r="CD19" s="153"/>
      <c r="CE19" s="153"/>
      <c r="CF19" s="153"/>
    </row>
    <row r="20" spans="1:84" s="165" customFormat="1" ht="24" customHeight="1" x14ac:dyDescent="0.25">
      <c r="A20" s="164" t="s">
        <v>38</v>
      </c>
      <c r="B20" s="152">
        <v>323554.66070703627</v>
      </c>
      <c r="C20" s="152">
        <v>201714.59214323014</v>
      </c>
      <c r="D20" s="152">
        <v>75636.353082231712</v>
      </c>
      <c r="E20" s="152">
        <v>225338.6182147949</v>
      </c>
      <c r="F20" s="152">
        <v>168077.21453979868</v>
      </c>
      <c r="G20" s="152">
        <v>162224.58851021249</v>
      </c>
      <c r="H20" s="152">
        <v>143721.80816283054</v>
      </c>
      <c r="I20" s="152">
        <v>160214.63142570457</v>
      </c>
      <c r="J20" s="152">
        <v>140519.68346776068</v>
      </c>
      <c r="K20" s="152">
        <v>189056.72757461155</v>
      </c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53"/>
      <c r="BA20" s="153"/>
      <c r="BB20" s="153"/>
      <c r="BC20" s="153"/>
      <c r="BD20" s="153"/>
      <c r="BE20" s="153"/>
      <c r="BF20" s="153"/>
      <c r="BG20" s="153"/>
      <c r="BH20" s="153"/>
      <c r="BI20" s="153"/>
      <c r="BJ20" s="153"/>
      <c r="BK20" s="153"/>
      <c r="BL20" s="153"/>
      <c r="BM20" s="153"/>
      <c r="BN20" s="153"/>
      <c r="BO20" s="153"/>
      <c r="BP20" s="153"/>
      <c r="BQ20" s="153"/>
      <c r="BR20" s="153"/>
      <c r="BS20" s="153"/>
      <c r="BT20" s="153"/>
      <c r="BU20" s="153"/>
      <c r="BV20" s="153"/>
      <c r="BW20" s="153"/>
      <c r="BX20" s="153"/>
      <c r="BY20" s="153"/>
      <c r="BZ20" s="153"/>
      <c r="CA20" s="153"/>
      <c r="CB20" s="153"/>
      <c r="CC20" s="153"/>
      <c r="CD20" s="153"/>
      <c r="CE20" s="153"/>
      <c r="CF20" s="153"/>
    </row>
    <row r="21" spans="1:84" s="167" customFormat="1" ht="24" customHeight="1" x14ac:dyDescent="0.25">
      <c r="A21" s="166" t="s">
        <v>15</v>
      </c>
      <c r="B21" s="156">
        <v>-203960.13775306192</v>
      </c>
      <c r="C21" s="156">
        <v>-285902.60164316517</v>
      </c>
      <c r="D21" s="156">
        <v>-194500.90429189813</v>
      </c>
      <c r="E21" s="156">
        <v>-186369.23915119941</v>
      </c>
      <c r="F21" s="156">
        <v>-175862.23006033769</v>
      </c>
      <c r="G21" s="156">
        <v>-190651.96446863058</v>
      </c>
      <c r="H21" s="156">
        <v>-188380.60740611021</v>
      </c>
      <c r="I21" s="156">
        <v>-178115.04426060652</v>
      </c>
      <c r="J21" s="156">
        <v>-187848.26252252044</v>
      </c>
      <c r="K21" s="156">
        <v>-210112.1344700004</v>
      </c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3"/>
      <c r="AB21" s="153"/>
      <c r="AC21" s="153"/>
      <c r="AD21" s="153"/>
      <c r="AE21" s="153"/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3"/>
      <c r="AU21" s="153"/>
      <c r="AV21" s="153"/>
      <c r="AW21" s="153"/>
      <c r="AX21" s="153"/>
      <c r="AY21" s="153"/>
      <c r="AZ21" s="153"/>
      <c r="BA21" s="153"/>
      <c r="BB21" s="153"/>
      <c r="BC21" s="153"/>
      <c r="BD21" s="153"/>
      <c r="BE21" s="153"/>
      <c r="BF21" s="153"/>
      <c r="BG21" s="153"/>
      <c r="BH21" s="153"/>
      <c r="BI21" s="153"/>
      <c r="BJ21" s="153"/>
      <c r="BK21" s="153"/>
      <c r="BL21" s="153"/>
      <c r="BM21" s="153"/>
      <c r="BN21" s="153"/>
      <c r="BO21" s="153"/>
      <c r="BP21" s="153"/>
      <c r="BQ21" s="153"/>
      <c r="BR21" s="153"/>
      <c r="BS21" s="153"/>
      <c r="BT21" s="153"/>
      <c r="BU21" s="153"/>
      <c r="BV21" s="153"/>
      <c r="BW21" s="153"/>
      <c r="BX21" s="153"/>
      <c r="BY21" s="153"/>
      <c r="BZ21" s="153"/>
      <c r="CA21" s="153"/>
      <c r="CB21" s="153"/>
      <c r="CC21" s="153"/>
      <c r="CD21" s="153"/>
      <c r="CE21" s="153"/>
      <c r="CF21" s="153"/>
    </row>
    <row r="22" spans="1:84" s="165" customFormat="1" ht="24" customHeight="1" x14ac:dyDescent="0.25">
      <c r="A22" s="164" t="s">
        <v>39</v>
      </c>
      <c r="B22" s="152">
        <v>119594.52295397435</v>
      </c>
      <c r="C22" s="152">
        <v>-84188.009499935026</v>
      </c>
      <c r="D22" s="152">
        <v>-118864.55120966642</v>
      </c>
      <c r="E22" s="152">
        <v>38969.379063595494</v>
      </c>
      <c r="F22" s="152">
        <v>-7785.0155205390183</v>
      </c>
      <c r="G22" s="152">
        <v>-28427.375958418095</v>
      </c>
      <c r="H22" s="152">
        <v>-44658.799243279675</v>
      </c>
      <c r="I22" s="152">
        <v>-17900.412834901945</v>
      </c>
      <c r="J22" s="152">
        <v>-47328.579054759757</v>
      </c>
      <c r="K22" s="152">
        <v>-21055.406895388849</v>
      </c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  <c r="AC22" s="153"/>
      <c r="AD22" s="153"/>
      <c r="AE22" s="153"/>
      <c r="AF22" s="153"/>
      <c r="AG22" s="153"/>
      <c r="AH22" s="153"/>
      <c r="AI22" s="153"/>
      <c r="AJ22" s="153"/>
      <c r="AK22" s="153"/>
      <c r="AL22" s="153"/>
      <c r="AM22" s="153"/>
      <c r="AN22" s="153"/>
      <c r="AO22" s="153"/>
      <c r="AP22" s="153"/>
      <c r="AQ22" s="153"/>
      <c r="AR22" s="153"/>
      <c r="AS22" s="153"/>
      <c r="AT22" s="153"/>
      <c r="AU22" s="153"/>
      <c r="AV22" s="153"/>
      <c r="AW22" s="153"/>
      <c r="AX22" s="153"/>
      <c r="AY22" s="153"/>
      <c r="AZ22" s="153"/>
      <c r="BA22" s="153"/>
      <c r="BB22" s="153"/>
      <c r="BC22" s="153"/>
      <c r="BD22" s="153"/>
      <c r="BE22" s="153"/>
      <c r="BF22" s="153"/>
      <c r="BG22" s="153"/>
      <c r="BH22" s="153"/>
      <c r="BI22" s="153"/>
      <c r="BJ22" s="153"/>
      <c r="BK22" s="153"/>
      <c r="BL22" s="153"/>
      <c r="BM22" s="153"/>
      <c r="BN22" s="153"/>
      <c r="BO22" s="153"/>
      <c r="BP22" s="153"/>
      <c r="BQ22" s="153"/>
      <c r="BR22" s="153"/>
      <c r="BS22" s="153"/>
      <c r="BT22" s="153"/>
      <c r="BU22" s="153"/>
      <c r="BV22" s="153"/>
      <c r="BW22" s="153"/>
      <c r="BX22" s="153"/>
      <c r="BY22" s="153"/>
      <c r="BZ22" s="153"/>
      <c r="CA22" s="153"/>
      <c r="CB22" s="153"/>
      <c r="CC22" s="153"/>
      <c r="CD22" s="153"/>
      <c r="CE22" s="153"/>
      <c r="CF22" s="153"/>
    </row>
    <row r="23" spans="1:84" s="157" customFormat="1" ht="24" customHeight="1" x14ac:dyDescent="0.25">
      <c r="A23" s="164" t="s">
        <v>56</v>
      </c>
      <c r="B23" s="229">
        <v>279447.57903206203</v>
      </c>
      <c r="C23" s="229">
        <v>322230.40617582947</v>
      </c>
      <c r="D23" s="229">
        <v>-43899.448820185316</v>
      </c>
      <c r="E23" s="229">
        <v>146878.68836671711</v>
      </c>
      <c r="F23" s="229">
        <v>354826.70186518354</v>
      </c>
      <c r="G23" s="229">
        <v>372065.16299699229</v>
      </c>
      <c r="H23" s="229">
        <v>345542.65882469667</v>
      </c>
      <c r="I23" s="229">
        <v>611469.45028339897</v>
      </c>
      <c r="J23" s="229">
        <v>570079.61819909571</v>
      </c>
      <c r="K23" s="229">
        <v>476280.05193000013</v>
      </c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  <c r="AE23" s="153"/>
      <c r="AF23" s="153"/>
      <c r="AG23" s="153"/>
      <c r="AH23" s="153"/>
      <c r="AI23" s="153"/>
      <c r="AJ23" s="153"/>
      <c r="AK23" s="153"/>
      <c r="AL23" s="153"/>
      <c r="AM23" s="153"/>
      <c r="AN23" s="153"/>
      <c r="AO23" s="153"/>
      <c r="AP23" s="153"/>
      <c r="AQ23" s="153"/>
      <c r="AR23" s="153"/>
      <c r="AS23" s="153"/>
      <c r="AT23" s="153"/>
      <c r="AU23" s="153"/>
      <c r="AV23" s="153"/>
      <c r="AW23" s="153"/>
      <c r="AX23" s="153"/>
      <c r="AY23" s="153"/>
      <c r="AZ23" s="153"/>
      <c r="BA23" s="153"/>
      <c r="BB23" s="153"/>
      <c r="BC23" s="153"/>
      <c r="BD23" s="153"/>
      <c r="BE23" s="153"/>
      <c r="BF23" s="153"/>
      <c r="BG23" s="153"/>
      <c r="BH23" s="153"/>
      <c r="BI23" s="153"/>
      <c r="BJ23" s="153"/>
      <c r="BK23" s="153"/>
      <c r="BL23" s="153"/>
      <c r="BM23" s="153"/>
      <c r="BN23" s="153"/>
      <c r="BO23" s="153"/>
      <c r="BP23" s="153"/>
      <c r="BQ23" s="153"/>
      <c r="BR23" s="153"/>
      <c r="BS23" s="153"/>
      <c r="BT23" s="153"/>
      <c r="BU23" s="153"/>
      <c r="BV23" s="153"/>
      <c r="BW23" s="153"/>
      <c r="BX23" s="153"/>
      <c r="BY23" s="153"/>
      <c r="BZ23" s="153"/>
      <c r="CA23" s="153"/>
      <c r="CB23" s="153"/>
      <c r="CC23" s="153"/>
      <c r="CD23" s="153"/>
      <c r="CE23" s="153"/>
      <c r="CF23" s="153"/>
    </row>
    <row r="24" spans="1:84" s="165" customFormat="1" ht="24" customHeight="1" x14ac:dyDescent="0.25">
      <c r="A24" s="169" t="s">
        <v>57</v>
      </c>
      <c r="B24" s="168">
        <v>44107.081674974237</v>
      </c>
      <c r="C24" s="168">
        <v>-120515.81403259933</v>
      </c>
      <c r="D24" s="168">
        <v>119535.80190241704</v>
      </c>
      <c r="E24" s="168">
        <v>78459.929848077794</v>
      </c>
      <c r="F24" s="168">
        <v>-186749.48732538486</v>
      </c>
      <c r="G24" s="168">
        <v>-209840.57448677981</v>
      </c>
      <c r="H24" s="168">
        <v>-201820.85066186613</v>
      </c>
      <c r="I24" s="168">
        <v>-451254.81885769439</v>
      </c>
      <c r="J24" s="168">
        <v>-429559.93473133503</v>
      </c>
      <c r="K24" s="168">
        <v>-287223.32435538858</v>
      </c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153"/>
      <c r="AB24" s="153"/>
      <c r="AC24" s="153"/>
      <c r="AD24" s="153"/>
      <c r="AE24" s="153"/>
      <c r="AF24" s="153"/>
      <c r="AG24" s="153"/>
      <c r="AH24" s="153"/>
      <c r="AI24" s="153"/>
      <c r="AJ24" s="153"/>
      <c r="AK24" s="153"/>
      <c r="AL24" s="153"/>
      <c r="AM24" s="153"/>
      <c r="AN24" s="153"/>
      <c r="AO24" s="153"/>
      <c r="AP24" s="153"/>
      <c r="AQ24" s="153"/>
      <c r="AR24" s="153"/>
      <c r="AS24" s="153"/>
      <c r="AT24" s="153"/>
      <c r="AU24" s="153"/>
      <c r="AV24" s="153"/>
      <c r="AW24" s="153"/>
      <c r="AX24" s="153"/>
      <c r="AY24" s="153"/>
      <c r="AZ24" s="153"/>
      <c r="BA24" s="153"/>
      <c r="BB24" s="153"/>
      <c r="BC24" s="153"/>
      <c r="BD24" s="153"/>
      <c r="BE24" s="153"/>
      <c r="BF24" s="153"/>
      <c r="BG24" s="153"/>
      <c r="BH24" s="153"/>
      <c r="BI24" s="153"/>
      <c r="BJ24" s="153"/>
      <c r="BK24" s="153"/>
      <c r="BL24" s="153"/>
      <c r="BM24" s="153"/>
      <c r="BN24" s="153"/>
      <c r="BO24" s="153"/>
      <c r="BP24" s="153"/>
      <c r="BQ24" s="153"/>
      <c r="BR24" s="153"/>
      <c r="BS24" s="153"/>
      <c r="BT24" s="153"/>
      <c r="BU24" s="153"/>
      <c r="BV24" s="153"/>
      <c r="BW24" s="153"/>
      <c r="BX24" s="153"/>
      <c r="BY24" s="153"/>
      <c r="BZ24" s="153"/>
      <c r="CA24" s="153"/>
      <c r="CB24" s="153"/>
      <c r="CC24" s="153"/>
      <c r="CD24" s="153"/>
      <c r="CE24" s="153"/>
      <c r="CF24" s="153"/>
    </row>
    <row r="25" spans="1:84" s="165" customFormat="1" ht="24" customHeight="1" x14ac:dyDescent="0.25">
      <c r="A25" s="170"/>
      <c r="B25" s="171"/>
      <c r="C25" s="171"/>
      <c r="D25" s="171"/>
      <c r="E25" s="171"/>
      <c r="F25" s="171"/>
      <c r="G25" s="171"/>
      <c r="H25" s="171"/>
      <c r="I25" s="171"/>
      <c r="J25" s="171"/>
      <c r="K25" s="171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/>
      <c r="AB25" s="153"/>
      <c r="AC25" s="153"/>
      <c r="AD25" s="153"/>
      <c r="AE25" s="153"/>
      <c r="AF25" s="153"/>
      <c r="AG25" s="153"/>
      <c r="AH25" s="153"/>
      <c r="AI25" s="153"/>
      <c r="AJ25" s="153"/>
      <c r="AK25" s="153"/>
      <c r="AL25" s="153"/>
      <c r="AM25" s="153"/>
      <c r="AN25" s="153"/>
      <c r="AO25" s="153"/>
      <c r="AP25" s="153"/>
      <c r="AQ25" s="153"/>
      <c r="AR25" s="153"/>
      <c r="AS25" s="153"/>
      <c r="AT25" s="153"/>
      <c r="AU25" s="153"/>
      <c r="AV25" s="153"/>
      <c r="AW25" s="153"/>
      <c r="AX25" s="153"/>
      <c r="AY25" s="153"/>
      <c r="AZ25" s="153"/>
      <c r="BA25" s="153"/>
      <c r="BB25" s="153"/>
      <c r="BC25" s="153"/>
      <c r="BD25" s="153"/>
      <c r="BE25" s="153"/>
      <c r="BF25" s="153"/>
      <c r="BG25" s="153"/>
      <c r="BH25" s="153"/>
      <c r="BI25" s="153"/>
      <c r="BJ25" s="153"/>
      <c r="BK25" s="153"/>
      <c r="BL25" s="153"/>
      <c r="BM25" s="153"/>
      <c r="BN25" s="153"/>
      <c r="BO25" s="153"/>
      <c r="BP25" s="153"/>
      <c r="BQ25" s="153"/>
      <c r="BR25" s="153"/>
      <c r="BS25" s="153"/>
      <c r="BT25" s="153"/>
      <c r="BU25" s="153"/>
      <c r="BV25" s="153"/>
      <c r="BW25" s="153"/>
      <c r="BX25" s="153"/>
      <c r="BY25" s="153"/>
      <c r="BZ25" s="153"/>
      <c r="CA25" s="153"/>
      <c r="CB25" s="153"/>
      <c r="CC25" s="153"/>
      <c r="CD25" s="153"/>
      <c r="CE25" s="153"/>
      <c r="CF25" s="153"/>
    </row>
    <row r="26" spans="1:84" s="167" customFormat="1" ht="24" customHeight="1" x14ac:dyDescent="0.25">
      <c r="A26" s="165" t="s">
        <v>19</v>
      </c>
      <c r="B26" s="172"/>
      <c r="C26" s="172"/>
      <c r="D26" s="172"/>
      <c r="E26" s="172"/>
      <c r="F26" s="172"/>
      <c r="G26" s="172"/>
      <c r="H26" s="172"/>
      <c r="I26" s="172"/>
      <c r="J26" s="172"/>
      <c r="K26" s="172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53"/>
      <c r="AB26" s="153"/>
      <c r="AC26" s="153"/>
      <c r="AD26" s="153"/>
      <c r="AE26" s="153"/>
      <c r="AF26" s="153"/>
      <c r="AG26" s="153"/>
      <c r="AH26" s="153"/>
      <c r="AI26" s="153"/>
      <c r="AJ26" s="153"/>
      <c r="AK26" s="153"/>
      <c r="AL26" s="153"/>
      <c r="AM26" s="153"/>
      <c r="AN26" s="153"/>
      <c r="AO26" s="153"/>
      <c r="AP26" s="153"/>
      <c r="AQ26" s="153"/>
      <c r="AR26" s="153"/>
      <c r="AS26" s="153"/>
      <c r="AT26" s="153"/>
      <c r="AU26" s="153"/>
      <c r="AV26" s="153"/>
      <c r="AW26" s="153"/>
      <c r="AX26" s="153"/>
      <c r="AY26" s="153"/>
      <c r="AZ26" s="153"/>
      <c r="BA26" s="153"/>
      <c r="BB26" s="153"/>
      <c r="BC26" s="153"/>
      <c r="BD26" s="153"/>
      <c r="BE26" s="153"/>
      <c r="BF26" s="153"/>
      <c r="BG26" s="153"/>
      <c r="BH26" s="153"/>
      <c r="BI26" s="153"/>
      <c r="BJ26" s="153"/>
      <c r="BK26" s="153"/>
      <c r="BL26" s="153"/>
      <c r="BM26" s="153"/>
      <c r="BN26" s="153"/>
      <c r="BO26" s="153"/>
      <c r="BP26" s="153"/>
      <c r="BQ26" s="153"/>
      <c r="BR26" s="153"/>
      <c r="BS26" s="153"/>
      <c r="BT26" s="153"/>
      <c r="BU26" s="153"/>
      <c r="BV26" s="153"/>
      <c r="BW26" s="153"/>
      <c r="BX26" s="153"/>
      <c r="BY26" s="153"/>
      <c r="BZ26" s="153"/>
      <c r="CA26" s="153"/>
      <c r="CB26" s="153"/>
      <c r="CC26" s="153"/>
      <c r="CD26" s="153"/>
      <c r="CE26" s="153"/>
      <c r="CF26" s="153"/>
    </row>
    <row r="27" spans="1:84" s="153" customFormat="1" ht="24" customHeight="1" x14ac:dyDescent="0.25">
      <c r="A27" s="173"/>
      <c r="B27" s="172"/>
      <c r="C27" s="172"/>
      <c r="D27" s="172"/>
      <c r="E27" s="172"/>
      <c r="F27" s="172"/>
      <c r="G27" s="172"/>
      <c r="H27" s="172"/>
      <c r="I27" s="172"/>
      <c r="J27" s="172"/>
      <c r="K27" s="172"/>
    </row>
    <row r="28" spans="1:84" s="165" customFormat="1" ht="24" customHeight="1" x14ac:dyDescent="0.25">
      <c r="A28" s="205" t="s">
        <v>20</v>
      </c>
      <c r="B28" s="206">
        <v>262998.9309058811</v>
      </c>
      <c r="C28" s="206">
        <v>304762.76533159445</v>
      </c>
      <c r="D28" s="206">
        <v>339374.46500357601</v>
      </c>
      <c r="E28" s="206">
        <v>313459.75322319788</v>
      </c>
      <c r="F28" s="206">
        <v>429498.19720633968</v>
      </c>
      <c r="G28" s="206">
        <v>389579.89344636019</v>
      </c>
      <c r="H28" s="206">
        <v>455661.07003451453</v>
      </c>
      <c r="I28" s="206">
        <v>537362.48287758708</v>
      </c>
      <c r="J28" s="206">
        <v>468057.09783986839</v>
      </c>
      <c r="K28" s="206">
        <v>539757.18900000013</v>
      </c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  <c r="AB28" s="153"/>
      <c r="AC28" s="153"/>
      <c r="AD28" s="153"/>
      <c r="AE28" s="153"/>
      <c r="AF28" s="153"/>
      <c r="AG28" s="153"/>
      <c r="AH28" s="153"/>
      <c r="AI28" s="153"/>
      <c r="AJ28" s="153"/>
      <c r="AK28" s="153"/>
      <c r="AL28" s="153"/>
      <c r="AM28" s="153"/>
      <c r="AN28" s="153"/>
      <c r="AO28" s="153"/>
      <c r="AP28" s="153"/>
      <c r="AQ28" s="153"/>
      <c r="AR28" s="153"/>
      <c r="AS28" s="153"/>
      <c r="AT28" s="153"/>
      <c r="AU28" s="153"/>
      <c r="AV28" s="153"/>
      <c r="AW28" s="153"/>
      <c r="AX28" s="153"/>
      <c r="AY28" s="153"/>
      <c r="AZ28" s="153"/>
      <c r="BA28" s="153"/>
      <c r="BB28" s="153"/>
      <c r="BC28" s="153"/>
      <c r="BD28" s="153"/>
      <c r="BE28" s="153"/>
      <c r="BF28" s="153"/>
      <c r="BG28" s="153"/>
      <c r="BH28" s="153"/>
      <c r="BI28" s="153"/>
      <c r="BJ28" s="153"/>
      <c r="BK28" s="153"/>
      <c r="BL28" s="153"/>
      <c r="BM28" s="153"/>
      <c r="BN28" s="153"/>
      <c r="BO28" s="153"/>
      <c r="BP28" s="153"/>
      <c r="BQ28" s="153"/>
      <c r="BR28" s="153"/>
      <c r="BS28" s="153"/>
      <c r="BT28" s="153"/>
      <c r="BU28" s="153"/>
      <c r="BV28" s="153"/>
      <c r="BW28" s="153"/>
      <c r="BX28" s="153"/>
      <c r="BY28" s="153"/>
      <c r="BZ28" s="153"/>
      <c r="CA28" s="153"/>
      <c r="CB28" s="153"/>
      <c r="CC28" s="153"/>
      <c r="CD28" s="153"/>
      <c r="CE28" s="153"/>
      <c r="CF28" s="153"/>
    </row>
    <row r="29" spans="1:84" s="167" customFormat="1" ht="24" customHeight="1" x14ac:dyDescent="0.25">
      <c r="A29" s="174" t="s">
        <v>21</v>
      </c>
      <c r="B29" s="238">
        <v>5619.9421825002764</v>
      </c>
      <c r="C29" s="238">
        <v>7679.0197065536349</v>
      </c>
      <c r="D29" s="238">
        <v>10181.736870214558</v>
      </c>
      <c r="E29" s="238">
        <v>7262.4076291607107</v>
      </c>
      <c r="F29" s="238">
        <v>8433.5857478182352</v>
      </c>
      <c r="G29" s="238">
        <v>8292.9430118773944</v>
      </c>
      <c r="H29" s="238">
        <v>9439.8570943638697</v>
      </c>
      <c r="I29" s="238">
        <v>8748.290256854767</v>
      </c>
      <c r="J29" s="238">
        <v>8647.0606760148894</v>
      </c>
      <c r="K29" s="238">
        <v>9207.8100000000013</v>
      </c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  <c r="AF29" s="153"/>
      <c r="AG29" s="153"/>
      <c r="AH29" s="153"/>
      <c r="AI29" s="153"/>
      <c r="AJ29" s="153"/>
      <c r="AK29" s="153"/>
      <c r="AL29" s="153"/>
      <c r="AM29" s="153"/>
      <c r="AN29" s="153"/>
      <c r="AO29" s="153"/>
      <c r="AP29" s="153"/>
      <c r="AQ29" s="153"/>
      <c r="AR29" s="153"/>
      <c r="AS29" s="153"/>
      <c r="AT29" s="153"/>
      <c r="AU29" s="153"/>
      <c r="AV29" s="153"/>
      <c r="AW29" s="153"/>
      <c r="AX29" s="153"/>
      <c r="AY29" s="153"/>
      <c r="AZ29" s="153"/>
      <c r="BA29" s="153"/>
      <c r="BB29" s="153"/>
      <c r="BC29" s="153"/>
      <c r="BD29" s="153"/>
      <c r="BE29" s="153"/>
      <c r="BF29" s="153"/>
      <c r="BG29" s="153"/>
      <c r="BH29" s="153"/>
      <c r="BI29" s="153"/>
      <c r="BJ29" s="153"/>
      <c r="BK29" s="153"/>
      <c r="BL29" s="153"/>
      <c r="BM29" s="153"/>
      <c r="BN29" s="153"/>
      <c r="BO29" s="153"/>
      <c r="BP29" s="153"/>
      <c r="BQ29" s="153"/>
      <c r="BR29" s="153"/>
      <c r="BS29" s="153"/>
      <c r="BT29" s="153"/>
      <c r="BU29" s="153"/>
      <c r="BV29" s="153"/>
      <c r="BW29" s="153"/>
      <c r="BX29" s="153"/>
      <c r="BY29" s="153"/>
      <c r="BZ29" s="153"/>
      <c r="CA29" s="153"/>
      <c r="CB29" s="153"/>
      <c r="CC29" s="153"/>
      <c r="CD29" s="153"/>
      <c r="CE29" s="153"/>
      <c r="CF29" s="153"/>
    </row>
    <row r="30" spans="1:84" s="153" customFormat="1" ht="24" customHeight="1" x14ac:dyDescent="0.25">
      <c r="A30" s="174" t="s">
        <v>23</v>
      </c>
      <c r="B30" s="238">
        <v>257378.98872338081</v>
      </c>
      <c r="C30" s="238">
        <v>297083.74562504078</v>
      </c>
      <c r="D30" s="238">
        <v>329192.72813336144</v>
      </c>
      <c r="E30" s="238">
        <v>306197.34559403715</v>
      </c>
      <c r="F30" s="238">
        <v>421064.61145852145</v>
      </c>
      <c r="G30" s="238">
        <v>381286.95043448277</v>
      </c>
      <c r="H30" s="238">
        <v>446221.21294015064</v>
      </c>
      <c r="I30" s="238">
        <v>528614.19262073236</v>
      </c>
      <c r="J30" s="238">
        <v>459410.03716385353</v>
      </c>
      <c r="K30" s="238">
        <v>530549.37900000007</v>
      </c>
    </row>
    <row r="31" spans="1:84" s="165" customFormat="1" ht="24" customHeight="1" x14ac:dyDescent="0.25">
      <c r="A31" s="205" t="s">
        <v>26</v>
      </c>
      <c r="B31" s="208">
        <v>97062.438081220855</v>
      </c>
      <c r="C31" s="208">
        <v>83582.7124411962</v>
      </c>
      <c r="D31" s="208">
        <v>128473.31952902602</v>
      </c>
      <c r="E31" s="208">
        <v>138168.79544933446</v>
      </c>
      <c r="F31" s="208">
        <v>78464.06789282769</v>
      </c>
      <c r="G31" s="208">
        <v>71841.282083017213</v>
      </c>
      <c r="H31" s="208">
        <v>70011.169090788739</v>
      </c>
      <c r="I31" s="208">
        <v>85918.415797069698</v>
      </c>
      <c r="J31" s="208">
        <v>93576.703196684437</v>
      </c>
      <c r="K31" s="208">
        <v>99851.477129615392</v>
      </c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  <c r="AF31" s="153"/>
      <c r="AG31" s="153"/>
      <c r="AH31" s="153"/>
      <c r="AI31" s="153"/>
      <c r="AJ31" s="153"/>
      <c r="AK31" s="153"/>
      <c r="AL31" s="153"/>
      <c r="AM31" s="153"/>
      <c r="AN31" s="153"/>
      <c r="AO31" s="153"/>
      <c r="AP31" s="153"/>
      <c r="AQ31" s="153"/>
      <c r="AR31" s="153"/>
      <c r="AS31" s="153"/>
      <c r="AT31" s="153"/>
      <c r="AU31" s="153"/>
      <c r="AV31" s="153"/>
      <c r="AW31" s="153"/>
      <c r="AX31" s="153"/>
      <c r="AY31" s="153"/>
      <c r="AZ31" s="153"/>
      <c r="BA31" s="153"/>
      <c r="BB31" s="153"/>
      <c r="BC31" s="153"/>
      <c r="BD31" s="153"/>
      <c r="BE31" s="153"/>
      <c r="BF31" s="153"/>
      <c r="BG31" s="153"/>
      <c r="BH31" s="153"/>
      <c r="BI31" s="153"/>
      <c r="BJ31" s="153"/>
      <c r="BK31" s="153"/>
      <c r="BL31" s="153"/>
      <c r="BM31" s="153"/>
      <c r="BN31" s="153"/>
      <c r="BO31" s="153"/>
      <c r="BP31" s="153"/>
      <c r="BQ31" s="153"/>
      <c r="BR31" s="153"/>
      <c r="BS31" s="153"/>
      <c r="BT31" s="153"/>
      <c r="BU31" s="153"/>
      <c r="BV31" s="153"/>
      <c r="BW31" s="153"/>
      <c r="BX31" s="153"/>
      <c r="BY31" s="153"/>
      <c r="BZ31" s="153"/>
      <c r="CA31" s="153"/>
      <c r="CB31" s="153"/>
      <c r="CC31" s="153"/>
      <c r="CD31" s="153"/>
      <c r="CE31" s="153"/>
      <c r="CF31" s="153"/>
    </row>
    <row r="32" spans="1:84" s="165" customFormat="1" ht="24" customHeight="1" x14ac:dyDescent="0.25">
      <c r="A32" s="174" t="s">
        <v>58</v>
      </c>
      <c r="B32" s="238">
        <v>39773.302760706232</v>
      </c>
      <c r="C32" s="238">
        <v>23850.425810254445</v>
      </c>
      <c r="D32" s="238">
        <v>67629.384133080865</v>
      </c>
      <c r="E32" s="238">
        <v>65227.939226519833</v>
      </c>
      <c r="F32" s="238">
        <v>17858.941179656889</v>
      </c>
      <c r="G32" s="238">
        <v>9099.5606391283309</v>
      </c>
      <c r="H32" s="238">
        <v>15501.336155227878</v>
      </c>
      <c r="I32" s="238">
        <v>20112.122961407222</v>
      </c>
      <c r="J32" s="238">
        <v>21090.098539885341</v>
      </c>
      <c r="K32" s="238">
        <v>24995.077129615369</v>
      </c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53"/>
      <c r="X32" s="153"/>
      <c r="Y32" s="153"/>
      <c r="Z32" s="153"/>
      <c r="AA32" s="153"/>
      <c r="AB32" s="153"/>
      <c r="AC32" s="153"/>
      <c r="AD32" s="153"/>
      <c r="AE32" s="153"/>
      <c r="AF32" s="153"/>
      <c r="AG32" s="153"/>
      <c r="AH32" s="153"/>
      <c r="AI32" s="153"/>
      <c r="AJ32" s="153"/>
      <c r="AK32" s="153"/>
      <c r="AL32" s="153"/>
      <c r="AM32" s="153"/>
      <c r="AN32" s="153"/>
      <c r="AO32" s="153"/>
      <c r="AP32" s="153"/>
      <c r="AQ32" s="153"/>
      <c r="AR32" s="153"/>
      <c r="AS32" s="153"/>
      <c r="AT32" s="153"/>
      <c r="AU32" s="153"/>
      <c r="AV32" s="153"/>
      <c r="AW32" s="153"/>
      <c r="AX32" s="153"/>
      <c r="AY32" s="153"/>
      <c r="AZ32" s="153"/>
      <c r="BA32" s="153"/>
      <c r="BB32" s="153"/>
      <c r="BC32" s="153"/>
      <c r="BD32" s="153"/>
      <c r="BE32" s="153"/>
      <c r="BF32" s="153"/>
      <c r="BG32" s="153"/>
      <c r="BH32" s="153"/>
      <c r="BI32" s="153"/>
      <c r="BJ32" s="153"/>
      <c r="BK32" s="153"/>
      <c r="BL32" s="153"/>
      <c r="BM32" s="153"/>
      <c r="BN32" s="153"/>
      <c r="BO32" s="153"/>
      <c r="BP32" s="153"/>
      <c r="BQ32" s="153"/>
      <c r="BR32" s="153"/>
      <c r="BS32" s="153"/>
      <c r="BT32" s="153"/>
      <c r="BU32" s="153"/>
      <c r="BV32" s="153"/>
      <c r="BW32" s="153"/>
      <c r="BX32" s="153"/>
      <c r="BY32" s="153"/>
      <c r="BZ32" s="153"/>
      <c r="CA32" s="153"/>
      <c r="CB32" s="153"/>
      <c r="CC32" s="153"/>
      <c r="CD32" s="153"/>
      <c r="CE32" s="153"/>
      <c r="CF32" s="153"/>
    </row>
    <row r="33" spans="1:84" s="176" customFormat="1" ht="24" customHeight="1" x14ac:dyDescent="0.25">
      <c r="A33" s="174" t="s">
        <v>49</v>
      </c>
      <c r="B33" s="238">
        <v>22076.238517248596</v>
      </c>
      <c r="C33" s="238">
        <v>16598.700672893723</v>
      </c>
      <c r="D33" s="238">
        <v>17634.028517526989</v>
      </c>
      <c r="E33" s="238">
        <v>30992.74568575111</v>
      </c>
      <c r="F33" s="238">
        <v>17311.13393556021</v>
      </c>
      <c r="G33" s="238">
        <v>24879.722593314164</v>
      </c>
      <c r="H33" s="238">
        <v>15596.894804479531</v>
      </c>
      <c r="I33" s="238">
        <v>20365.868105430745</v>
      </c>
      <c r="J33" s="238">
        <v>20656.901030035482</v>
      </c>
      <c r="K33" s="238">
        <v>18672.400000000023</v>
      </c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3"/>
      <c r="AB33" s="153"/>
      <c r="AC33" s="153"/>
      <c r="AD33" s="153"/>
      <c r="AE33" s="153"/>
      <c r="AF33" s="153"/>
      <c r="AG33" s="153"/>
      <c r="AH33" s="153"/>
      <c r="AI33" s="153"/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  <c r="AT33" s="153"/>
      <c r="AU33" s="153"/>
      <c r="AV33" s="153"/>
      <c r="AW33" s="153"/>
      <c r="AX33" s="153"/>
      <c r="AY33" s="153"/>
      <c r="AZ33" s="153"/>
      <c r="BA33" s="153"/>
      <c r="BB33" s="153"/>
      <c r="BC33" s="153"/>
      <c r="BD33" s="153"/>
      <c r="BE33" s="153"/>
      <c r="BF33" s="153"/>
      <c r="BG33" s="153"/>
      <c r="BH33" s="153"/>
      <c r="BI33" s="153"/>
      <c r="BJ33" s="153"/>
      <c r="BK33" s="153"/>
      <c r="BL33" s="153"/>
      <c r="BM33" s="153"/>
      <c r="BN33" s="153"/>
      <c r="BO33" s="153"/>
      <c r="BP33" s="153"/>
      <c r="BQ33" s="153"/>
      <c r="BR33" s="153"/>
      <c r="BS33" s="153"/>
      <c r="BT33" s="153"/>
      <c r="BU33" s="153"/>
      <c r="BV33" s="153"/>
      <c r="BW33" s="153"/>
      <c r="BX33" s="153"/>
      <c r="BY33" s="153"/>
      <c r="BZ33" s="153"/>
      <c r="CA33" s="153"/>
      <c r="CB33" s="153"/>
      <c r="CC33" s="153"/>
      <c r="CD33" s="153"/>
      <c r="CE33" s="153"/>
      <c r="CF33" s="153"/>
    </row>
    <row r="34" spans="1:84" s="165" customFormat="1" ht="24" customHeight="1" x14ac:dyDescent="0.25">
      <c r="A34" s="174" t="s">
        <v>29</v>
      </c>
      <c r="B34" s="238">
        <v>35212.896803266027</v>
      </c>
      <c r="C34" s="238">
        <v>43133.585958048039</v>
      </c>
      <c r="D34" s="238">
        <v>43209.90687841818</v>
      </c>
      <c r="E34" s="238">
        <v>41948.110537063512</v>
      </c>
      <c r="F34" s="238">
        <v>43293.992777610591</v>
      </c>
      <c r="G34" s="238">
        <v>37861.998850574717</v>
      </c>
      <c r="H34" s="238">
        <v>38912.938131081333</v>
      </c>
      <c r="I34" s="238">
        <v>45440.424730231738</v>
      </c>
      <c r="J34" s="238">
        <v>51829.703626763614</v>
      </c>
      <c r="K34" s="238">
        <v>56184</v>
      </c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53"/>
      <c r="Y34" s="153"/>
      <c r="Z34" s="153"/>
      <c r="AA34" s="153"/>
      <c r="AB34" s="153"/>
      <c r="AC34" s="153"/>
      <c r="AD34" s="153"/>
      <c r="AE34" s="153"/>
      <c r="AF34" s="153"/>
      <c r="AG34" s="153"/>
      <c r="AH34" s="153"/>
      <c r="AI34" s="153"/>
      <c r="AJ34" s="153"/>
      <c r="AK34" s="153"/>
      <c r="AL34" s="153"/>
      <c r="AM34" s="153"/>
      <c r="AN34" s="153"/>
      <c r="AO34" s="153"/>
      <c r="AP34" s="153"/>
      <c r="AQ34" s="153"/>
      <c r="AR34" s="153"/>
      <c r="AS34" s="153"/>
      <c r="AT34" s="153"/>
      <c r="AU34" s="153"/>
      <c r="AV34" s="153"/>
      <c r="AW34" s="153"/>
      <c r="AX34" s="153"/>
      <c r="AY34" s="153"/>
      <c r="AZ34" s="153"/>
      <c r="BA34" s="153"/>
      <c r="BB34" s="153"/>
      <c r="BC34" s="153"/>
      <c r="BD34" s="153"/>
      <c r="BE34" s="153"/>
      <c r="BF34" s="153"/>
      <c r="BG34" s="153"/>
      <c r="BH34" s="153"/>
      <c r="BI34" s="153"/>
      <c r="BJ34" s="153"/>
      <c r="BK34" s="153"/>
      <c r="BL34" s="153"/>
      <c r="BM34" s="153"/>
      <c r="BN34" s="153"/>
      <c r="BO34" s="153"/>
      <c r="BP34" s="153"/>
      <c r="BQ34" s="153"/>
      <c r="BR34" s="153"/>
      <c r="BS34" s="153"/>
      <c r="BT34" s="153"/>
      <c r="BU34" s="153"/>
      <c r="BV34" s="153"/>
      <c r="BW34" s="153"/>
      <c r="BX34" s="153"/>
      <c r="BY34" s="153"/>
      <c r="BZ34" s="153"/>
      <c r="CA34" s="153"/>
      <c r="CB34" s="153"/>
      <c r="CC34" s="153"/>
      <c r="CD34" s="153"/>
      <c r="CE34" s="153"/>
      <c r="CF34" s="153"/>
    </row>
    <row r="35" spans="1:84" s="165" customFormat="1" ht="24" customHeight="1" x14ac:dyDescent="0.25">
      <c r="A35" s="236" t="s">
        <v>31</v>
      </c>
      <c r="B35" s="237">
        <v>4907.9174445547833</v>
      </c>
      <c r="C35" s="237">
        <v>4852.9560699923923</v>
      </c>
      <c r="D35" s="237">
        <v>4696.0119899032397</v>
      </c>
      <c r="E35" s="237">
        <v>4801.3851133346952</v>
      </c>
      <c r="F35" s="237">
        <v>4084.148560537667</v>
      </c>
      <c r="G35" s="237">
        <v>4011.8846934865905</v>
      </c>
      <c r="H35" s="237">
        <v>4627.1439691573351</v>
      </c>
      <c r="I35" s="237">
        <v>4862.2395365292768</v>
      </c>
      <c r="J35" s="237">
        <v>6138.9256560200811</v>
      </c>
      <c r="K35" s="237">
        <v>6453</v>
      </c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3"/>
      <c r="AF35" s="153"/>
      <c r="AG35" s="153"/>
      <c r="AH35" s="153"/>
      <c r="AI35" s="153"/>
      <c r="AJ35" s="153"/>
      <c r="AK35" s="153"/>
      <c r="AL35" s="153"/>
      <c r="AM35" s="153"/>
      <c r="AN35" s="153"/>
      <c r="AO35" s="153"/>
      <c r="AP35" s="153"/>
      <c r="AQ35" s="153"/>
      <c r="AR35" s="153"/>
      <c r="AS35" s="153"/>
      <c r="AT35" s="153"/>
      <c r="AU35" s="153"/>
      <c r="AV35" s="153"/>
      <c r="AW35" s="153"/>
      <c r="AX35" s="153"/>
      <c r="AY35" s="153"/>
      <c r="AZ35" s="153"/>
      <c r="BA35" s="153"/>
      <c r="BB35" s="153"/>
      <c r="BC35" s="153"/>
      <c r="BD35" s="153"/>
      <c r="BE35" s="153"/>
      <c r="BF35" s="153"/>
      <c r="BG35" s="153"/>
      <c r="BH35" s="153"/>
      <c r="BI35" s="153"/>
      <c r="BJ35" s="153"/>
      <c r="BK35" s="153"/>
      <c r="BL35" s="153"/>
      <c r="BM35" s="153"/>
      <c r="BN35" s="153"/>
      <c r="BO35" s="153"/>
      <c r="BP35" s="153"/>
      <c r="BQ35" s="153"/>
      <c r="BR35" s="153"/>
      <c r="BS35" s="153"/>
      <c r="BT35" s="153"/>
      <c r="BU35" s="153"/>
      <c r="BV35" s="153"/>
      <c r="BW35" s="153"/>
      <c r="BX35" s="153"/>
      <c r="BY35" s="153"/>
      <c r="BZ35" s="153"/>
      <c r="CA35" s="153"/>
      <c r="CB35" s="153"/>
      <c r="CC35" s="153"/>
      <c r="CD35" s="153"/>
      <c r="CE35" s="153"/>
      <c r="CF35" s="153"/>
    </row>
    <row r="36" spans="1:84" s="165" customFormat="1" ht="24" customHeight="1" x14ac:dyDescent="0.25">
      <c r="A36" s="239" t="s">
        <v>32</v>
      </c>
      <c r="B36" s="238">
        <v>4907.9174445547833</v>
      </c>
      <c r="C36" s="238">
        <v>4852.9560699923923</v>
      </c>
      <c r="D36" s="238">
        <v>4696.0119899032397</v>
      </c>
      <c r="E36" s="238">
        <v>4801.3851133346952</v>
      </c>
      <c r="F36" s="238">
        <v>4084.148560537667</v>
      </c>
      <c r="G36" s="238">
        <v>4011.8846934865905</v>
      </c>
      <c r="H36" s="238">
        <v>4627.1439691573351</v>
      </c>
      <c r="I36" s="238">
        <v>4862.2395365292768</v>
      </c>
      <c r="J36" s="238">
        <v>6138.9256560200811</v>
      </c>
      <c r="K36" s="238">
        <v>6453</v>
      </c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  <c r="Y36" s="153"/>
      <c r="Z36" s="153"/>
      <c r="AA36" s="153"/>
      <c r="AB36" s="153"/>
      <c r="AC36" s="153"/>
      <c r="AD36" s="153"/>
      <c r="AE36" s="153"/>
      <c r="AF36" s="153"/>
      <c r="AG36" s="153"/>
      <c r="AH36" s="153"/>
      <c r="AI36" s="153"/>
      <c r="AJ36" s="153"/>
      <c r="AK36" s="153"/>
      <c r="AL36" s="153"/>
      <c r="AM36" s="153"/>
      <c r="AN36" s="153"/>
      <c r="AO36" s="153"/>
      <c r="AP36" s="153"/>
      <c r="AQ36" s="153"/>
      <c r="AR36" s="153"/>
      <c r="AS36" s="153"/>
      <c r="AT36" s="153"/>
      <c r="AU36" s="153"/>
      <c r="AV36" s="153"/>
      <c r="AW36" s="153"/>
      <c r="AX36" s="153"/>
      <c r="AY36" s="153"/>
      <c r="AZ36" s="153"/>
      <c r="BA36" s="153"/>
      <c r="BB36" s="153"/>
      <c r="BC36" s="153"/>
      <c r="BD36" s="153"/>
      <c r="BE36" s="153"/>
      <c r="BF36" s="153"/>
      <c r="BG36" s="153"/>
      <c r="BH36" s="153"/>
      <c r="BI36" s="153"/>
      <c r="BJ36" s="153"/>
      <c r="BK36" s="153"/>
      <c r="BL36" s="153"/>
      <c r="BM36" s="153"/>
      <c r="BN36" s="153"/>
      <c r="BO36" s="153"/>
      <c r="BP36" s="153"/>
      <c r="BQ36" s="153"/>
      <c r="BR36" s="153"/>
      <c r="BS36" s="153"/>
      <c r="BT36" s="153"/>
      <c r="BU36" s="153"/>
      <c r="BV36" s="153"/>
      <c r="BW36" s="153"/>
      <c r="BX36" s="153"/>
      <c r="BY36" s="153"/>
      <c r="BZ36" s="153"/>
      <c r="CA36" s="153"/>
      <c r="CB36" s="153"/>
      <c r="CC36" s="153"/>
      <c r="CD36" s="153"/>
      <c r="CE36" s="153"/>
      <c r="CF36" s="153"/>
    </row>
    <row r="37" spans="1:84" s="165" customFormat="1" ht="18" customHeight="1" x14ac:dyDescent="0.25">
      <c r="A37" s="139"/>
      <c r="B37" s="177"/>
      <c r="C37" s="177"/>
      <c r="D37" s="177"/>
      <c r="E37" s="177"/>
      <c r="F37" s="177"/>
      <c r="G37" s="177"/>
      <c r="H37" s="177"/>
      <c r="I37" s="177"/>
      <c r="J37" s="177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53"/>
      <c r="AA37" s="153"/>
      <c r="AB37" s="153"/>
      <c r="AC37" s="153"/>
      <c r="AD37" s="153"/>
      <c r="AE37" s="153"/>
      <c r="AF37" s="153"/>
      <c r="AG37" s="153"/>
      <c r="AH37" s="153"/>
      <c r="AI37" s="153"/>
      <c r="AJ37" s="153"/>
      <c r="AK37" s="153"/>
      <c r="AL37" s="153"/>
      <c r="AM37" s="153"/>
      <c r="AN37" s="153"/>
      <c r="AO37" s="153"/>
      <c r="AP37" s="153"/>
      <c r="AQ37" s="153"/>
      <c r="AR37" s="153"/>
      <c r="AS37" s="153"/>
      <c r="AT37" s="153"/>
      <c r="AU37" s="153"/>
      <c r="AV37" s="153"/>
      <c r="AW37" s="153"/>
      <c r="AX37" s="153"/>
      <c r="AY37" s="153"/>
      <c r="AZ37" s="153"/>
      <c r="BA37" s="153"/>
      <c r="BB37" s="153"/>
      <c r="BC37" s="153"/>
      <c r="BD37" s="153"/>
      <c r="BE37" s="153"/>
      <c r="BF37" s="153"/>
      <c r="BG37" s="153"/>
      <c r="BH37" s="153"/>
      <c r="BI37" s="153"/>
      <c r="BJ37" s="153"/>
      <c r="BK37" s="153"/>
      <c r="BL37" s="153"/>
      <c r="BM37" s="153"/>
      <c r="BN37" s="153"/>
      <c r="BO37" s="153"/>
      <c r="BP37" s="153"/>
      <c r="BQ37" s="153"/>
      <c r="BR37" s="153"/>
      <c r="BS37" s="153"/>
      <c r="BT37" s="153"/>
      <c r="BU37" s="153"/>
      <c r="BV37" s="153"/>
      <c r="BW37" s="153"/>
      <c r="BX37" s="153"/>
      <c r="BY37" s="153"/>
      <c r="BZ37" s="153"/>
      <c r="CA37" s="153"/>
      <c r="CB37" s="153"/>
      <c r="CC37" s="153"/>
      <c r="CD37" s="153"/>
      <c r="CE37" s="153"/>
      <c r="CF37" s="153"/>
    </row>
    <row r="38" spans="1:84" s="165" customFormat="1" ht="16.5" x14ac:dyDescent="0.25">
      <c r="A38" s="162" t="s">
        <v>33</v>
      </c>
      <c r="B38" s="180"/>
      <c r="C38" s="180"/>
      <c r="D38" s="180"/>
      <c r="E38" s="180"/>
      <c r="F38" s="180"/>
      <c r="G38" s="180"/>
      <c r="H38" s="180"/>
      <c r="I38" s="180"/>
      <c r="J38" s="180"/>
      <c r="K38" s="153"/>
      <c r="L38" s="153"/>
      <c r="M38" s="153"/>
      <c r="N38" s="153"/>
      <c r="O38" s="153"/>
      <c r="P38" s="153"/>
      <c r="Q38" s="153"/>
      <c r="R38" s="153"/>
      <c r="S38" s="153"/>
      <c r="T38" s="153"/>
      <c r="U38" s="153"/>
      <c r="V38" s="153"/>
      <c r="W38" s="153"/>
      <c r="X38" s="153"/>
      <c r="Y38" s="153"/>
      <c r="Z38" s="153"/>
      <c r="AA38" s="153"/>
      <c r="AB38" s="153"/>
      <c r="AC38" s="153"/>
      <c r="AD38" s="153"/>
      <c r="AE38" s="153"/>
      <c r="AF38" s="153"/>
      <c r="AG38" s="153"/>
      <c r="AH38" s="153"/>
      <c r="AI38" s="153"/>
      <c r="AJ38" s="153"/>
      <c r="AK38" s="153"/>
      <c r="AL38" s="153"/>
      <c r="AM38" s="153"/>
      <c r="AN38" s="153"/>
      <c r="AO38" s="153"/>
      <c r="AP38" s="153"/>
      <c r="AQ38" s="153"/>
      <c r="AR38" s="153"/>
      <c r="AS38" s="153"/>
      <c r="AT38" s="153"/>
      <c r="AU38" s="153"/>
      <c r="AV38" s="153"/>
      <c r="AW38" s="153"/>
      <c r="AX38" s="153"/>
      <c r="AY38" s="153"/>
      <c r="AZ38" s="153"/>
      <c r="BA38" s="153"/>
      <c r="BB38" s="153"/>
      <c r="BC38" s="153"/>
      <c r="BD38" s="153"/>
      <c r="BE38" s="153"/>
      <c r="BF38" s="153"/>
      <c r="BG38" s="153"/>
      <c r="BH38" s="153"/>
      <c r="BI38" s="153"/>
      <c r="BJ38" s="153"/>
      <c r="BK38" s="153"/>
      <c r="BL38" s="153"/>
      <c r="BM38" s="153"/>
      <c r="BN38" s="153"/>
      <c r="BO38" s="153"/>
      <c r="BP38" s="153"/>
      <c r="BQ38" s="153"/>
      <c r="BR38" s="153"/>
      <c r="BS38" s="153"/>
      <c r="BT38" s="153"/>
      <c r="BU38" s="153"/>
      <c r="BV38" s="153"/>
      <c r="BW38" s="153"/>
      <c r="BX38" s="153"/>
      <c r="BY38" s="153"/>
      <c r="BZ38" s="153"/>
      <c r="CA38" s="153"/>
      <c r="CB38" s="153"/>
      <c r="CC38" s="153"/>
      <c r="CD38" s="153"/>
      <c r="CE38" s="153"/>
      <c r="CF38" s="153"/>
    </row>
    <row r="39" spans="1:84" s="165" customFormat="1" ht="16.5" x14ac:dyDescent="0.25">
      <c r="A39" s="162" t="s">
        <v>34</v>
      </c>
      <c r="B39" s="180"/>
      <c r="C39" s="180"/>
      <c r="D39" s="180"/>
      <c r="E39" s="180"/>
      <c r="F39" s="180"/>
      <c r="G39" s="180"/>
      <c r="H39" s="180"/>
      <c r="I39" s="180"/>
      <c r="J39" s="180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153"/>
      <c r="AB39" s="153"/>
      <c r="AC39" s="153"/>
      <c r="AD39" s="153"/>
      <c r="AE39" s="153"/>
      <c r="AF39" s="153"/>
      <c r="AG39" s="153"/>
      <c r="AH39" s="153"/>
      <c r="AI39" s="153"/>
      <c r="AJ39" s="153"/>
      <c r="AK39" s="153"/>
      <c r="AL39" s="153"/>
      <c r="AM39" s="153"/>
      <c r="AN39" s="153"/>
      <c r="AO39" s="153"/>
      <c r="AP39" s="153"/>
      <c r="AQ39" s="153"/>
      <c r="AR39" s="153"/>
      <c r="AS39" s="153"/>
      <c r="AT39" s="153"/>
      <c r="AU39" s="153"/>
      <c r="AV39" s="153"/>
      <c r="AW39" s="153"/>
      <c r="AX39" s="153"/>
      <c r="AY39" s="153"/>
      <c r="AZ39" s="153"/>
      <c r="BA39" s="153"/>
      <c r="BB39" s="153"/>
      <c r="BC39" s="153"/>
      <c r="BD39" s="153"/>
      <c r="BE39" s="153"/>
      <c r="BF39" s="153"/>
      <c r="BG39" s="153"/>
      <c r="BH39" s="153"/>
      <c r="BI39" s="153"/>
      <c r="BJ39" s="153"/>
      <c r="BK39" s="153"/>
      <c r="BL39" s="153"/>
      <c r="BM39" s="153"/>
      <c r="BN39" s="153"/>
      <c r="BO39" s="153"/>
      <c r="BP39" s="153"/>
      <c r="BQ39" s="153"/>
      <c r="BR39" s="153"/>
      <c r="BS39" s="153"/>
      <c r="BT39" s="153"/>
      <c r="BU39" s="153"/>
      <c r="BV39" s="153"/>
      <c r="BW39" s="153"/>
      <c r="BX39" s="153"/>
      <c r="BY39" s="153"/>
      <c r="BZ39" s="153"/>
      <c r="CA39" s="153"/>
      <c r="CB39" s="153"/>
      <c r="CC39" s="153"/>
      <c r="CD39" s="153"/>
      <c r="CE39" s="153"/>
      <c r="CF39" s="153"/>
    </row>
    <row r="40" spans="1:84" s="165" customFormat="1" ht="16.5" x14ac:dyDescent="0.25">
      <c r="A40" s="165" t="s">
        <v>35</v>
      </c>
      <c r="B40" s="180"/>
      <c r="C40" s="180"/>
      <c r="D40" s="180"/>
      <c r="E40" s="180"/>
      <c r="F40" s="180"/>
      <c r="G40" s="180"/>
      <c r="H40" s="180"/>
      <c r="I40" s="180"/>
      <c r="J40" s="180"/>
      <c r="K40" s="153"/>
      <c r="L40" s="153"/>
      <c r="M40" s="153"/>
      <c r="N40" s="153"/>
      <c r="O40" s="153"/>
      <c r="P40" s="153"/>
      <c r="Q40" s="153"/>
      <c r="R40" s="153"/>
      <c r="S40" s="153"/>
      <c r="T40" s="153"/>
      <c r="U40" s="153"/>
      <c r="V40" s="153"/>
      <c r="W40" s="153"/>
      <c r="X40" s="153"/>
      <c r="Y40" s="153"/>
      <c r="Z40" s="153"/>
      <c r="AA40" s="153"/>
      <c r="AB40" s="153"/>
      <c r="AC40" s="153"/>
      <c r="AD40" s="153"/>
      <c r="AE40" s="153"/>
      <c r="AF40" s="153"/>
      <c r="AG40" s="153"/>
      <c r="AH40" s="153"/>
      <c r="AI40" s="153"/>
      <c r="AJ40" s="153"/>
      <c r="AK40" s="153"/>
      <c r="AL40" s="153"/>
      <c r="AM40" s="153"/>
      <c r="AN40" s="153"/>
      <c r="AO40" s="153"/>
      <c r="AP40" s="153"/>
      <c r="AQ40" s="153"/>
      <c r="AR40" s="153"/>
      <c r="AS40" s="153"/>
      <c r="AT40" s="153"/>
      <c r="AU40" s="153"/>
      <c r="AV40" s="153"/>
      <c r="AW40" s="153"/>
      <c r="AX40" s="153"/>
      <c r="AY40" s="153"/>
      <c r="AZ40" s="153"/>
      <c r="BA40" s="153"/>
      <c r="BB40" s="153"/>
      <c r="BC40" s="153"/>
      <c r="BD40" s="153"/>
      <c r="BE40" s="153"/>
      <c r="BF40" s="153"/>
      <c r="BG40" s="153"/>
      <c r="BH40" s="153"/>
      <c r="BI40" s="153"/>
      <c r="BJ40" s="153"/>
      <c r="BK40" s="153"/>
      <c r="BL40" s="153"/>
      <c r="BM40" s="153"/>
      <c r="BN40" s="153"/>
      <c r="BO40" s="153"/>
      <c r="BP40" s="153"/>
      <c r="BQ40" s="153"/>
      <c r="BR40" s="153"/>
      <c r="BS40" s="153"/>
      <c r="BT40" s="153"/>
      <c r="BU40" s="153"/>
      <c r="BV40" s="153"/>
      <c r="BW40" s="153"/>
      <c r="BX40" s="153"/>
      <c r="BY40" s="153"/>
      <c r="BZ40" s="153"/>
      <c r="CA40" s="153"/>
      <c r="CB40" s="153"/>
      <c r="CC40" s="153"/>
      <c r="CD40" s="153"/>
      <c r="CE40" s="153"/>
      <c r="CF40" s="153"/>
    </row>
    <row r="41" spans="1:84" s="165" customFormat="1" ht="16.5" x14ac:dyDescent="0.25">
      <c r="A41" s="165" t="s">
        <v>36</v>
      </c>
      <c r="B41" s="180"/>
      <c r="C41" s="180"/>
      <c r="D41" s="180"/>
      <c r="E41" s="180"/>
      <c r="F41" s="180"/>
      <c r="G41" s="180"/>
      <c r="H41" s="180"/>
      <c r="I41" s="180"/>
      <c r="J41" s="180"/>
      <c r="K41" s="153"/>
      <c r="L41" s="153"/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53"/>
      <c r="Y41" s="153"/>
      <c r="Z41" s="153"/>
      <c r="AA41" s="153"/>
      <c r="AB41" s="153"/>
      <c r="AC41" s="153"/>
      <c r="AD41" s="153"/>
      <c r="AE41" s="153"/>
      <c r="AF41" s="153"/>
      <c r="AG41" s="153"/>
      <c r="AH41" s="153"/>
      <c r="AI41" s="153"/>
      <c r="AJ41" s="153"/>
      <c r="AK41" s="153"/>
      <c r="AL41" s="153"/>
      <c r="AM41" s="153"/>
      <c r="AN41" s="153"/>
      <c r="AO41" s="153"/>
      <c r="AP41" s="153"/>
      <c r="AQ41" s="153"/>
      <c r="AR41" s="153"/>
      <c r="AS41" s="153"/>
      <c r="AT41" s="153"/>
      <c r="AU41" s="153"/>
      <c r="AV41" s="153"/>
      <c r="AW41" s="153"/>
      <c r="AX41" s="153"/>
      <c r="AY41" s="153"/>
      <c r="AZ41" s="153"/>
      <c r="BA41" s="153"/>
      <c r="BB41" s="153"/>
      <c r="BC41" s="153"/>
      <c r="BD41" s="153"/>
      <c r="BE41" s="153"/>
      <c r="BF41" s="153"/>
      <c r="BG41" s="153"/>
      <c r="BH41" s="153"/>
      <c r="BI41" s="153"/>
      <c r="BJ41" s="153"/>
      <c r="BK41" s="153"/>
      <c r="BL41" s="153"/>
      <c r="BM41" s="153"/>
      <c r="BN41" s="153"/>
      <c r="BO41" s="153"/>
      <c r="BP41" s="153"/>
      <c r="BQ41" s="153"/>
      <c r="BR41" s="153"/>
      <c r="BS41" s="153"/>
      <c r="BT41" s="153"/>
      <c r="BU41" s="153"/>
      <c r="BV41" s="153"/>
      <c r="BW41" s="153"/>
      <c r="BX41" s="153"/>
      <c r="BY41" s="153"/>
      <c r="BZ41" s="153"/>
      <c r="CA41" s="153"/>
      <c r="CB41" s="153"/>
      <c r="CC41" s="153"/>
      <c r="CD41" s="153"/>
      <c r="CE41" s="153"/>
      <c r="CF41" s="153"/>
    </row>
    <row r="42" spans="1:84" s="165" customFormat="1" ht="16.5" x14ac:dyDescent="0.25">
      <c r="A42" s="228" t="s">
        <v>46</v>
      </c>
      <c r="B42" s="180"/>
      <c r="C42" s="180"/>
      <c r="D42" s="180"/>
      <c r="E42" s="180"/>
      <c r="F42" s="180"/>
      <c r="G42" s="180"/>
      <c r="H42" s="180"/>
      <c r="I42" s="180"/>
      <c r="J42" s="180"/>
      <c r="K42" s="153"/>
      <c r="L42" s="153"/>
      <c r="M42" s="153"/>
      <c r="N42" s="153"/>
      <c r="O42" s="153"/>
      <c r="P42" s="153"/>
      <c r="Q42" s="153"/>
      <c r="R42" s="153"/>
      <c r="S42" s="153"/>
      <c r="T42" s="153"/>
      <c r="U42" s="153"/>
      <c r="V42" s="153"/>
      <c r="W42" s="153"/>
      <c r="X42" s="153"/>
      <c r="Y42" s="153"/>
      <c r="Z42" s="153"/>
      <c r="AA42" s="153"/>
      <c r="AB42" s="153"/>
      <c r="AC42" s="153"/>
      <c r="AD42" s="153"/>
      <c r="AE42" s="153"/>
      <c r="AF42" s="153"/>
      <c r="AG42" s="153"/>
      <c r="AH42" s="153"/>
      <c r="AI42" s="153"/>
      <c r="AJ42" s="153"/>
      <c r="AK42" s="153"/>
      <c r="AL42" s="153"/>
      <c r="AM42" s="153"/>
      <c r="AN42" s="153"/>
      <c r="AO42" s="153"/>
      <c r="AP42" s="153"/>
      <c r="AQ42" s="153"/>
      <c r="AR42" s="153"/>
      <c r="AS42" s="153"/>
      <c r="AT42" s="153"/>
      <c r="AU42" s="153"/>
      <c r="AV42" s="153"/>
      <c r="AW42" s="153"/>
      <c r="AX42" s="153"/>
      <c r="AY42" s="153"/>
      <c r="AZ42" s="153"/>
      <c r="BA42" s="153"/>
      <c r="BB42" s="153"/>
      <c r="BC42" s="153"/>
      <c r="BD42" s="153"/>
      <c r="BE42" s="153"/>
      <c r="BF42" s="153"/>
      <c r="BG42" s="153"/>
      <c r="BH42" s="153"/>
      <c r="BI42" s="153"/>
      <c r="BJ42" s="153"/>
      <c r="BK42" s="153"/>
      <c r="BL42" s="153"/>
      <c r="BM42" s="153"/>
      <c r="BN42" s="153"/>
      <c r="BO42" s="153"/>
      <c r="BP42" s="153"/>
      <c r="BQ42" s="153"/>
      <c r="BR42" s="153"/>
      <c r="BS42" s="153"/>
      <c r="BT42" s="153"/>
      <c r="BU42" s="153"/>
      <c r="BV42" s="153"/>
      <c r="BW42" s="153"/>
      <c r="BX42" s="153"/>
      <c r="BY42" s="153"/>
      <c r="BZ42" s="153"/>
      <c r="CA42" s="153"/>
      <c r="CB42" s="153"/>
      <c r="CC42" s="153"/>
      <c r="CD42" s="153"/>
      <c r="CE42" s="153"/>
      <c r="CF42" s="153"/>
    </row>
    <row r="43" spans="1:84" s="182" customFormat="1" ht="16.5" customHeight="1" x14ac:dyDescent="0.25">
      <c r="A43" s="165"/>
      <c r="B43" s="140"/>
      <c r="C43" s="140"/>
      <c r="D43" s="140"/>
      <c r="E43" s="140"/>
      <c r="F43" s="140"/>
      <c r="G43" s="140"/>
      <c r="H43" s="140"/>
      <c r="I43" s="140"/>
      <c r="J43" s="140"/>
      <c r="K43" s="181"/>
      <c r="L43" s="181"/>
      <c r="M43" s="181"/>
      <c r="N43" s="181"/>
      <c r="O43" s="181"/>
      <c r="P43" s="181"/>
      <c r="Q43" s="181"/>
      <c r="R43" s="181"/>
      <c r="S43" s="181"/>
      <c r="T43" s="181"/>
      <c r="U43" s="181"/>
      <c r="V43" s="181"/>
      <c r="W43" s="181"/>
      <c r="X43" s="181"/>
      <c r="Y43" s="181"/>
      <c r="Z43" s="181"/>
      <c r="AA43" s="181"/>
      <c r="AB43" s="181"/>
      <c r="AC43" s="181"/>
      <c r="AD43" s="181"/>
      <c r="AE43" s="181"/>
      <c r="AF43" s="181"/>
      <c r="AG43" s="181"/>
      <c r="AH43" s="181"/>
      <c r="AI43" s="181"/>
      <c r="AJ43" s="181"/>
      <c r="AK43" s="181"/>
      <c r="AL43" s="181"/>
      <c r="AM43" s="181"/>
      <c r="AN43" s="181"/>
      <c r="AO43" s="181"/>
      <c r="AP43" s="181"/>
      <c r="AQ43" s="181"/>
      <c r="AR43" s="181"/>
      <c r="AS43" s="181"/>
      <c r="AT43" s="181"/>
      <c r="AU43" s="181"/>
      <c r="AV43" s="181"/>
      <c r="AW43" s="181"/>
      <c r="AX43" s="181"/>
      <c r="AY43" s="181"/>
      <c r="AZ43" s="181"/>
      <c r="BA43" s="181"/>
      <c r="BB43" s="181"/>
      <c r="BC43" s="181"/>
      <c r="BD43" s="181"/>
      <c r="BE43" s="181"/>
      <c r="BF43" s="181"/>
      <c r="BG43" s="181"/>
      <c r="BH43" s="181"/>
      <c r="BI43" s="181"/>
      <c r="BJ43" s="181"/>
      <c r="BK43" s="181"/>
      <c r="BL43" s="181"/>
      <c r="BM43" s="181"/>
      <c r="BN43" s="181"/>
      <c r="BO43" s="181"/>
      <c r="BP43" s="181"/>
      <c r="BQ43" s="181"/>
      <c r="BR43" s="181"/>
      <c r="BS43" s="181"/>
      <c r="BT43" s="181"/>
      <c r="BU43" s="181"/>
      <c r="BV43" s="181"/>
      <c r="BW43" s="181"/>
      <c r="BX43" s="181"/>
      <c r="BY43" s="181"/>
      <c r="BZ43" s="181"/>
      <c r="CA43" s="181"/>
      <c r="CB43" s="181"/>
      <c r="CC43" s="181"/>
      <c r="CD43" s="181"/>
      <c r="CE43" s="181"/>
      <c r="CF43" s="181"/>
    </row>
    <row r="44" spans="1:84" s="183" customFormat="1" ht="16.5" customHeight="1" x14ac:dyDescent="0.25">
      <c r="A44" s="254"/>
      <c r="B44" s="254"/>
      <c r="C44" s="254"/>
      <c r="D44" s="254"/>
      <c r="E44" s="254"/>
      <c r="F44" s="254"/>
      <c r="G44" s="254"/>
      <c r="H44" s="254"/>
      <c r="I44" s="254"/>
      <c r="J44" s="254"/>
      <c r="K44" s="153"/>
      <c r="L44" s="153"/>
      <c r="M44" s="153"/>
      <c r="N44" s="153"/>
      <c r="O44" s="153"/>
      <c r="P44" s="153"/>
      <c r="Q44" s="153"/>
      <c r="R44" s="153"/>
      <c r="S44" s="153"/>
      <c r="T44" s="153"/>
      <c r="U44" s="153"/>
      <c r="V44" s="153"/>
      <c r="W44" s="153"/>
      <c r="X44" s="153"/>
      <c r="Y44" s="153"/>
      <c r="Z44" s="153"/>
      <c r="AA44" s="153"/>
      <c r="AB44" s="153"/>
      <c r="AC44" s="153"/>
      <c r="AD44" s="153"/>
      <c r="AE44" s="153"/>
      <c r="AF44" s="153"/>
      <c r="AG44" s="153"/>
      <c r="AH44" s="153"/>
      <c r="AI44" s="153"/>
      <c r="AJ44" s="153"/>
      <c r="AK44" s="153"/>
      <c r="AL44" s="153"/>
      <c r="AM44" s="153"/>
      <c r="AN44" s="153"/>
      <c r="AO44" s="153"/>
      <c r="AP44" s="153"/>
      <c r="AQ44" s="153"/>
      <c r="AR44" s="153"/>
      <c r="AS44" s="153"/>
      <c r="AT44" s="153"/>
      <c r="AU44" s="153"/>
      <c r="AV44" s="153"/>
      <c r="AW44" s="153"/>
      <c r="AX44" s="153"/>
      <c r="AY44" s="153"/>
      <c r="AZ44" s="153"/>
      <c r="BA44" s="153"/>
      <c r="BB44" s="153"/>
      <c r="BC44" s="153"/>
      <c r="BD44" s="153"/>
      <c r="BE44" s="153"/>
      <c r="BF44" s="153"/>
      <c r="BG44" s="153"/>
      <c r="BH44" s="153"/>
      <c r="BI44" s="153"/>
      <c r="BJ44" s="153"/>
      <c r="BK44" s="153"/>
      <c r="BL44" s="153"/>
      <c r="BM44" s="153"/>
      <c r="BN44" s="153"/>
      <c r="BO44" s="153"/>
      <c r="BP44" s="153"/>
      <c r="BQ44" s="153"/>
      <c r="BR44" s="153"/>
      <c r="BS44" s="153"/>
      <c r="BT44" s="153"/>
      <c r="BU44" s="153"/>
      <c r="BV44" s="153"/>
      <c r="BW44" s="153"/>
      <c r="BX44" s="153"/>
      <c r="BY44" s="153"/>
      <c r="BZ44" s="153"/>
      <c r="CA44" s="153"/>
      <c r="CB44" s="153"/>
      <c r="CC44" s="153"/>
      <c r="CD44" s="153"/>
      <c r="CE44" s="153"/>
      <c r="CF44" s="153"/>
    </row>
    <row r="45" spans="1:84" ht="16.5" x14ac:dyDescent="0.25">
      <c r="A45" s="165"/>
    </row>
    <row r="52" spans="1:64" s="184" customFormat="1" x14ac:dyDescent="0.2">
      <c r="A52" s="139"/>
      <c r="B52" s="140"/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</row>
    <row r="53" spans="1:64" s="185" customFormat="1" x14ac:dyDescent="0.2">
      <c r="A53" s="139"/>
      <c r="B53" s="140"/>
      <c r="C53" s="140"/>
      <c r="D53" s="140"/>
      <c r="E53" s="140"/>
      <c r="F53" s="140"/>
      <c r="G53" s="140"/>
      <c r="H53" s="140"/>
      <c r="I53" s="140"/>
      <c r="J53" s="140"/>
      <c r="K53" s="140"/>
      <c r="L53" s="140"/>
      <c r="M53" s="140"/>
    </row>
    <row r="54" spans="1:64" s="186" customFormat="1" ht="18" x14ac:dyDescent="0.25">
      <c r="A54" s="139"/>
      <c r="B54" s="140"/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230"/>
      <c r="O54" s="230"/>
      <c r="P54" s="230"/>
      <c r="Q54" s="230"/>
      <c r="R54" s="230"/>
      <c r="S54" s="230"/>
      <c r="T54" s="230"/>
      <c r="U54" s="230"/>
      <c r="V54" s="230"/>
      <c r="W54" s="230"/>
      <c r="X54" s="230"/>
      <c r="Y54" s="230"/>
      <c r="Z54" s="230"/>
      <c r="AA54" s="230"/>
      <c r="AB54" s="230"/>
      <c r="AC54" s="230"/>
      <c r="AD54" s="230"/>
      <c r="AE54" s="230"/>
      <c r="AF54" s="230"/>
      <c r="AG54" s="230"/>
      <c r="AH54" s="230"/>
      <c r="AI54" s="230"/>
      <c r="AJ54" s="230"/>
      <c r="AK54" s="230"/>
      <c r="AL54" s="230"/>
      <c r="AM54" s="230"/>
      <c r="AN54" s="230"/>
      <c r="AO54" s="230"/>
      <c r="AP54" s="230"/>
      <c r="AQ54" s="230"/>
      <c r="AR54" s="230"/>
      <c r="AS54" s="230"/>
      <c r="AT54" s="230"/>
      <c r="AU54" s="230"/>
      <c r="AV54" s="230"/>
      <c r="AW54" s="230"/>
      <c r="AX54" s="230"/>
      <c r="AY54" s="230"/>
      <c r="AZ54" s="230"/>
      <c r="BA54" s="230"/>
      <c r="BB54" s="230"/>
      <c r="BC54" s="230"/>
      <c r="BD54" s="230"/>
      <c r="BE54" s="230"/>
      <c r="BF54" s="230"/>
      <c r="BG54" s="230"/>
      <c r="BH54" s="230"/>
      <c r="BI54" s="230"/>
      <c r="BJ54" s="230"/>
      <c r="BK54" s="230"/>
      <c r="BL54" s="230"/>
    </row>
    <row r="55" spans="1:64" s="186" customFormat="1" ht="18" x14ac:dyDescent="0.25">
      <c r="A55" s="139"/>
      <c r="B55" s="140"/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230"/>
      <c r="O55" s="230"/>
      <c r="P55" s="230"/>
      <c r="Q55" s="230"/>
      <c r="R55" s="230"/>
      <c r="S55" s="230"/>
      <c r="T55" s="230"/>
      <c r="U55" s="230"/>
      <c r="V55" s="230"/>
      <c r="W55" s="230"/>
      <c r="X55" s="230"/>
      <c r="Y55" s="230"/>
      <c r="Z55" s="230"/>
      <c r="AA55" s="230"/>
      <c r="AB55" s="230"/>
      <c r="AC55" s="230"/>
      <c r="AD55" s="230"/>
      <c r="AE55" s="230"/>
      <c r="AF55" s="230"/>
      <c r="AG55" s="230"/>
      <c r="AH55" s="230"/>
      <c r="AI55" s="230"/>
      <c r="AJ55" s="230"/>
      <c r="AK55" s="230"/>
      <c r="AL55" s="230"/>
      <c r="AM55" s="230"/>
      <c r="AN55" s="230"/>
      <c r="AO55" s="230"/>
      <c r="AP55" s="230"/>
      <c r="AQ55" s="230"/>
      <c r="AR55" s="230"/>
      <c r="AS55" s="230"/>
      <c r="AT55" s="230"/>
      <c r="AU55" s="230"/>
      <c r="AV55" s="230"/>
      <c r="AW55" s="230"/>
      <c r="AX55" s="230"/>
      <c r="AY55" s="230"/>
      <c r="AZ55" s="230"/>
      <c r="BA55" s="230"/>
      <c r="BB55" s="230"/>
      <c r="BC55" s="230"/>
      <c r="BD55" s="230"/>
      <c r="BE55" s="230"/>
      <c r="BF55" s="230"/>
      <c r="BG55" s="230"/>
      <c r="BH55" s="230"/>
      <c r="BI55" s="230"/>
      <c r="BJ55" s="230"/>
      <c r="BK55" s="230"/>
      <c r="BL55" s="230"/>
    </row>
  </sheetData>
  <mergeCells count="5">
    <mergeCell ref="A2:K2"/>
    <mergeCell ref="A3:K3"/>
    <mergeCell ref="A4:K4"/>
    <mergeCell ref="A5:K5"/>
    <mergeCell ref="A44:J44"/>
  </mergeCells>
  <printOptions horizontalCentered="1"/>
  <pageMargins left="0.74803149606299213" right="0.74803149606299213" top="0.78740157480314965" bottom="0.98425196850393704" header="0.23622047244094491" footer="0"/>
  <pageSetup scale="44" orientation="landscape" horizontalDpi="4294967294" verticalDpi="4294967294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58"/>
  <sheetViews>
    <sheetView showGridLines="0" zoomScale="75" zoomScaleNormal="75" zoomScaleSheetLayoutView="50" workbookViewId="0"/>
  </sheetViews>
  <sheetFormatPr baseColWidth="10" defaultRowHeight="14.25" x14ac:dyDescent="0.2"/>
  <cols>
    <col min="1" max="1" width="92.28515625" style="139" customWidth="1"/>
    <col min="2" max="10" width="18.5703125" style="140" customWidth="1"/>
    <col min="11" max="11" width="18.7109375" style="140" customWidth="1"/>
    <col min="12" max="84" width="11.42578125" style="140"/>
    <col min="85" max="16384" width="11.42578125" style="139"/>
  </cols>
  <sheetData>
    <row r="1" spans="1:84" ht="17.25" customHeight="1" x14ac:dyDescent="0.2"/>
    <row r="2" spans="1:84" ht="19.5" x14ac:dyDescent="0.2">
      <c r="A2" s="251" t="s">
        <v>60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</row>
    <row r="3" spans="1:84" s="142" customFormat="1" ht="19.5" x14ac:dyDescent="0.25">
      <c r="A3" s="251" t="s">
        <v>1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1"/>
      <c r="AQ3" s="141"/>
      <c r="AR3" s="141"/>
      <c r="AS3" s="141"/>
      <c r="AT3" s="141"/>
      <c r="AU3" s="141"/>
      <c r="AV3" s="141"/>
      <c r="AW3" s="141"/>
      <c r="AX3" s="141"/>
      <c r="AY3" s="141"/>
      <c r="AZ3" s="141"/>
      <c r="BA3" s="141"/>
      <c r="BB3" s="141"/>
      <c r="BC3" s="141"/>
      <c r="BD3" s="141"/>
      <c r="BE3" s="141"/>
      <c r="BF3" s="141"/>
      <c r="BG3" s="141"/>
      <c r="BH3" s="141"/>
      <c r="BI3" s="141"/>
      <c r="BJ3" s="141"/>
      <c r="BK3" s="141"/>
      <c r="BL3" s="141"/>
      <c r="BM3" s="141"/>
      <c r="BN3" s="141"/>
      <c r="BO3" s="141"/>
      <c r="BP3" s="141"/>
      <c r="BQ3" s="141"/>
      <c r="BR3" s="141"/>
      <c r="BS3" s="141"/>
      <c r="BT3" s="141"/>
      <c r="BU3" s="141"/>
      <c r="BV3" s="141"/>
      <c r="BW3" s="141"/>
      <c r="BX3" s="141"/>
      <c r="BY3" s="141"/>
      <c r="BZ3" s="141"/>
      <c r="CA3" s="141"/>
      <c r="CB3" s="141"/>
      <c r="CC3" s="141"/>
      <c r="CD3" s="141"/>
      <c r="CE3" s="141"/>
      <c r="CF3" s="141"/>
    </row>
    <row r="4" spans="1:84" s="144" customFormat="1" ht="20.25" x14ac:dyDescent="0.3">
      <c r="A4" s="252" t="s">
        <v>2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3"/>
      <c r="AU4" s="143"/>
      <c r="AV4" s="143"/>
      <c r="AW4" s="143"/>
      <c r="AX4" s="143"/>
      <c r="AY4" s="143"/>
      <c r="AZ4" s="143"/>
      <c r="BA4" s="143"/>
      <c r="BB4" s="143"/>
      <c r="BC4" s="143"/>
      <c r="BD4" s="143"/>
      <c r="BE4" s="143"/>
      <c r="BF4" s="143"/>
      <c r="BG4" s="143"/>
      <c r="BH4" s="143"/>
      <c r="BI4" s="143"/>
      <c r="BJ4" s="143"/>
      <c r="BK4" s="143"/>
      <c r="BL4" s="143"/>
      <c r="BM4" s="143"/>
      <c r="BN4" s="143"/>
      <c r="BO4" s="143"/>
      <c r="BP4" s="143"/>
      <c r="BQ4" s="143"/>
      <c r="BR4" s="143"/>
      <c r="BS4" s="143"/>
      <c r="BT4" s="143"/>
      <c r="BU4" s="143"/>
      <c r="BV4" s="143"/>
      <c r="BW4" s="143"/>
      <c r="BX4" s="143"/>
      <c r="BY4" s="143"/>
      <c r="BZ4" s="143"/>
      <c r="CA4" s="143"/>
      <c r="CB4" s="143"/>
      <c r="CC4" s="143"/>
      <c r="CD4" s="143"/>
      <c r="CE4" s="143"/>
      <c r="CF4" s="143"/>
    </row>
    <row r="5" spans="1:84" s="146" customFormat="1" ht="19.5" x14ac:dyDescent="0.25">
      <c r="A5" s="249" t="s">
        <v>45</v>
      </c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45"/>
      <c r="AO5" s="145"/>
      <c r="AP5" s="145"/>
      <c r="AQ5" s="145"/>
      <c r="AR5" s="145"/>
      <c r="AS5" s="145"/>
      <c r="AT5" s="145"/>
      <c r="AU5" s="145"/>
      <c r="AV5" s="145"/>
      <c r="AW5" s="145"/>
      <c r="AX5" s="145"/>
      <c r="AY5" s="145"/>
      <c r="AZ5" s="145"/>
      <c r="BA5" s="145"/>
      <c r="BB5" s="145"/>
      <c r="BC5" s="145"/>
      <c r="BD5" s="145"/>
      <c r="BE5" s="145"/>
      <c r="BF5" s="145"/>
      <c r="BG5" s="145"/>
      <c r="BH5" s="145"/>
      <c r="BI5" s="145"/>
      <c r="BJ5" s="145"/>
      <c r="BK5" s="145"/>
      <c r="BL5" s="145"/>
      <c r="BM5" s="145"/>
      <c r="BN5" s="145"/>
      <c r="BO5" s="145"/>
      <c r="BP5" s="145"/>
      <c r="BQ5" s="145"/>
      <c r="BR5" s="145"/>
      <c r="BS5" s="145"/>
      <c r="BT5" s="145"/>
      <c r="BU5" s="145"/>
      <c r="BV5" s="145"/>
      <c r="BW5" s="145"/>
      <c r="BX5" s="145"/>
      <c r="BY5" s="145"/>
      <c r="BZ5" s="145"/>
      <c r="CA5" s="145"/>
      <c r="CB5" s="145"/>
      <c r="CC5" s="145"/>
      <c r="CD5" s="145"/>
      <c r="CE5" s="145"/>
      <c r="CF5" s="145"/>
    </row>
    <row r="6" spans="1:84" ht="17.25" customHeight="1" x14ac:dyDescent="0.2">
      <c r="A6" s="147"/>
    </row>
    <row r="7" spans="1:84" s="148" customFormat="1" ht="24.75" customHeight="1" x14ac:dyDescent="0.25">
      <c r="A7" s="203"/>
      <c r="B7" s="204">
        <v>2009</v>
      </c>
      <c r="C7" s="204">
        <v>2010</v>
      </c>
      <c r="D7" s="204">
        <v>2011</v>
      </c>
      <c r="E7" s="204">
        <v>2012</v>
      </c>
      <c r="F7" s="204">
        <v>2013</v>
      </c>
      <c r="G7" s="204">
        <v>2014</v>
      </c>
      <c r="H7" s="204">
        <v>2015</v>
      </c>
      <c r="I7" s="204">
        <v>2016</v>
      </c>
      <c r="J7" s="204">
        <v>2017</v>
      </c>
      <c r="K7" s="204">
        <v>2018</v>
      </c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49"/>
      <c r="AE7" s="149"/>
      <c r="AF7" s="149"/>
      <c r="AG7" s="149"/>
      <c r="AH7" s="149"/>
      <c r="AI7" s="149"/>
      <c r="AJ7" s="149"/>
      <c r="AK7" s="149"/>
      <c r="AL7" s="149"/>
      <c r="AM7" s="149"/>
      <c r="AN7" s="149"/>
      <c r="AO7" s="149"/>
      <c r="AP7" s="149"/>
      <c r="AQ7" s="149"/>
      <c r="AR7" s="149"/>
      <c r="AS7" s="149"/>
      <c r="AT7" s="149"/>
      <c r="AU7" s="149"/>
      <c r="AV7" s="149"/>
      <c r="AW7" s="149"/>
      <c r="AX7" s="149"/>
      <c r="AY7" s="149"/>
      <c r="AZ7" s="149"/>
      <c r="BA7" s="149"/>
      <c r="BB7" s="149"/>
      <c r="BC7" s="149"/>
      <c r="BD7" s="149"/>
      <c r="BE7" s="149"/>
      <c r="BF7" s="149"/>
      <c r="BG7" s="149"/>
      <c r="BH7" s="149"/>
      <c r="BI7" s="149"/>
      <c r="BJ7" s="149"/>
      <c r="BK7" s="149"/>
      <c r="BL7" s="149"/>
      <c r="BM7" s="149"/>
      <c r="BN7" s="149"/>
      <c r="BO7" s="149"/>
      <c r="BP7" s="149"/>
      <c r="BQ7" s="149"/>
      <c r="BR7" s="149"/>
      <c r="BS7" s="149"/>
      <c r="BT7" s="149"/>
      <c r="BU7" s="149"/>
      <c r="BV7" s="149"/>
      <c r="BW7" s="149"/>
      <c r="BX7" s="149"/>
      <c r="BY7" s="149"/>
      <c r="BZ7" s="149"/>
      <c r="CA7" s="149"/>
      <c r="CB7" s="149"/>
      <c r="CC7" s="149"/>
      <c r="CD7" s="149"/>
      <c r="CE7" s="149"/>
      <c r="CF7" s="149"/>
    </row>
    <row r="8" spans="1:84" ht="21" customHeight="1" x14ac:dyDescent="0.2">
      <c r="A8" s="150"/>
    </row>
    <row r="9" spans="1:84" s="154" customFormat="1" ht="24" customHeight="1" x14ac:dyDescent="0.25">
      <c r="A9" s="151" t="s">
        <v>54</v>
      </c>
      <c r="B9" s="188">
        <v>1.4426058200102794</v>
      </c>
      <c r="C9" s="188">
        <v>1.4452836446276949</v>
      </c>
      <c r="D9" s="188">
        <v>1.5755513538222443</v>
      </c>
      <c r="E9" s="188">
        <v>1.464291517469084</v>
      </c>
      <c r="F9" s="188">
        <v>1.3539985261444074</v>
      </c>
      <c r="G9" s="188">
        <v>1.3805099562985375</v>
      </c>
      <c r="H9" s="188">
        <v>1.232337099950463</v>
      </c>
      <c r="I9" s="188">
        <v>1.1116494621069262</v>
      </c>
      <c r="J9" s="188">
        <v>1.0850552116431005</v>
      </c>
      <c r="K9" s="188">
        <v>1.072295195089733</v>
      </c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53"/>
      <c r="BB9" s="153"/>
      <c r="BC9" s="153"/>
      <c r="BD9" s="153"/>
      <c r="BE9" s="153"/>
      <c r="BF9" s="153"/>
      <c r="BG9" s="153"/>
      <c r="BH9" s="153"/>
      <c r="BI9" s="153"/>
      <c r="BJ9" s="153"/>
      <c r="BK9" s="153"/>
      <c r="BL9" s="153"/>
      <c r="BM9" s="153"/>
      <c r="BN9" s="153"/>
      <c r="BO9" s="153"/>
      <c r="BP9" s="153"/>
      <c r="BQ9" s="153"/>
      <c r="BR9" s="153"/>
      <c r="BS9" s="153"/>
      <c r="BT9" s="153"/>
      <c r="BU9" s="153"/>
      <c r="BV9" s="153"/>
      <c r="BW9" s="153"/>
      <c r="BX9" s="153"/>
      <c r="BY9" s="153"/>
      <c r="BZ9" s="153"/>
      <c r="CA9" s="153"/>
      <c r="CB9" s="153"/>
      <c r="CC9" s="153"/>
      <c r="CD9" s="153"/>
      <c r="CE9" s="153"/>
      <c r="CF9" s="153"/>
    </row>
    <row r="10" spans="1:84" s="157" customFormat="1" ht="24" customHeight="1" x14ac:dyDescent="0.25">
      <c r="A10" s="155" t="s">
        <v>5</v>
      </c>
      <c r="B10" s="189">
        <v>1.326753097724279</v>
      </c>
      <c r="C10" s="189">
        <v>1.4006380825797078</v>
      </c>
      <c r="D10" s="189">
        <v>1.5229141260769974</v>
      </c>
      <c r="E10" s="189">
        <v>1.329243374298245</v>
      </c>
      <c r="F10" s="189">
        <v>1.2753719115263205</v>
      </c>
      <c r="G10" s="189">
        <v>1.3043484085278563</v>
      </c>
      <c r="H10" s="189">
        <v>1.1677117704012294</v>
      </c>
      <c r="I10" s="189">
        <v>1.0506514792804031</v>
      </c>
      <c r="J10" s="189">
        <v>1.0266938214426713</v>
      </c>
      <c r="K10" s="189">
        <v>1.0086606582204505</v>
      </c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  <c r="AR10" s="153"/>
      <c r="AS10" s="153"/>
      <c r="AT10" s="153"/>
      <c r="AU10" s="153"/>
      <c r="AV10" s="153"/>
      <c r="AW10" s="153"/>
      <c r="AX10" s="153"/>
      <c r="AY10" s="153"/>
      <c r="AZ10" s="153"/>
      <c r="BA10" s="153"/>
      <c r="BB10" s="153"/>
      <c r="BC10" s="153"/>
      <c r="BD10" s="153"/>
      <c r="BE10" s="153"/>
      <c r="BF10" s="153"/>
      <c r="BG10" s="153"/>
      <c r="BH10" s="153"/>
      <c r="BI10" s="153"/>
      <c r="BJ10" s="153"/>
      <c r="BK10" s="153"/>
      <c r="BL10" s="153"/>
      <c r="BM10" s="153"/>
      <c r="BN10" s="153"/>
      <c r="BO10" s="153"/>
      <c r="BP10" s="153"/>
      <c r="BQ10" s="153"/>
      <c r="BR10" s="153"/>
      <c r="BS10" s="153"/>
      <c r="BT10" s="153"/>
      <c r="BU10" s="153"/>
      <c r="BV10" s="153"/>
      <c r="BW10" s="153"/>
      <c r="BX10" s="153"/>
      <c r="BY10" s="153"/>
      <c r="BZ10" s="153"/>
      <c r="CA10" s="153"/>
      <c r="CB10" s="153"/>
      <c r="CC10" s="153"/>
      <c r="CD10" s="153"/>
      <c r="CE10" s="153"/>
      <c r="CF10" s="153"/>
    </row>
    <row r="11" spans="1:84" s="159" customFormat="1" ht="24" customHeight="1" x14ac:dyDescent="0.25">
      <c r="A11" s="158" t="s">
        <v>6</v>
      </c>
      <c r="B11" s="189">
        <v>1.9607867868782484E-2</v>
      </c>
      <c r="C11" s="189">
        <v>4.0749023526430493E-3</v>
      </c>
      <c r="D11" s="189">
        <v>1.9901915954982842E-2</v>
      </c>
      <c r="E11" s="189">
        <v>1.8981285831624738E-2</v>
      </c>
      <c r="F11" s="189">
        <v>1.9209303599210265E-2</v>
      </c>
      <c r="G11" s="189">
        <v>1.5179286775151953E-2</v>
      </c>
      <c r="H11" s="189">
        <v>1.2440985044993481E-2</v>
      </c>
      <c r="I11" s="189">
        <v>1.0728963747688513E-2</v>
      </c>
      <c r="J11" s="189">
        <v>1.2791293750538021E-2</v>
      </c>
      <c r="K11" s="189">
        <v>1.1167018769931463E-2</v>
      </c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  <c r="AK11" s="153"/>
      <c r="AL11" s="153"/>
      <c r="AM11" s="153"/>
      <c r="AN11" s="153"/>
      <c r="AO11" s="153"/>
      <c r="AP11" s="153"/>
      <c r="AQ11" s="153"/>
      <c r="AR11" s="153"/>
      <c r="AS11" s="153"/>
      <c r="AT11" s="153"/>
      <c r="AU11" s="153"/>
      <c r="AV11" s="153"/>
      <c r="AW11" s="153"/>
      <c r="AX11" s="153"/>
      <c r="AY11" s="153"/>
      <c r="AZ11" s="153"/>
      <c r="BA11" s="153"/>
      <c r="BB11" s="153"/>
      <c r="BC11" s="153"/>
      <c r="BD11" s="153"/>
      <c r="BE11" s="153"/>
      <c r="BF11" s="153"/>
      <c r="BG11" s="153"/>
      <c r="BH11" s="153"/>
      <c r="BI11" s="153"/>
      <c r="BJ11" s="153"/>
      <c r="BK11" s="153"/>
      <c r="BL11" s="153"/>
      <c r="BM11" s="153"/>
      <c r="BN11" s="153"/>
      <c r="BO11" s="153"/>
      <c r="BP11" s="153"/>
      <c r="BQ11" s="153"/>
      <c r="BR11" s="153"/>
      <c r="BS11" s="153"/>
      <c r="BT11" s="153"/>
      <c r="BU11" s="153"/>
      <c r="BV11" s="153"/>
      <c r="BW11" s="153"/>
      <c r="BX11" s="153"/>
      <c r="BY11" s="153"/>
      <c r="BZ11" s="153"/>
      <c r="CA11" s="153"/>
      <c r="CB11" s="153"/>
      <c r="CC11" s="153"/>
      <c r="CD11" s="153"/>
      <c r="CE11" s="153"/>
      <c r="CF11" s="153"/>
    </row>
    <row r="12" spans="1:84" s="159" customFormat="1" ht="24" customHeight="1" x14ac:dyDescent="0.25">
      <c r="A12" s="158" t="s">
        <v>7</v>
      </c>
      <c r="B12" s="189">
        <v>9.6244854417217945E-2</v>
      </c>
      <c r="C12" s="189">
        <v>4.0570659695344215E-2</v>
      </c>
      <c r="D12" s="189">
        <v>3.2735311790264079E-2</v>
      </c>
      <c r="E12" s="189">
        <v>0.11606685733921437</v>
      </c>
      <c r="F12" s="189">
        <v>5.9417311018876602E-2</v>
      </c>
      <c r="G12" s="189">
        <v>6.0982260995529197E-2</v>
      </c>
      <c r="H12" s="189">
        <v>5.2184344504239991E-2</v>
      </c>
      <c r="I12" s="189">
        <v>5.0269019078834389E-2</v>
      </c>
      <c r="J12" s="189">
        <v>4.5570096449891045E-2</v>
      </c>
      <c r="K12" s="189">
        <v>5.2467518099350997E-2</v>
      </c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53"/>
      <c r="AG12" s="153"/>
      <c r="AH12" s="153"/>
      <c r="AI12" s="153"/>
      <c r="AJ12" s="153"/>
      <c r="AK12" s="153"/>
      <c r="AL12" s="153"/>
      <c r="AM12" s="153"/>
      <c r="AN12" s="153"/>
      <c r="AO12" s="153"/>
      <c r="AP12" s="153"/>
      <c r="AQ12" s="153"/>
      <c r="AR12" s="153"/>
      <c r="AS12" s="153"/>
      <c r="AT12" s="153"/>
      <c r="AU12" s="153"/>
      <c r="AV12" s="153"/>
      <c r="AW12" s="153"/>
      <c r="AX12" s="153"/>
      <c r="AY12" s="153"/>
      <c r="AZ12" s="153"/>
      <c r="BA12" s="153"/>
      <c r="BB12" s="153"/>
      <c r="BC12" s="153"/>
      <c r="BD12" s="153"/>
      <c r="BE12" s="153"/>
      <c r="BF12" s="153"/>
      <c r="BG12" s="153"/>
      <c r="BH12" s="153"/>
      <c r="BI12" s="153"/>
      <c r="BJ12" s="153"/>
      <c r="BK12" s="153"/>
      <c r="BL12" s="153"/>
      <c r="BM12" s="153"/>
      <c r="BN12" s="153"/>
      <c r="BO12" s="153"/>
      <c r="BP12" s="153"/>
      <c r="BQ12" s="153"/>
      <c r="BR12" s="153"/>
      <c r="BS12" s="153"/>
      <c r="BT12" s="153"/>
      <c r="BU12" s="153"/>
      <c r="BV12" s="153"/>
      <c r="BW12" s="153"/>
      <c r="BX12" s="153"/>
      <c r="BY12" s="153"/>
      <c r="BZ12" s="153"/>
      <c r="CA12" s="153"/>
      <c r="CB12" s="153"/>
      <c r="CC12" s="153"/>
      <c r="CD12" s="153"/>
      <c r="CE12" s="153"/>
      <c r="CF12" s="153"/>
    </row>
    <row r="13" spans="1:84" s="162" customFormat="1" ht="24" customHeight="1" x14ac:dyDescent="0.25">
      <c r="A13" s="160"/>
      <c r="B13" s="190"/>
      <c r="C13" s="190"/>
      <c r="D13" s="190"/>
      <c r="E13" s="190"/>
      <c r="F13" s="190"/>
      <c r="G13" s="190"/>
      <c r="H13" s="190"/>
      <c r="I13" s="190"/>
      <c r="J13" s="190"/>
      <c r="K13" s="190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  <c r="AV13" s="153"/>
      <c r="AW13" s="153"/>
      <c r="AX13" s="153"/>
      <c r="AY13" s="153"/>
      <c r="AZ13" s="153"/>
      <c r="BA13" s="153"/>
      <c r="BB13" s="153"/>
      <c r="BC13" s="153"/>
      <c r="BD13" s="153"/>
      <c r="BE13" s="153"/>
      <c r="BF13" s="153"/>
      <c r="BG13" s="153"/>
      <c r="BH13" s="153"/>
      <c r="BI13" s="153"/>
      <c r="BJ13" s="153"/>
      <c r="BK13" s="153"/>
      <c r="BL13" s="153"/>
      <c r="BM13" s="153"/>
      <c r="BN13" s="153"/>
      <c r="BO13" s="153"/>
      <c r="BP13" s="153"/>
      <c r="BQ13" s="153"/>
      <c r="BR13" s="153"/>
      <c r="BS13" s="153"/>
      <c r="BT13" s="153"/>
      <c r="BU13" s="153"/>
      <c r="BV13" s="153"/>
      <c r="BW13" s="153"/>
      <c r="BX13" s="153"/>
      <c r="BY13" s="153"/>
      <c r="BZ13" s="153"/>
      <c r="CA13" s="153"/>
      <c r="CB13" s="153"/>
      <c r="CC13" s="153"/>
      <c r="CD13" s="153"/>
      <c r="CE13" s="153"/>
      <c r="CF13" s="153"/>
    </row>
    <row r="14" spans="1:84" s="154" customFormat="1" ht="24" customHeight="1" x14ac:dyDescent="0.25">
      <c r="A14" s="151" t="s">
        <v>55</v>
      </c>
      <c r="B14" s="188">
        <v>1.1863210026370763</v>
      </c>
      <c r="C14" s="188">
        <v>1.3046360279259603</v>
      </c>
      <c r="D14" s="188">
        <v>1.5257424850840551</v>
      </c>
      <c r="E14" s="188">
        <v>1.3207766943895911</v>
      </c>
      <c r="F14" s="188">
        <v>1.2513058389893414</v>
      </c>
      <c r="G14" s="188">
        <v>1.2842006174221019</v>
      </c>
      <c r="H14" s="188">
        <v>1.1494145677024585</v>
      </c>
      <c r="I14" s="188">
        <v>1.0213286102046091</v>
      </c>
      <c r="J14" s="188">
        <v>1.0089317767765515</v>
      </c>
      <c r="K14" s="188">
        <v>0.97344133787129139</v>
      </c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  <c r="AE14" s="153"/>
      <c r="AF14" s="153"/>
      <c r="AG14" s="153"/>
      <c r="AH14" s="153"/>
      <c r="AI14" s="153"/>
      <c r="AJ14" s="153"/>
      <c r="AK14" s="153"/>
      <c r="AL14" s="153"/>
      <c r="AM14" s="153"/>
      <c r="AN14" s="153"/>
      <c r="AO14" s="153"/>
      <c r="AP14" s="153"/>
      <c r="AQ14" s="153"/>
      <c r="AR14" s="153"/>
      <c r="AS14" s="153"/>
      <c r="AT14" s="153"/>
      <c r="AU14" s="153"/>
      <c r="AV14" s="153"/>
      <c r="AW14" s="153"/>
      <c r="AX14" s="153"/>
      <c r="AY14" s="153"/>
      <c r="AZ14" s="153"/>
      <c r="BA14" s="153"/>
      <c r="BB14" s="153"/>
      <c r="BC14" s="153"/>
      <c r="BD14" s="153"/>
      <c r="BE14" s="153"/>
      <c r="BF14" s="153"/>
      <c r="BG14" s="153"/>
      <c r="BH14" s="153"/>
      <c r="BI14" s="153"/>
      <c r="BJ14" s="153"/>
      <c r="BK14" s="153"/>
      <c r="BL14" s="153"/>
      <c r="BM14" s="153"/>
      <c r="BN14" s="153"/>
      <c r="BO14" s="153"/>
      <c r="BP14" s="153"/>
      <c r="BQ14" s="153"/>
      <c r="BR14" s="153"/>
      <c r="BS14" s="153"/>
      <c r="BT14" s="153"/>
      <c r="BU14" s="153"/>
      <c r="BV14" s="153"/>
      <c r="BW14" s="153"/>
      <c r="BX14" s="153"/>
      <c r="BY14" s="153"/>
      <c r="BZ14" s="153"/>
      <c r="CA14" s="153"/>
      <c r="CB14" s="153"/>
      <c r="CC14" s="153"/>
      <c r="CD14" s="153"/>
      <c r="CE14" s="153"/>
      <c r="CF14" s="153"/>
    </row>
    <row r="15" spans="1:84" s="157" customFormat="1" ht="24" customHeight="1" x14ac:dyDescent="0.25">
      <c r="A15" s="155" t="s">
        <v>9</v>
      </c>
      <c r="B15" s="189">
        <v>1.0297473498300156</v>
      </c>
      <c r="C15" s="189">
        <v>1.1407841570281982</v>
      </c>
      <c r="D15" s="189">
        <v>1.3819564840493825</v>
      </c>
      <c r="E15" s="189">
        <v>1.1585235746574805</v>
      </c>
      <c r="F15" s="189">
        <v>1.1440338266469454</v>
      </c>
      <c r="G15" s="189">
        <v>1.1773133745305184</v>
      </c>
      <c r="H15" s="189">
        <v>1.0468587188164502</v>
      </c>
      <c r="I15" s="189">
        <v>0.91046246082264226</v>
      </c>
      <c r="J15" s="189">
        <v>0.88331138773481888</v>
      </c>
      <c r="K15" s="189">
        <v>0.8642865399870272</v>
      </c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3"/>
      <c r="AF15" s="153"/>
      <c r="AG15" s="153"/>
      <c r="AH15" s="153"/>
      <c r="AI15" s="153"/>
      <c r="AJ15" s="153"/>
      <c r="AK15" s="153"/>
      <c r="AL15" s="153"/>
      <c r="AM15" s="153"/>
      <c r="AN15" s="153"/>
      <c r="AO15" s="153"/>
      <c r="AP15" s="153"/>
      <c r="AQ15" s="153"/>
      <c r="AR15" s="153"/>
      <c r="AS15" s="153"/>
      <c r="AT15" s="153"/>
      <c r="AU15" s="153"/>
      <c r="AV15" s="153"/>
      <c r="AW15" s="153"/>
      <c r="AX15" s="153"/>
      <c r="AY15" s="153"/>
      <c r="AZ15" s="153"/>
      <c r="BA15" s="153"/>
      <c r="BB15" s="153"/>
      <c r="BC15" s="153"/>
      <c r="BD15" s="153"/>
      <c r="BE15" s="153"/>
      <c r="BF15" s="153"/>
      <c r="BG15" s="153"/>
      <c r="BH15" s="153"/>
      <c r="BI15" s="153"/>
      <c r="BJ15" s="153"/>
      <c r="BK15" s="153"/>
      <c r="BL15" s="153"/>
      <c r="BM15" s="153"/>
      <c r="BN15" s="153"/>
      <c r="BO15" s="153"/>
      <c r="BP15" s="153"/>
      <c r="BQ15" s="153"/>
      <c r="BR15" s="153"/>
      <c r="BS15" s="153"/>
      <c r="BT15" s="153"/>
      <c r="BU15" s="153"/>
      <c r="BV15" s="153"/>
      <c r="BW15" s="153"/>
      <c r="BX15" s="153"/>
      <c r="BY15" s="153"/>
      <c r="BZ15" s="153"/>
      <c r="CA15" s="153"/>
      <c r="CB15" s="153"/>
      <c r="CC15" s="153"/>
      <c r="CD15" s="153"/>
      <c r="CE15" s="153"/>
      <c r="CF15" s="153"/>
    </row>
    <row r="16" spans="1:84" s="159" customFormat="1" ht="24" customHeight="1" x14ac:dyDescent="0.25">
      <c r="A16" s="158" t="s">
        <v>10</v>
      </c>
      <c r="B16" s="189">
        <v>9.473069590761668E-2</v>
      </c>
      <c r="C16" s="189">
        <v>9.720608992343488E-2</v>
      </c>
      <c r="D16" s="189">
        <v>8.2850788436816467E-2</v>
      </c>
      <c r="E16" s="189">
        <v>7.9305125342568367E-2</v>
      </c>
      <c r="F16" s="189">
        <v>7.2246134826854949E-2</v>
      </c>
      <c r="G16" s="189">
        <v>7.1601739273202777E-2</v>
      </c>
      <c r="H16" s="189">
        <v>7.0455076155330101E-2</v>
      </c>
      <c r="I16" s="189">
        <v>6.7679796418440755E-2</v>
      </c>
      <c r="J16" s="189">
        <v>6.8707833716116773E-2</v>
      </c>
      <c r="K16" s="189">
        <v>7.3359785879057032E-2</v>
      </c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3"/>
      <c r="AQ16" s="153"/>
      <c r="AR16" s="153"/>
      <c r="AS16" s="153"/>
      <c r="AT16" s="153"/>
      <c r="AU16" s="153"/>
      <c r="AV16" s="153"/>
      <c r="AW16" s="153"/>
      <c r="AX16" s="153"/>
      <c r="AY16" s="153"/>
      <c r="AZ16" s="153"/>
      <c r="BA16" s="153"/>
      <c r="BB16" s="153"/>
      <c r="BC16" s="153"/>
      <c r="BD16" s="153"/>
      <c r="BE16" s="153"/>
      <c r="BF16" s="153"/>
      <c r="BG16" s="153"/>
      <c r="BH16" s="153"/>
      <c r="BI16" s="153"/>
      <c r="BJ16" s="153"/>
      <c r="BK16" s="153"/>
      <c r="BL16" s="153"/>
      <c r="BM16" s="153"/>
      <c r="BN16" s="153"/>
      <c r="BO16" s="153"/>
      <c r="BP16" s="153"/>
      <c r="BQ16" s="153"/>
      <c r="BR16" s="153"/>
      <c r="BS16" s="153"/>
      <c r="BT16" s="153"/>
      <c r="BU16" s="153"/>
      <c r="BV16" s="153"/>
      <c r="BW16" s="153"/>
      <c r="BX16" s="153"/>
      <c r="BY16" s="153"/>
      <c r="BZ16" s="153"/>
      <c r="CA16" s="153"/>
      <c r="CB16" s="153"/>
      <c r="CC16" s="153"/>
      <c r="CD16" s="153"/>
      <c r="CE16" s="153"/>
      <c r="CF16" s="153"/>
    </row>
    <row r="17" spans="1:84" s="163" customFormat="1" ht="24" customHeight="1" x14ac:dyDescent="0.25">
      <c r="A17" s="158" t="s">
        <v>12</v>
      </c>
      <c r="B17" s="189">
        <v>4.795164675378092E-2</v>
      </c>
      <c r="C17" s="189">
        <v>5.9077416468788939E-2</v>
      </c>
      <c r="D17" s="189">
        <v>3.5263577218839208E-2</v>
      </c>
      <c r="E17" s="189">
        <v>3.5958474869913652E-2</v>
      </c>
      <c r="F17" s="189">
        <v>2.4530480156839913E-2</v>
      </c>
      <c r="G17" s="189">
        <v>2.9426395326307954E-2</v>
      </c>
      <c r="H17" s="189">
        <v>3.065317780298631E-2</v>
      </c>
      <c r="I17" s="189">
        <v>3.2876599425842631E-2</v>
      </c>
      <c r="J17" s="189">
        <v>4.5778237627160386E-2</v>
      </c>
      <c r="K17" s="189">
        <v>2.9824929365956536E-2</v>
      </c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153"/>
      <c r="AQ17" s="153"/>
      <c r="AR17" s="153"/>
      <c r="AS17" s="153"/>
      <c r="AT17" s="153"/>
      <c r="AU17" s="153"/>
      <c r="AV17" s="153"/>
      <c r="AW17" s="153"/>
      <c r="AX17" s="153"/>
      <c r="AY17" s="153"/>
      <c r="AZ17" s="153"/>
      <c r="BA17" s="153"/>
      <c r="BB17" s="153"/>
      <c r="BC17" s="153"/>
      <c r="BD17" s="153"/>
      <c r="BE17" s="153"/>
      <c r="BF17" s="153"/>
      <c r="BG17" s="153"/>
      <c r="BH17" s="153"/>
      <c r="BI17" s="153"/>
      <c r="BJ17" s="153"/>
      <c r="BK17" s="153"/>
      <c r="BL17" s="153"/>
      <c r="BM17" s="153"/>
      <c r="BN17" s="153"/>
      <c r="BO17" s="153"/>
      <c r="BP17" s="153"/>
      <c r="BQ17" s="153"/>
      <c r="BR17" s="153"/>
      <c r="BS17" s="153"/>
      <c r="BT17" s="153"/>
      <c r="BU17" s="153"/>
      <c r="BV17" s="153"/>
      <c r="BW17" s="153"/>
      <c r="BX17" s="153"/>
      <c r="BY17" s="153"/>
      <c r="BZ17" s="153"/>
      <c r="CA17" s="153"/>
      <c r="CB17" s="153"/>
      <c r="CC17" s="153"/>
      <c r="CD17" s="153"/>
      <c r="CE17" s="153"/>
      <c r="CF17" s="153"/>
    </row>
    <row r="18" spans="1:84" s="163" customFormat="1" ht="24" customHeight="1" x14ac:dyDescent="0.25">
      <c r="A18" s="158" t="s">
        <v>62</v>
      </c>
      <c r="B18" s="189">
        <v>3.7703430995194363E-3</v>
      </c>
      <c r="C18" s="189">
        <v>2.1733777705779346E-3</v>
      </c>
      <c r="D18" s="189">
        <v>2.155319718163227E-3</v>
      </c>
      <c r="E18" s="189">
        <v>1.929099219416046E-3</v>
      </c>
      <c r="F18" s="189">
        <v>1.989091818864789E-3</v>
      </c>
      <c r="G18" s="189">
        <v>1.5121033536877747E-3</v>
      </c>
      <c r="H18" s="189">
        <v>1.6779698034896807E-3</v>
      </c>
      <c r="I18" s="189">
        <v>1.6683148420832143E-3</v>
      </c>
      <c r="J18" s="189">
        <v>3.273823748276047E-3</v>
      </c>
      <c r="K18" s="189">
        <v>3.0848835389218994E-3</v>
      </c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3"/>
      <c r="AQ18" s="153"/>
      <c r="AR18" s="153"/>
      <c r="AS18" s="153"/>
      <c r="AT18" s="153"/>
      <c r="AU18" s="153"/>
      <c r="AV18" s="153"/>
      <c r="AW18" s="153"/>
      <c r="AX18" s="153"/>
      <c r="AY18" s="153"/>
      <c r="AZ18" s="153"/>
      <c r="BA18" s="153"/>
      <c r="BB18" s="153"/>
      <c r="BC18" s="153"/>
      <c r="BD18" s="153"/>
      <c r="BE18" s="153"/>
      <c r="BF18" s="153"/>
      <c r="BG18" s="153"/>
      <c r="BH18" s="153"/>
      <c r="BI18" s="153"/>
      <c r="BJ18" s="153"/>
      <c r="BK18" s="153"/>
      <c r="BL18" s="153"/>
      <c r="BM18" s="153"/>
      <c r="BN18" s="153"/>
      <c r="BO18" s="153"/>
      <c r="BP18" s="153"/>
      <c r="BQ18" s="153"/>
      <c r="BR18" s="153"/>
      <c r="BS18" s="153"/>
      <c r="BT18" s="153"/>
      <c r="BU18" s="153"/>
      <c r="BV18" s="153"/>
      <c r="BW18" s="153"/>
      <c r="BX18" s="153"/>
      <c r="BY18" s="153"/>
      <c r="BZ18" s="153"/>
      <c r="CA18" s="153"/>
      <c r="CB18" s="153"/>
      <c r="CC18" s="153"/>
      <c r="CD18" s="153"/>
      <c r="CE18" s="153"/>
      <c r="CF18" s="153"/>
    </row>
    <row r="19" spans="1:84" s="163" customFormat="1" ht="24" customHeight="1" x14ac:dyDescent="0.25">
      <c r="A19" s="158" t="s">
        <v>13</v>
      </c>
      <c r="B19" s="189">
        <v>1.0120967046143835E-2</v>
      </c>
      <c r="C19" s="189">
        <v>5.3949867349605907E-3</v>
      </c>
      <c r="D19" s="189">
        <v>2.3516315660853694E-2</v>
      </c>
      <c r="E19" s="189">
        <v>4.5060420300212664E-2</v>
      </c>
      <c r="F19" s="189">
        <v>8.5063055398362508E-3</v>
      </c>
      <c r="G19" s="189">
        <v>4.3470049383850726E-3</v>
      </c>
      <c r="H19" s="189">
        <v>-2.3037487579794156E-4</v>
      </c>
      <c r="I19" s="189">
        <v>8.6414386956001725E-3</v>
      </c>
      <c r="J19" s="189">
        <v>7.8604939501793376E-3</v>
      </c>
      <c r="K19" s="189">
        <v>2.8851991003288292E-3</v>
      </c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53"/>
      <c r="AU19" s="153"/>
      <c r="AV19" s="153"/>
      <c r="AW19" s="153"/>
      <c r="AX19" s="153"/>
      <c r="AY19" s="153"/>
      <c r="AZ19" s="153"/>
      <c r="BA19" s="153"/>
      <c r="BB19" s="153"/>
      <c r="BC19" s="153"/>
      <c r="BD19" s="153"/>
      <c r="BE19" s="153"/>
      <c r="BF19" s="153"/>
      <c r="BG19" s="153"/>
      <c r="BH19" s="153"/>
      <c r="BI19" s="153"/>
      <c r="BJ19" s="153"/>
      <c r="BK19" s="153"/>
      <c r="BL19" s="153"/>
      <c r="BM19" s="153"/>
      <c r="BN19" s="153"/>
      <c r="BO19" s="153"/>
      <c r="BP19" s="153"/>
      <c r="BQ19" s="153"/>
      <c r="BR19" s="153"/>
      <c r="BS19" s="153"/>
      <c r="BT19" s="153"/>
      <c r="BU19" s="153"/>
      <c r="BV19" s="153"/>
      <c r="BW19" s="153"/>
      <c r="BX19" s="153"/>
      <c r="BY19" s="153"/>
      <c r="BZ19" s="153"/>
      <c r="CA19" s="153"/>
      <c r="CB19" s="153"/>
      <c r="CC19" s="153"/>
      <c r="CD19" s="153"/>
      <c r="CE19" s="153"/>
      <c r="CF19" s="153"/>
    </row>
    <row r="20" spans="1:84" s="165" customFormat="1" ht="24" customHeight="1" x14ac:dyDescent="0.25">
      <c r="A20" s="164" t="s">
        <v>38</v>
      </c>
      <c r="B20" s="188">
        <v>0.25628481737320308</v>
      </c>
      <c r="C20" s="188">
        <v>0.14064761670173453</v>
      </c>
      <c r="D20" s="188">
        <v>4.9808868738189238E-2</v>
      </c>
      <c r="E20" s="188">
        <v>0.14351482307949293</v>
      </c>
      <c r="F20" s="188">
        <v>0.10269268715506596</v>
      </c>
      <c r="G20" s="188">
        <v>9.6309338876435557E-2</v>
      </c>
      <c r="H20" s="188">
        <v>8.2922532248004499E-2</v>
      </c>
      <c r="I20" s="188">
        <v>9.032085190231709E-2</v>
      </c>
      <c r="J20" s="188">
        <v>7.6123434866548934E-2</v>
      </c>
      <c r="K20" s="188">
        <v>9.8853857218441643E-2</v>
      </c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53"/>
      <c r="BA20" s="153"/>
      <c r="BB20" s="153"/>
      <c r="BC20" s="153"/>
      <c r="BD20" s="153"/>
      <c r="BE20" s="153"/>
      <c r="BF20" s="153"/>
      <c r="BG20" s="153"/>
      <c r="BH20" s="153"/>
      <c r="BI20" s="153"/>
      <c r="BJ20" s="153"/>
      <c r="BK20" s="153"/>
      <c r="BL20" s="153"/>
      <c r="BM20" s="153"/>
      <c r="BN20" s="153"/>
      <c r="BO20" s="153"/>
      <c r="BP20" s="153"/>
      <c r="BQ20" s="153"/>
      <c r="BR20" s="153"/>
      <c r="BS20" s="153"/>
      <c r="BT20" s="153"/>
      <c r="BU20" s="153"/>
      <c r="BV20" s="153"/>
      <c r="BW20" s="153"/>
      <c r="BX20" s="153"/>
      <c r="BY20" s="153"/>
      <c r="BZ20" s="153"/>
      <c r="CA20" s="153"/>
      <c r="CB20" s="153"/>
      <c r="CC20" s="153"/>
      <c r="CD20" s="153"/>
      <c r="CE20" s="153"/>
      <c r="CF20" s="153"/>
    </row>
    <row r="21" spans="1:84" s="167" customFormat="1" ht="24" customHeight="1" x14ac:dyDescent="0.25">
      <c r="A21" s="166" t="s">
        <v>15</v>
      </c>
      <c r="B21" s="189">
        <v>-0.16155504155381817</v>
      </c>
      <c r="C21" s="189">
        <v>-0.19934859001863262</v>
      </c>
      <c r="D21" s="189">
        <v>-0.12808483773406654</v>
      </c>
      <c r="E21" s="189">
        <v>-0.11869580365824785</v>
      </c>
      <c r="F21" s="189">
        <v>-0.10744921626305408</v>
      </c>
      <c r="G21" s="189">
        <v>-0.11318607630378801</v>
      </c>
      <c r="H21" s="189">
        <v>-0.10868912096370183</v>
      </c>
      <c r="I21" s="189">
        <v>-0.10041219326274217</v>
      </c>
      <c r="J21" s="189">
        <v>-0.10176264722520684</v>
      </c>
      <c r="K21" s="189">
        <v>-0.10986329451070356</v>
      </c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3"/>
      <c r="AB21" s="153"/>
      <c r="AC21" s="153"/>
      <c r="AD21" s="153"/>
      <c r="AE21" s="153"/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3"/>
      <c r="AU21" s="153"/>
      <c r="AV21" s="153"/>
      <c r="AW21" s="153"/>
      <c r="AX21" s="153"/>
      <c r="AY21" s="153"/>
      <c r="AZ21" s="153"/>
      <c r="BA21" s="153"/>
      <c r="BB21" s="153"/>
      <c r="BC21" s="153"/>
      <c r="BD21" s="153"/>
      <c r="BE21" s="153"/>
      <c r="BF21" s="153"/>
      <c r="BG21" s="153"/>
      <c r="BH21" s="153"/>
      <c r="BI21" s="153"/>
      <c r="BJ21" s="153"/>
      <c r="BK21" s="153"/>
      <c r="BL21" s="153"/>
      <c r="BM21" s="153"/>
      <c r="BN21" s="153"/>
      <c r="BO21" s="153"/>
      <c r="BP21" s="153"/>
      <c r="BQ21" s="153"/>
      <c r="BR21" s="153"/>
      <c r="BS21" s="153"/>
      <c r="BT21" s="153"/>
      <c r="BU21" s="153"/>
      <c r="BV21" s="153"/>
      <c r="BW21" s="153"/>
      <c r="BX21" s="153"/>
      <c r="BY21" s="153"/>
      <c r="BZ21" s="153"/>
      <c r="CA21" s="153"/>
      <c r="CB21" s="153"/>
      <c r="CC21" s="153"/>
      <c r="CD21" s="153"/>
      <c r="CE21" s="153"/>
      <c r="CF21" s="153"/>
    </row>
    <row r="22" spans="1:84" s="165" customFormat="1" ht="24" customHeight="1" x14ac:dyDescent="0.25">
      <c r="A22" s="164" t="s">
        <v>39</v>
      </c>
      <c r="B22" s="188">
        <v>9.4729775819384909E-2</v>
      </c>
      <c r="C22" s="188">
        <v>-5.8700973316898081E-2</v>
      </c>
      <c r="D22" s="188">
        <v>-7.8275968995877299E-2</v>
      </c>
      <c r="E22" s="188">
        <v>2.4819019421245078E-2</v>
      </c>
      <c r="F22" s="188">
        <v>-4.7565291079881139E-3</v>
      </c>
      <c r="G22" s="188">
        <v>-1.6876737427352448E-2</v>
      </c>
      <c r="H22" s="188">
        <v>-2.5766588715697328E-2</v>
      </c>
      <c r="I22" s="188">
        <v>-1.0091341360425082E-2</v>
      </c>
      <c r="J22" s="188">
        <v>-2.5639212358657903E-2</v>
      </c>
      <c r="K22" s="188">
        <v>-1.100943729226192E-2</v>
      </c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  <c r="AC22" s="153"/>
      <c r="AD22" s="153"/>
      <c r="AE22" s="153"/>
      <c r="AF22" s="153"/>
      <c r="AG22" s="153"/>
      <c r="AH22" s="153"/>
      <c r="AI22" s="153"/>
      <c r="AJ22" s="153"/>
      <c r="AK22" s="153"/>
      <c r="AL22" s="153"/>
      <c r="AM22" s="153"/>
      <c r="AN22" s="153"/>
      <c r="AO22" s="153"/>
      <c r="AP22" s="153"/>
      <c r="AQ22" s="153"/>
      <c r="AR22" s="153"/>
      <c r="AS22" s="153"/>
      <c r="AT22" s="153"/>
      <c r="AU22" s="153"/>
      <c r="AV22" s="153"/>
      <c r="AW22" s="153"/>
      <c r="AX22" s="153"/>
      <c r="AY22" s="153"/>
      <c r="AZ22" s="153"/>
      <c r="BA22" s="153"/>
      <c r="BB22" s="153"/>
      <c r="BC22" s="153"/>
      <c r="BD22" s="153"/>
      <c r="BE22" s="153"/>
      <c r="BF22" s="153"/>
      <c r="BG22" s="153"/>
      <c r="BH22" s="153"/>
      <c r="BI22" s="153"/>
      <c r="BJ22" s="153"/>
      <c r="BK22" s="153"/>
      <c r="BL22" s="153"/>
      <c r="BM22" s="153"/>
      <c r="BN22" s="153"/>
      <c r="BO22" s="153"/>
      <c r="BP22" s="153"/>
      <c r="BQ22" s="153"/>
      <c r="BR22" s="153"/>
      <c r="BS22" s="153"/>
      <c r="BT22" s="153"/>
      <c r="BU22" s="153"/>
      <c r="BV22" s="153"/>
      <c r="BW22" s="153"/>
      <c r="BX22" s="153"/>
      <c r="BY22" s="153"/>
      <c r="BZ22" s="153"/>
      <c r="CA22" s="153"/>
      <c r="CB22" s="153"/>
      <c r="CC22" s="153"/>
      <c r="CD22" s="153"/>
      <c r="CE22" s="153"/>
      <c r="CF22" s="153"/>
    </row>
    <row r="23" spans="1:84" s="157" customFormat="1" ht="24" customHeight="1" x14ac:dyDescent="0.25">
      <c r="A23" s="164" t="s">
        <v>56</v>
      </c>
      <c r="B23" s="231">
        <v>0.22134798367952624</v>
      </c>
      <c r="C23" s="231">
        <v>0.2246785330497133</v>
      </c>
      <c r="D23" s="231">
        <v>-2.8909139519011549E-2</v>
      </c>
      <c r="E23" s="231">
        <v>9.3544857699466674E-2</v>
      </c>
      <c r="F23" s="231">
        <v>0.21679385625632905</v>
      </c>
      <c r="G23" s="231">
        <v>0.22088729086181536</v>
      </c>
      <c r="H23" s="231">
        <v>0.1993662105683307</v>
      </c>
      <c r="I23" s="231">
        <v>0.34471534322661884</v>
      </c>
      <c r="J23" s="231">
        <v>0.30882804183573559</v>
      </c>
      <c r="K23" s="231">
        <v>0.24903699991791667</v>
      </c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  <c r="AE23" s="153"/>
      <c r="AF23" s="153"/>
      <c r="AG23" s="153"/>
      <c r="AH23" s="153"/>
      <c r="AI23" s="153"/>
      <c r="AJ23" s="153"/>
      <c r="AK23" s="153"/>
      <c r="AL23" s="153"/>
      <c r="AM23" s="153"/>
      <c r="AN23" s="153"/>
      <c r="AO23" s="153"/>
      <c r="AP23" s="153"/>
      <c r="AQ23" s="153"/>
      <c r="AR23" s="153"/>
      <c r="AS23" s="153"/>
      <c r="AT23" s="153"/>
      <c r="AU23" s="153"/>
      <c r="AV23" s="153"/>
      <c r="AW23" s="153"/>
      <c r="AX23" s="153"/>
      <c r="AY23" s="153"/>
      <c r="AZ23" s="153"/>
      <c r="BA23" s="153"/>
      <c r="BB23" s="153"/>
      <c r="BC23" s="153"/>
      <c r="BD23" s="153"/>
      <c r="BE23" s="153"/>
      <c r="BF23" s="153"/>
      <c r="BG23" s="153"/>
      <c r="BH23" s="153"/>
      <c r="BI23" s="153"/>
      <c r="BJ23" s="153"/>
      <c r="BK23" s="153"/>
      <c r="BL23" s="153"/>
      <c r="BM23" s="153"/>
      <c r="BN23" s="153"/>
      <c r="BO23" s="153"/>
      <c r="BP23" s="153"/>
      <c r="BQ23" s="153"/>
      <c r="BR23" s="153"/>
      <c r="BS23" s="153"/>
      <c r="BT23" s="153"/>
      <c r="BU23" s="153"/>
      <c r="BV23" s="153"/>
      <c r="BW23" s="153"/>
      <c r="BX23" s="153"/>
      <c r="BY23" s="153"/>
      <c r="BZ23" s="153"/>
      <c r="CA23" s="153"/>
      <c r="CB23" s="153"/>
      <c r="CC23" s="153"/>
      <c r="CD23" s="153"/>
      <c r="CE23" s="153"/>
      <c r="CF23" s="153"/>
    </row>
    <row r="24" spans="1:84" s="165" customFormat="1" ht="24" customHeight="1" x14ac:dyDescent="0.25">
      <c r="A24" s="169" t="s">
        <v>57</v>
      </c>
      <c r="B24" s="232">
        <v>3.4936833693676839E-2</v>
      </c>
      <c r="C24" s="232">
        <v>-8.4030916347978768E-2</v>
      </c>
      <c r="D24" s="232">
        <v>7.8718008257200794E-2</v>
      </c>
      <c r="E24" s="232">
        <v>4.9969965380026252E-2</v>
      </c>
      <c r="F24" s="232">
        <v>-0.11410116910126308</v>
      </c>
      <c r="G24" s="232">
        <v>-0.1245779519853798</v>
      </c>
      <c r="H24" s="232">
        <v>-0.1164436783203262</v>
      </c>
      <c r="I24" s="232">
        <v>-0.25439449132430175</v>
      </c>
      <c r="J24" s="232">
        <v>-0.23270460696918666</v>
      </c>
      <c r="K24" s="232">
        <v>-0.15018314269947503</v>
      </c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153"/>
      <c r="AB24" s="153"/>
      <c r="AC24" s="153"/>
      <c r="AD24" s="153"/>
      <c r="AE24" s="153"/>
      <c r="AF24" s="153"/>
      <c r="AG24" s="153"/>
      <c r="AH24" s="153"/>
      <c r="AI24" s="153"/>
      <c r="AJ24" s="153"/>
      <c r="AK24" s="153"/>
      <c r="AL24" s="153"/>
      <c r="AM24" s="153"/>
      <c r="AN24" s="153"/>
      <c r="AO24" s="153"/>
      <c r="AP24" s="153"/>
      <c r="AQ24" s="153"/>
      <c r="AR24" s="153"/>
      <c r="AS24" s="153"/>
      <c r="AT24" s="153"/>
      <c r="AU24" s="153"/>
      <c r="AV24" s="153"/>
      <c r="AW24" s="153"/>
      <c r="AX24" s="153"/>
      <c r="AY24" s="153"/>
      <c r="AZ24" s="153"/>
      <c r="BA24" s="153"/>
      <c r="BB24" s="153"/>
      <c r="BC24" s="153"/>
      <c r="BD24" s="153"/>
      <c r="BE24" s="153"/>
      <c r="BF24" s="153"/>
      <c r="BG24" s="153"/>
      <c r="BH24" s="153"/>
      <c r="BI24" s="153"/>
      <c r="BJ24" s="153"/>
      <c r="BK24" s="153"/>
      <c r="BL24" s="153"/>
      <c r="BM24" s="153"/>
      <c r="BN24" s="153"/>
      <c r="BO24" s="153"/>
      <c r="BP24" s="153"/>
      <c r="BQ24" s="153"/>
      <c r="BR24" s="153"/>
      <c r="BS24" s="153"/>
      <c r="BT24" s="153"/>
      <c r="BU24" s="153"/>
      <c r="BV24" s="153"/>
      <c r="BW24" s="153"/>
      <c r="BX24" s="153"/>
      <c r="BY24" s="153"/>
      <c r="BZ24" s="153"/>
      <c r="CA24" s="153"/>
      <c r="CB24" s="153"/>
      <c r="CC24" s="153"/>
      <c r="CD24" s="153"/>
      <c r="CE24" s="153"/>
      <c r="CF24" s="153"/>
    </row>
    <row r="25" spans="1:84" s="165" customFormat="1" ht="24" customHeight="1" x14ac:dyDescent="0.25">
      <c r="A25" s="170"/>
      <c r="B25" s="171"/>
      <c r="C25" s="171"/>
      <c r="D25" s="171"/>
      <c r="E25" s="171"/>
      <c r="F25" s="171"/>
      <c r="G25" s="171"/>
      <c r="H25" s="171"/>
      <c r="I25" s="171"/>
      <c r="J25" s="171"/>
      <c r="K25" s="171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/>
      <c r="AB25" s="153"/>
      <c r="AC25" s="153"/>
      <c r="AD25" s="153"/>
      <c r="AE25" s="153"/>
      <c r="AF25" s="153"/>
      <c r="AG25" s="153"/>
      <c r="AH25" s="153"/>
      <c r="AI25" s="153"/>
      <c r="AJ25" s="153"/>
      <c r="AK25" s="153"/>
      <c r="AL25" s="153"/>
      <c r="AM25" s="153"/>
      <c r="AN25" s="153"/>
      <c r="AO25" s="153"/>
      <c r="AP25" s="153"/>
      <c r="AQ25" s="153"/>
      <c r="AR25" s="153"/>
      <c r="AS25" s="153"/>
      <c r="AT25" s="153"/>
      <c r="AU25" s="153"/>
      <c r="AV25" s="153"/>
      <c r="AW25" s="153"/>
      <c r="AX25" s="153"/>
      <c r="AY25" s="153"/>
      <c r="AZ25" s="153"/>
      <c r="BA25" s="153"/>
      <c r="BB25" s="153"/>
      <c r="BC25" s="153"/>
      <c r="BD25" s="153"/>
      <c r="BE25" s="153"/>
      <c r="BF25" s="153"/>
      <c r="BG25" s="153"/>
      <c r="BH25" s="153"/>
      <c r="BI25" s="153"/>
      <c r="BJ25" s="153"/>
      <c r="BK25" s="153"/>
      <c r="BL25" s="153"/>
      <c r="BM25" s="153"/>
      <c r="BN25" s="153"/>
      <c r="BO25" s="153"/>
      <c r="BP25" s="153"/>
      <c r="BQ25" s="153"/>
      <c r="BR25" s="153"/>
      <c r="BS25" s="153"/>
      <c r="BT25" s="153"/>
      <c r="BU25" s="153"/>
      <c r="BV25" s="153"/>
      <c r="BW25" s="153"/>
      <c r="BX25" s="153"/>
      <c r="BY25" s="153"/>
      <c r="BZ25" s="153"/>
      <c r="CA25" s="153"/>
      <c r="CB25" s="153"/>
      <c r="CC25" s="153"/>
      <c r="CD25" s="153"/>
      <c r="CE25" s="153"/>
      <c r="CF25" s="153"/>
    </row>
    <row r="26" spans="1:84" s="167" customFormat="1" ht="24" customHeight="1" x14ac:dyDescent="0.25">
      <c r="A26" s="165" t="s">
        <v>19</v>
      </c>
      <c r="B26" s="172"/>
      <c r="C26" s="172"/>
      <c r="D26" s="172"/>
      <c r="E26" s="172"/>
      <c r="F26" s="172"/>
      <c r="G26" s="172"/>
      <c r="H26" s="172"/>
      <c r="I26" s="172"/>
      <c r="J26" s="172"/>
      <c r="K26" s="172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53"/>
      <c r="AB26" s="153"/>
      <c r="AC26" s="153"/>
      <c r="AD26" s="153"/>
      <c r="AE26" s="153"/>
      <c r="AF26" s="153"/>
      <c r="AG26" s="153"/>
      <c r="AH26" s="153"/>
      <c r="AI26" s="153"/>
      <c r="AJ26" s="153"/>
      <c r="AK26" s="153"/>
      <c r="AL26" s="153"/>
      <c r="AM26" s="153"/>
      <c r="AN26" s="153"/>
      <c r="AO26" s="153"/>
      <c r="AP26" s="153"/>
      <c r="AQ26" s="153"/>
      <c r="AR26" s="153"/>
      <c r="AS26" s="153"/>
      <c r="AT26" s="153"/>
      <c r="AU26" s="153"/>
      <c r="AV26" s="153"/>
      <c r="AW26" s="153"/>
      <c r="AX26" s="153"/>
      <c r="AY26" s="153"/>
      <c r="AZ26" s="153"/>
      <c r="BA26" s="153"/>
      <c r="BB26" s="153"/>
      <c r="BC26" s="153"/>
      <c r="BD26" s="153"/>
      <c r="BE26" s="153"/>
      <c r="BF26" s="153"/>
      <c r="BG26" s="153"/>
      <c r="BH26" s="153"/>
      <c r="BI26" s="153"/>
      <c r="BJ26" s="153"/>
      <c r="BK26" s="153"/>
      <c r="BL26" s="153"/>
      <c r="BM26" s="153"/>
      <c r="BN26" s="153"/>
      <c r="BO26" s="153"/>
      <c r="BP26" s="153"/>
      <c r="BQ26" s="153"/>
      <c r="BR26" s="153"/>
      <c r="BS26" s="153"/>
      <c r="BT26" s="153"/>
      <c r="BU26" s="153"/>
      <c r="BV26" s="153"/>
      <c r="BW26" s="153"/>
      <c r="BX26" s="153"/>
      <c r="BY26" s="153"/>
      <c r="BZ26" s="153"/>
      <c r="CA26" s="153"/>
      <c r="CB26" s="153"/>
      <c r="CC26" s="153"/>
      <c r="CD26" s="153"/>
      <c r="CE26" s="153"/>
      <c r="CF26" s="153"/>
    </row>
    <row r="27" spans="1:84" s="153" customFormat="1" ht="24" customHeight="1" x14ac:dyDescent="0.25">
      <c r="A27" s="173"/>
      <c r="B27" s="172"/>
      <c r="C27" s="172"/>
      <c r="D27" s="172"/>
      <c r="E27" s="172"/>
      <c r="F27" s="172"/>
      <c r="G27" s="172"/>
      <c r="H27" s="172"/>
      <c r="I27" s="172"/>
      <c r="J27" s="172"/>
      <c r="K27" s="172"/>
    </row>
    <row r="28" spans="1:84" s="165" customFormat="1" ht="24" customHeight="1" x14ac:dyDescent="0.25">
      <c r="A28" s="205" t="s">
        <v>20</v>
      </c>
      <c r="B28" s="209">
        <v>0.20831915333647844</v>
      </c>
      <c r="C28" s="209">
        <v>0.21249903711915086</v>
      </c>
      <c r="D28" s="209">
        <v>0.22348854078247776</v>
      </c>
      <c r="E28" s="209">
        <v>0.19963786670373421</v>
      </c>
      <c r="F28" s="209">
        <v>0.26241703326736049</v>
      </c>
      <c r="G28" s="209">
        <v>0.23128541931859614</v>
      </c>
      <c r="H28" s="209">
        <v>0.26290074037538524</v>
      </c>
      <c r="I28" s="209">
        <v>0.30293760814445153</v>
      </c>
      <c r="J28" s="209">
        <v>0.25355959479807477</v>
      </c>
      <c r="K28" s="209">
        <v>0.28222788354874007</v>
      </c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  <c r="AB28" s="153"/>
      <c r="AC28" s="153"/>
      <c r="AD28" s="153"/>
      <c r="AE28" s="153"/>
      <c r="AF28" s="153"/>
      <c r="AG28" s="153"/>
      <c r="AH28" s="153"/>
      <c r="AI28" s="153"/>
      <c r="AJ28" s="153"/>
      <c r="AK28" s="153"/>
      <c r="AL28" s="153"/>
      <c r="AM28" s="153"/>
      <c r="AN28" s="153"/>
      <c r="AO28" s="153"/>
      <c r="AP28" s="153"/>
      <c r="AQ28" s="153"/>
      <c r="AR28" s="153"/>
      <c r="AS28" s="153"/>
      <c r="AT28" s="153"/>
      <c r="AU28" s="153"/>
      <c r="AV28" s="153"/>
      <c r="AW28" s="153"/>
      <c r="AX28" s="153"/>
      <c r="AY28" s="153"/>
      <c r="AZ28" s="153"/>
      <c r="BA28" s="153"/>
      <c r="BB28" s="153"/>
      <c r="BC28" s="153"/>
      <c r="BD28" s="153"/>
      <c r="BE28" s="153"/>
      <c r="BF28" s="153"/>
      <c r="BG28" s="153"/>
      <c r="BH28" s="153"/>
      <c r="BI28" s="153"/>
      <c r="BJ28" s="153"/>
      <c r="BK28" s="153"/>
      <c r="BL28" s="153"/>
      <c r="BM28" s="153"/>
      <c r="BN28" s="153"/>
      <c r="BO28" s="153"/>
      <c r="BP28" s="153"/>
      <c r="BQ28" s="153"/>
      <c r="BR28" s="153"/>
      <c r="BS28" s="153"/>
      <c r="BT28" s="153"/>
      <c r="BU28" s="153"/>
      <c r="BV28" s="153"/>
      <c r="BW28" s="153"/>
      <c r="BX28" s="153"/>
      <c r="BY28" s="153"/>
      <c r="BZ28" s="153"/>
      <c r="CA28" s="153"/>
      <c r="CB28" s="153"/>
      <c r="CC28" s="153"/>
      <c r="CD28" s="153"/>
      <c r="CE28" s="153"/>
      <c r="CF28" s="153"/>
    </row>
    <row r="29" spans="1:84" s="167" customFormat="1" ht="24" customHeight="1" x14ac:dyDescent="0.25">
      <c r="A29" s="233" t="s">
        <v>21</v>
      </c>
      <c r="B29" s="240">
        <v>4.4515070583210446E-3</v>
      </c>
      <c r="C29" s="240">
        <v>5.3542770944678348E-3</v>
      </c>
      <c r="D29" s="240">
        <v>6.7049874118591283E-3</v>
      </c>
      <c r="E29" s="240">
        <v>4.6253196823842551E-3</v>
      </c>
      <c r="F29" s="240">
        <v>5.1527959049502813E-3</v>
      </c>
      <c r="G29" s="240">
        <v>4.9233464923450227E-3</v>
      </c>
      <c r="H29" s="240">
        <v>5.4464723505084859E-3</v>
      </c>
      <c r="I29" s="240">
        <v>4.9318406293889219E-3</v>
      </c>
      <c r="J29" s="240">
        <v>4.6843541339796424E-3</v>
      </c>
      <c r="K29" s="240">
        <v>4.814573629363785E-3</v>
      </c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  <c r="AF29" s="153"/>
      <c r="AG29" s="153"/>
      <c r="AH29" s="153"/>
      <c r="AI29" s="153"/>
      <c r="AJ29" s="153"/>
      <c r="AK29" s="153"/>
      <c r="AL29" s="153"/>
      <c r="AM29" s="153"/>
      <c r="AN29" s="153"/>
      <c r="AO29" s="153"/>
      <c r="AP29" s="153"/>
      <c r="AQ29" s="153"/>
      <c r="AR29" s="153"/>
      <c r="AS29" s="153"/>
      <c r="AT29" s="153"/>
      <c r="AU29" s="153"/>
      <c r="AV29" s="153"/>
      <c r="AW29" s="153"/>
      <c r="AX29" s="153"/>
      <c r="AY29" s="153"/>
      <c r="AZ29" s="153"/>
      <c r="BA29" s="153"/>
      <c r="BB29" s="153"/>
      <c r="BC29" s="153"/>
      <c r="BD29" s="153"/>
      <c r="BE29" s="153"/>
      <c r="BF29" s="153"/>
      <c r="BG29" s="153"/>
      <c r="BH29" s="153"/>
      <c r="BI29" s="153"/>
      <c r="BJ29" s="153"/>
      <c r="BK29" s="153"/>
      <c r="BL29" s="153"/>
      <c r="BM29" s="153"/>
      <c r="BN29" s="153"/>
      <c r="BO29" s="153"/>
      <c r="BP29" s="153"/>
      <c r="BQ29" s="153"/>
      <c r="BR29" s="153"/>
      <c r="BS29" s="153"/>
      <c r="BT29" s="153"/>
      <c r="BU29" s="153"/>
      <c r="BV29" s="153"/>
      <c r="BW29" s="153"/>
      <c r="BX29" s="153"/>
      <c r="BY29" s="153"/>
      <c r="BZ29" s="153"/>
      <c r="CA29" s="153"/>
      <c r="CB29" s="153"/>
      <c r="CC29" s="153"/>
      <c r="CD29" s="153"/>
      <c r="CE29" s="153"/>
      <c r="CF29" s="153"/>
    </row>
    <row r="30" spans="1:84" s="153" customFormat="1" ht="24" customHeight="1" x14ac:dyDescent="0.25">
      <c r="A30" s="233" t="s">
        <v>23</v>
      </c>
      <c r="B30" s="240">
        <v>0.2038676462781574</v>
      </c>
      <c r="C30" s="240">
        <v>0.20714476002468302</v>
      </c>
      <c r="D30" s="240">
        <v>0.21678355337061864</v>
      </c>
      <c r="E30" s="240">
        <v>0.19501254702134996</v>
      </c>
      <c r="F30" s="240">
        <v>0.25726423736241022</v>
      </c>
      <c r="G30" s="240">
        <v>0.22636207282625112</v>
      </c>
      <c r="H30" s="240">
        <v>0.25745426802487675</v>
      </c>
      <c r="I30" s="240">
        <v>0.29800576751506264</v>
      </c>
      <c r="J30" s="240">
        <v>0.24887524066409514</v>
      </c>
      <c r="K30" s="240">
        <v>0.27741330991937629</v>
      </c>
    </row>
    <row r="31" spans="1:84" s="165" customFormat="1" ht="24" customHeight="1" x14ac:dyDescent="0.25">
      <c r="A31" s="205" t="s">
        <v>26</v>
      </c>
      <c r="B31" s="211">
        <v>7.6882308426912849E-2</v>
      </c>
      <c r="C31" s="211">
        <v>5.8278923589094291E-2</v>
      </c>
      <c r="D31" s="211">
        <v>8.4603638964765623E-2</v>
      </c>
      <c r="E31" s="211">
        <v>8.7997656110221159E-2</v>
      </c>
      <c r="F31" s="211">
        <v>4.7940382633626266E-2</v>
      </c>
      <c r="G31" s="211">
        <v>4.2650663780326642E-2</v>
      </c>
      <c r="H31" s="211">
        <v>4.0394032755794715E-2</v>
      </c>
      <c r="I31" s="211">
        <v>4.8436428307656897E-2</v>
      </c>
      <c r="J31" s="211">
        <v>5.0693112132247975E-2</v>
      </c>
      <c r="K31" s="211">
        <v>5.2210274608323504E-2</v>
      </c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  <c r="AF31" s="153"/>
      <c r="AG31" s="153"/>
      <c r="AH31" s="153"/>
      <c r="AI31" s="153"/>
      <c r="AJ31" s="153"/>
      <c r="AK31" s="153"/>
      <c r="AL31" s="153"/>
      <c r="AM31" s="153"/>
      <c r="AN31" s="153"/>
      <c r="AO31" s="153"/>
      <c r="AP31" s="153"/>
      <c r="AQ31" s="153"/>
      <c r="AR31" s="153"/>
      <c r="AS31" s="153"/>
      <c r="AT31" s="153"/>
      <c r="AU31" s="153"/>
      <c r="AV31" s="153"/>
      <c r="AW31" s="153"/>
      <c r="AX31" s="153"/>
      <c r="AY31" s="153"/>
      <c r="AZ31" s="153"/>
      <c r="BA31" s="153"/>
      <c r="BB31" s="153"/>
      <c r="BC31" s="153"/>
      <c r="BD31" s="153"/>
      <c r="BE31" s="153"/>
      <c r="BF31" s="153"/>
      <c r="BG31" s="153"/>
      <c r="BH31" s="153"/>
      <c r="BI31" s="153"/>
      <c r="BJ31" s="153"/>
      <c r="BK31" s="153"/>
      <c r="BL31" s="153"/>
      <c r="BM31" s="153"/>
      <c r="BN31" s="153"/>
      <c r="BO31" s="153"/>
      <c r="BP31" s="153"/>
      <c r="BQ31" s="153"/>
      <c r="BR31" s="153"/>
      <c r="BS31" s="153"/>
      <c r="BT31" s="153"/>
      <c r="BU31" s="153"/>
      <c r="BV31" s="153"/>
      <c r="BW31" s="153"/>
      <c r="BX31" s="153"/>
      <c r="BY31" s="153"/>
      <c r="BZ31" s="153"/>
      <c r="CA31" s="153"/>
      <c r="CB31" s="153"/>
      <c r="CC31" s="153"/>
      <c r="CD31" s="153"/>
      <c r="CE31" s="153"/>
      <c r="CF31" s="153"/>
    </row>
    <row r="32" spans="1:84" s="165" customFormat="1" ht="24" customHeight="1" x14ac:dyDescent="0.25">
      <c r="A32" s="233" t="s">
        <v>58</v>
      </c>
      <c r="B32" s="240">
        <v>3.150408531307252E-2</v>
      </c>
      <c r="C32" s="240">
        <v>1.6629959746054971E-2</v>
      </c>
      <c r="D32" s="240">
        <v>4.4536033003427747E-2</v>
      </c>
      <c r="E32" s="240">
        <v>4.1542706847570957E-2</v>
      </c>
      <c r="F32" s="240">
        <v>1.091154838866616E-2</v>
      </c>
      <c r="G32" s="240">
        <v>5.4022184754397825E-3</v>
      </c>
      <c r="H32" s="240">
        <v>8.9437369571827765E-3</v>
      </c>
      <c r="I32" s="240">
        <v>1.1338190920976052E-2</v>
      </c>
      <c r="J32" s="240">
        <v>1.1425095067897706E-2</v>
      </c>
      <c r="K32" s="240">
        <v>1.3069409470021644E-2</v>
      </c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53"/>
      <c r="X32" s="153"/>
      <c r="Y32" s="153"/>
      <c r="Z32" s="153"/>
      <c r="AA32" s="153"/>
      <c r="AB32" s="153"/>
      <c r="AC32" s="153"/>
      <c r="AD32" s="153"/>
      <c r="AE32" s="153"/>
      <c r="AF32" s="153"/>
      <c r="AG32" s="153"/>
      <c r="AH32" s="153"/>
      <c r="AI32" s="153"/>
      <c r="AJ32" s="153"/>
      <c r="AK32" s="153"/>
      <c r="AL32" s="153"/>
      <c r="AM32" s="153"/>
      <c r="AN32" s="153"/>
      <c r="AO32" s="153"/>
      <c r="AP32" s="153"/>
      <c r="AQ32" s="153"/>
      <c r="AR32" s="153"/>
      <c r="AS32" s="153"/>
      <c r="AT32" s="153"/>
      <c r="AU32" s="153"/>
      <c r="AV32" s="153"/>
      <c r="AW32" s="153"/>
      <c r="AX32" s="153"/>
      <c r="AY32" s="153"/>
      <c r="AZ32" s="153"/>
      <c r="BA32" s="153"/>
      <c r="BB32" s="153"/>
      <c r="BC32" s="153"/>
      <c r="BD32" s="153"/>
      <c r="BE32" s="153"/>
      <c r="BF32" s="153"/>
      <c r="BG32" s="153"/>
      <c r="BH32" s="153"/>
      <c r="BI32" s="153"/>
      <c r="BJ32" s="153"/>
      <c r="BK32" s="153"/>
      <c r="BL32" s="153"/>
      <c r="BM32" s="153"/>
      <c r="BN32" s="153"/>
      <c r="BO32" s="153"/>
      <c r="BP32" s="153"/>
      <c r="BQ32" s="153"/>
      <c r="BR32" s="153"/>
      <c r="BS32" s="153"/>
      <c r="BT32" s="153"/>
      <c r="BU32" s="153"/>
      <c r="BV32" s="153"/>
      <c r="BW32" s="153"/>
      <c r="BX32" s="153"/>
      <c r="BY32" s="153"/>
      <c r="BZ32" s="153"/>
      <c r="CA32" s="153"/>
      <c r="CB32" s="153"/>
      <c r="CC32" s="153"/>
      <c r="CD32" s="153"/>
      <c r="CE32" s="153"/>
      <c r="CF32" s="153"/>
    </row>
    <row r="33" spans="1:84" s="176" customFormat="1" ht="24" customHeight="1" x14ac:dyDescent="0.25">
      <c r="A33" s="233" t="s">
        <v>49</v>
      </c>
      <c r="B33" s="240">
        <v>1.7486395480494108E-2</v>
      </c>
      <c r="C33" s="240">
        <v>1.1573618275123508E-2</v>
      </c>
      <c r="D33" s="240">
        <v>1.1612551054650443E-2</v>
      </c>
      <c r="E33" s="240">
        <v>1.9738819954946661E-2</v>
      </c>
      <c r="F33" s="240">
        <v>1.0576846281106073E-2</v>
      </c>
      <c r="G33" s="240">
        <v>1.4770569963506877E-2</v>
      </c>
      <c r="H33" s="240">
        <v>8.9988710059081354E-3</v>
      </c>
      <c r="I33" s="240">
        <v>1.1481239513793921E-2</v>
      </c>
      <c r="J33" s="240">
        <v>1.1190419884951024E-2</v>
      </c>
      <c r="K33" s="240">
        <v>9.7634122160353484E-3</v>
      </c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3"/>
      <c r="AB33" s="153"/>
      <c r="AC33" s="153"/>
      <c r="AD33" s="153"/>
      <c r="AE33" s="153"/>
      <c r="AF33" s="153"/>
      <c r="AG33" s="153"/>
      <c r="AH33" s="153"/>
      <c r="AI33" s="153"/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  <c r="AT33" s="153"/>
      <c r="AU33" s="153"/>
      <c r="AV33" s="153"/>
      <c r="AW33" s="153"/>
      <c r="AX33" s="153"/>
      <c r="AY33" s="153"/>
      <c r="AZ33" s="153"/>
      <c r="BA33" s="153"/>
      <c r="BB33" s="153"/>
      <c r="BC33" s="153"/>
      <c r="BD33" s="153"/>
      <c r="BE33" s="153"/>
      <c r="BF33" s="153"/>
      <c r="BG33" s="153"/>
      <c r="BH33" s="153"/>
      <c r="BI33" s="153"/>
      <c r="BJ33" s="153"/>
      <c r="BK33" s="153"/>
      <c r="BL33" s="153"/>
      <c r="BM33" s="153"/>
      <c r="BN33" s="153"/>
      <c r="BO33" s="153"/>
      <c r="BP33" s="153"/>
      <c r="BQ33" s="153"/>
      <c r="BR33" s="153"/>
      <c r="BS33" s="153"/>
      <c r="BT33" s="153"/>
      <c r="BU33" s="153"/>
      <c r="BV33" s="153"/>
      <c r="BW33" s="153"/>
      <c r="BX33" s="153"/>
      <c r="BY33" s="153"/>
      <c r="BZ33" s="153"/>
      <c r="CA33" s="153"/>
      <c r="CB33" s="153"/>
      <c r="CC33" s="153"/>
      <c r="CD33" s="153"/>
      <c r="CE33" s="153"/>
      <c r="CF33" s="153"/>
    </row>
    <row r="34" spans="1:84" s="165" customFormat="1" ht="24" customHeight="1" x14ac:dyDescent="0.25">
      <c r="A34" s="233" t="s">
        <v>29</v>
      </c>
      <c r="B34" s="240">
        <v>2.789182763334622E-2</v>
      </c>
      <c r="C34" s="240">
        <v>3.0075345567915811E-2</v>
      </c>
      <c r="D34" s="240">
        <v>2.8455054906687434E-2</v>
      </c>
      <c r="E34" s="240">
        <v>2.6716129307703538E-2</v>
      </c>
      <c r="F34" s="240">
        <v>2.6451987963854035E-2</v>
      </c>
      <c r="G34" s="240">
        <v>2.2477875341379978E-2</v>
      </c>
      <c r="H34" s="240">
        <v>2.2451424792703803E-2</v>
      </c>
      <c r="I34" s="240">
        <v>2.5616997872886925E-2</v>
      </c>
      <c r="J34" s="240">
        <v>2.8077597179399248E-2</v>
      </c>
      <c r="K34" s="240">
        <v>2.9377452922266515E-2</v>
      </c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53"/>
      <c r="Y34" s="153"/>
      <c r="Z34" s="153"/>
      <c r="AA34" s="153"/>
      <c r="AB34" s="153"/>
      <c r="AC34" s="153"/>
      <c r="AD34" s="153"/>
      <c r="AE34" s="153"/>
      <c r="AF34" s="153"/>
      <c r="AG34" s="153"/>
      <c r="AH34" s="153"/>
      <c r="AI34" s="153"/>
      <c r="AJ34" s="153"/>
      <c r="AK34" s="153"/>
      <c r="AL34" s="153"/>
      <c r="AM34" s="153"/>
      <c r="AN34" s="153"/>
      <c r="AO34" s="153"/>
      <c r="AP34" s="153"/>
      <c r="AQ34" s="153"/>
      <c r="AR34" s="153"/>
      <c r="AS34" s="153"/>
      <c r="AT34" s="153"/>
      <c r="AU34" s="153"/>
      <c r="AV34" s="153"/>
      <c r="AW34" s="153"/>
      <c r="AX34" s="153"/>
      <c r="AY34" s="153"/>
      <c r="AZ34" s="153"/>
      <c r="BA34" s="153"/>
      <c r="BB34" s="153"/>
      <c r="BC34" s="153"/>
      <c r="BD34" s="153"/>
      <c r="BE34" s="153"/>
      <c r="BF34" s="153"/>
      <c r="BG34" s="153"/>
      <c r="BH34" s="153"/>
      <c r="BI34" s="153"/>
      <c r="BJ34" s="153"/>
      <c r="BK34" s="153"/>
      <c r="BL34" s="153"/>
      <c r="BM34" s="153"/>
      <c r="BN34" s="153"/>
      <c r="BO34" s="153"/>
      <c r="BP34" s="153"/>
      <c r="BQ34" s="153"/>
      <c r="BR34" s="153"/>
      <c r="BS34" s="153"/>
      <c r="BT34" s="153"/>
      <c r="BU34" s="153"/>
      <c r="BV34" s="153"/>
      <c r="BW34" s="153"/>
      <c r="BX34" s="153"/>
      <c r="BY34" s="153"/>
      <c r="BZ34" s="153"/>
      <c r="CA34" s="153"/>
      <c r="CB34" s="153"/>
      <c r="CC34" s="153"/>
      <c r="CD34" s="153"/>
      <c r="CE34" s="153"/>
      <c r="CF34" s="153"/>
    </row>
    <row r="35" spans="1:84" s="165" customFormat="1" ht="24" customHeight="1" x14ac:dyDescent="0.25">
      <c r="A35" s="236" t="s">
        <v>31</v>
      </c>
      <c r="B35" s="241">
        <v>3.8875184898028137E-3</v>
      </c>
      <c r="C35" s="241">
        <v>3.3837745596411064E-3</v>
      </c>
      <c r="D35" s="241">
        <v>3.092468571875129E-3</v>
      </c>
      <c r="E35" s="241">
        <v>3.0579309509207774E-3</v>
      </c>
      <c r="F35" s="241">
        <v>2.4953542428131888E-3</v>
      </c>
      <c r="G35" s="241">
        <v>2.3817718758082198E-3</v>
      </c>
      <c r="H35" s="241">
        <v>2.6697026700631208E-3</v>
      </c>
      <c r="I35" s="241">
        <v>2.7410830907544201E-3</v>
      </c>
      <c r="J35" s="241">
        <v>3.3256273839660801E-3</v>
      </c>
      <c r="K35" s="241">
        <v>3.3741403906340922E-3</v>
      </c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3"/>
      <c r="AF35" s="153"/>
      <c r="AG35" s="153"/>
      <c r="AH35" s="153"/>
      <c r="AI35" s="153"/>
      <c r="AJ35" s="153"/>
      <c r="AK35" s="153"/>
      <c r="AL35" s="153"/>
      <c r="AM35" s="153"/>
      <c r="AN35" s="153"/>
      <c r="AO35" s="153"/>
      <c r="AP35" s="153"/>
      <c r="AQ35" s="153"/>
      <c r="AR35" s="153"/>
      <c r="AS35" s="153"/>
      <c r="AT35" s="153"/>
      <c r="AU35" s="153"/>
      <c r="AV35" s="153"/>
      <c r="AW35" s="153"/>
      <c r="AX35" s="153"/>
      <c r="AY35" s="153"/>
      <c r="AZ35" s="153"/>
      <c r="BA35" s="153"/>
      <c r="BB35" s="153"/>
      <c r="BC35" s="153"/>
      <c r="BD35" s="153"/>
      <c r="BE35" s="153"/>
      <c r="BF35" s="153"/>
      <c r="BG35" s="153"/>
      <c r="BH35" s="153"/>
      <c r="BI35" s="153"/>
      <c r="BJ35" s="153"/>
      <c r="BK35" s="153"/>
      <c r="BL35" s="153"/>
      <c r="BM35" s="153"/>
      <c r="BN35" s="153"/>
      <c r="BO35" s="153"/>
      <c r="BP35" s="153"/>
      <c r="BQ35" s="153"/>
      <c r="BR35" s="153"/>
      <c r="BS35" s="153"/>
      <c r="BT35" s="153"/>
      <c r="BU35" s="153"/>
      <c r="BV35" s="153"/>
      <c r="BW35" s="153"/>
      <c r="BX35" s="153"/>
      <c r="BY35" s="153"/>
      <c r="BZ35" s="153"/>
      <c r="CA35" s="153"/>
      <c r="CB35" s="153"/>
      <c r="CC35" s="153"/>
      <c r="CD35" s="153"/>
      <c r="CE35" s="153"/>
      <c r="CF35" s="153"/>
    </row>
    <row r="36" spans="1:84" s="165" customFormat="1" ht="24" customHeight="1" x14ac:dyDescent="0.25">
      <c r="A36" s="242" t="s">
        <v>32</v>
      </c>
      <c r="B36" s="240">
        <v>3.8875184898028137E-3</v>
      </c>
      <c r="C36" s="240">
        <v>3.3837745596411064E-3</v>
      </c>
      <c r="D36" s="240">
        <v>3.092468571875129E-3</v>
      </c>
      <c r="E36" s="240">
        <v>3.0579309509207774E-3</v>
      </c>
      <c r="F36" s="240">
        <v>2.4953542428131888E-3</v>
      </c>
      <c r="G36" s="240">
        <v>2.3817718758082198E-3</v>
      </c>
      <c r="H36" s="240">
        <v>2.6697026700631208E-3</v>
      </c>
      <c r="I36" s="240">
        <v>2.7410830907544201E-3</v>
      </c>
      <c r="J36" s="240">
        <v>3.3256273839660801E-3</v>
      </c>
      <c r="K36" s="240">
        <v>3.3741403906340922E-3</v>
      </c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  <c r="Y36" s="153"/>
      <c r="Z36" s="153"/>
      <c r="AA36" s="153"/>
      <c r="AB36" s="153"/>
      <c r="AC36" s="153"/>
      <c r="AD36" s="153"/>
      <c r="AE36" s="153"/>
      <c r="AF36" s="153"/>
      <c r="AG36" s="153"/>
      <c r="AH36" s="153"/>
      <c r="AI36" s="153"/>
      <c r="AJ36" s="153"/>
      <c r="AK36" s="153"/>
      <c r="AL36" s="153"/>
      <c r="AM36" s="153"/>
      <c r="AN36" s="153"/>
      <c r="AO36" s="153"/>
      <c r="AP36" s="153"/>
      <c r="AQ36" s="153"/>
      <c r="AR36" s="153"/>
      <c r="AS36" s="153"/>
      <c r="AT36" s="153"/>
      <c r="AU36" s="153"/>
      <c r="AV36" s="153"/>
      <c r="AW36" s="153"/>
      <c r="AX36" s="153"/>
      <c r="AY36" s="153"/>
      <c r="AZ36" s="153"/>
      <c r="BA36" s="153"/>
      <c r="BB36" s="153"/>
      <c r="BC36" s="153"/>
      <c r="BD36" s="153"/>
      <c r="BE36" s="153"/>
      <c r="BF36" s="153"/>
      <c r="BG36" s="153"/>
      <c r="BH36" s="153"/>
      <c r="BI36" s="153"/>
      <c r="BJ36" s="153"/>
      <c r="BK36" s="153"/>
      <c r="BL36" s="153"/>
      <c r="BM36" s="153"/>
      <c r="BN36" s="153"/>
      <c r="BO36" s="153"/>
      <c r="BP36" s="153"/>
      <c r="BQ36" s="153"/>
      <c r="BR36" s="153"/>
      <c r="BS36" s="153"/>
      <c r="BT36" s="153"/>
      <c r="BU36" s="153"/>
      <c r="BV36" s="153"/>
      <c r="BW36" s="153"/>
      <c r="BX36" s="153"/>
      <c r="BY36" s="153"/>
      <c r="BZ36" s="153"/>
      <c r="CA36" s="153"/>
      <c r="CB36" s="153"/>
      <c r="CC36" s="153"/>
      <c r="CD36" s="153"/>
      <c r="CE36" s="153"/>
      <c r="CF36" s="153"/>
    </row>
    <row r="37" spans="1:84" s="165" customFormat="1" ht="17.25" customHeight="1" x14ac:dyDescent="0.25">
      <c r="A37" s="139"/>
      <c r="B37" s="153"/>
      <c r="C37" s="153"/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53"/>
      <c r="AA37" s="153"/>
      <c r="AB37" s="153"/>
      <c r="AC37" s="153"/>
      <c r="AD37" s="153"/>
      <c r="AE37" s="153"/>
      <c r="AF37" s="153"/>
      <c r="AG37" s="153"/>
      <c r="AH37" s="153"/>
      <c r="AI37" s="153"/>
      <c r="AJ37" s="153"/>
      <c r="AK37" s="153"/>
      <c r="AL37" s="153"/>
      <c r="AM37" s="153"/>
      <c r="AN37" s="153"/>
      <c r="AO37" s="153"/>
      <c r="AP37" s="153"/>
      <c r="AQ37" s="153"/>
      <c r="AR37" s="153"/>
      <c r="AS37" s="153"/>
      <c r="AT37" s="153"/>
      <c r="AU37" s="153"/>
      <c r="AV37" s="153"/>
      <c r="AW37" s="153"/>
      <c r="AX37" s="153"/>
      <c r="AY37" s="153"/>
      <c r="AZ37" s="153"/>
      <c r="BA37" s="153"/>
      <c r="BB37" s="153"/>
      <c r="BC37" s="153"/>
      <c r="BD37" s="153"/>
      <c r="BE37" s="153"/>
      <c r="BF37" s="153"/>
      <c r="BG37" s="153"/>
      <c r="BH37" s="153"/>
      <c r="BI37" s="153"/>
      <c r="BJ37" s="153"/>
      <c r="BK37" s="153"/>
      <c r="BL37" s="153"/>
      <c r="BM37" s="153"/>
      <c r="BN37" s="153"/>
      <c r="BO37" s="153"/>
      <c r="BP37" s="153"/>
      <c r="BQ37" s="153"/>
      <c r="BR37" s="153"/>
      <c r="BS37" s="153"/>
      <c r="BT37" s="153"/>
      <c r="BU37" s="153"/>
      <c r="BV37" s="153"/>
      <c r="BW37" s="153"/>
      <c r="BX37" s="153"/>
      <c r="BY37" s="153"/>
      <c r="BZ37" s="153"/>
      <c r="CA37" s="153"/>
      <c r="CB37" s="153"/>
      <c r="CC37" s="153"/>
      <c r="CD37" s="153"/>
      <c r="CE37" s="153"/>
      <c r="CF37" s="153"/>
    </row>
    <row r="38" spans="1:84" s="165" customFormat="1" ht="21" customHeight="1" x14ac:dyDescent="0.25">
      <c r="A38" s="162" t="s">
        <v>33</v>
      </c>
      <c r="B38" s="153"/>
      <c r="C38" s="153"/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153"/>
      <c r="U38" s="153"/>
      <c r="V38" s="153"/>
      <c r="W38" s="153"/>
      <c r="X38" s="153"/>
      <c r="Y38" s="153"/>
      <c r="Z38" s="153"/>
      <c r="AA38" s="153"/>
      <c r="AB38" s="153"/>
      <c r="AC38" s="153"/>
      <c r="AD38" s="153"/>
      <c r="AE38" s="153"/>
      <c r="AF38" s="153"/>
      <c r="AG38" s="153"/>
      <c r="AH38" s="153"/>
      <c r="AI38" s="153"/>
      <c r="AJ38" s="153"/>
      <c r="AK38" s="153"/>
      <c r="AL38" s="153"/>
      <c r="AM38" s="153"/>
      <c r="AN38" s="153"/>
      <c r="AO38" s="153"/>
      <c r="AP38" s="153"/>
      <c r="AQ38" s="153"/>
      <c r="AR38" s="153"/>
      <c r="AS38" s="153"/>
      <c r="AT38" s="153"/>
      <c r="AU38" s="153"/>
      <c r="AV38" s="153"/>
      <c r="AW38" s="153"/>
      <c r="AX38" s="153"/>
      <c r="AY38" s="153"/>
      <c r="AZ38" s="153"/>
      <c r="BA38" s="153"/>
      <c r="BB38" s="153"/>
      <c r="BC38" s="153"/>
      <c r="BD38" s="153"/>
      <c r="BE38" s="153"/>
      <c r="BF38" s="153"/>
      <c r="BG38" s="153"/>
      <c r="BH38" s="153"/>
      <c r="BI38" s="153"/>
      <c r="BJ38" s="153"/>
      <c r="BK38" s="153"/>
      <c r="BL38" s="153"/>
      <c r="BM38" s="153"/>
      <c r="BN38" s="153"/>
      <c r="BO38" s="153"/>
      <c r="BP38" s="153"/>
      <c r="BQ38" s="153"/>
      <c r="BR38" s="153"/>
      <c r="BS38" s="153"/>
      <c r="BT38" s="153"/>
      <c r="BU38" s="153"/>
      <c r="BV38" s="153"/>
      <c r="BW38" s="153"/>
      <c r="BX38" s="153"/>
      <c r="BY38" s="153"/>
      <c r="BZ38" s="153"/>
      <c r="CA38" s="153"/>
      <c r="CB38" s="153"/>
      <c r="CC38" s="153"/>
      <c r="CD38" s="153"/>
      <c r="CE38" s="153"/>
      <c r="CF38" s="153"/>
    </row>
    <row r="39" spans="1:84" s="165" customFormat="1" ht="21" customHeight="1" x14ac:dyDescent="0.25">
      <c r="A39" s="162" t="s">
        <v>34</v>
      </c>
      <c r="B39" s="153"/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153"/>
      <c r="AB39" s="153"/>
      <c r="AC39" s="153"/>
      <c r="AD39" s="153"/>
      <c r="AE39" s="153"/>
      <c r="AF39" s="153"/>
      <c r="AG39" s="153"/>
      <c r="AH39" s="153"/>
      <c r="AI39" s="153"/>
      <c r="AJ39" s="153"/>
      <c r="AK39" s="153"/>
      <c r="AL39" s="153"/>
      <c r="AM39" s="153"/>
      <c r="AN39" s="153"/>
      <c r="AO39" s="153"/>
      <c r="AP39" s="153"/>
      <c r="AQ39" s="153"/>
      <c r="AR39" s="153"/>
      <c r="AS39" s="153"/>
      <c r="AT39" s="153"/>
      <c r="AU39" s="153"/>
      <c r="AV39" s="153"/>
      <c r="AW39" s="153"/>
      <c r="AX39" s="153"/>
      <c r="AY39" s="153"/>
      <c r="AZ39" s="153"/>
      <c r="BA39" s="153"/>
      <c r="BB39" s="153"/>
      <c r="BC39" s="153"/>
      <c r="BD39" s="153"/>
      <c r="BE39" s="153"/>
      <c r="BF39" s="153"/>
      <c r="BG39" s="153"/>
      <c r="BH39" s="153"/>
      <c r="BI39" s="153"/>
      <c r="BJ39" s="153"/>
      <c r="BK39" s="153"/>
      <c r="BL39" s="153"/>
      <c r="BM39" s="153"/>
      <c r="BN39" s="153"/>
      <c r="BO39" s="153"/>
      <c r="BP39" s="153"/>
      <c r="BQ39" s="153"/>
      <c r="BR39" s="153"/>
      <c r="BS39" s="153"/>
      <c r="BT39" s="153"/>
      <c r="BU39" s="153"/>
      <c r="BV39" s="153"/>
      <c r="BW39" s="153"/>
      <c r="BX39" s="153"/>
      <c r="BY39" s="153"/>
      <c r="BZ39" s="153"/>
      <c r="CA39" s="153"/>
      <c r="CB39" s="153"/>
      <c r="CC39" s="153"/>
      <c r="CD39" s="153"/>
      <c r="CE39" s="153"/>
      <c r="CF39" s="153"/>
    </row>
    <row r="40" spans="1:84" s="165" customFormat="1" ht="16.5" customHeight="1" x14ac:dyDescent="0.25">
      <c r="A40" s="165" t="s">
        <v>35</v>
      </c>
      <c r="B40" s="153"/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S40" s="153"/>
      <c r="T40" s="153"/>
      <c r="U40" s="153"/>
      <c r="V40" s="153"/>
      <c r="W40" s="153"/>
      <c r="X40" s="153"/>
      <c r="Y40" s="153"/>
      <c r="Z40" s="153"/>
      <c r="AA40" s="153"/>
      <c r="AB40" s="153"/>
      <c r="AC40" s="153"/>
      <c r="AD40" s="153"/>
      <c r="AE40" s="153"/>
      <c r="AF40" s="153"/>
      <c r="AG40" s="153"/>
      <c r="AH40" s="153"/>
      <c r="AI40" s="153"/>
      <c r="AJ40" s="153"/>
      <c r="AK40" s="153"/>
      <c r="AL40" s="153"/>
      <c r="AM40" s="153"/>
      <c r="AN40" s="153"/>
      <c r="AO40" s="153"/>
      <c r="AP40" s="153"/>
      <c r="AQ40" s="153"/>
      <c r="AR40" s="153"/>
      <c r="AS40" s="153"/>
      <c r="AT40" s="153"/>
      <c r="AU40" s="153"/>
      <c r="AV40" s="153"/>
      <c r="AW40" s="153"/>
      <c r="AX40" s="153"/>
      <c r="AY40" s="153"/>
      <c r="AZ40" s="153"/>
      <c r="BA40" s="153"/>
      <c r="BB40" s="153"/>
      <c r="BC40" s="153"/>
      <c r="BD40" s="153"/>
      <c r="BE40" s="153"/>
      <c r="BF40" s="153"/>
      <c r="BG40" s="153"/>
      <c r="BH40" s="153"/>
      <c r="BI40" s="153"/>
      <c r="BJ40" s="153"/>
      <c r="BK40" s="153"/>
      <c r="BL40" s="153"/>
      <c r="BM40" s="153"/>
      <c r="BN40" s="153"/>
      <c r="BO40" s="153"/>
      <c r="BP40" s="153"/>
      <c r="BQ40" s="153"/>
      <c r="BR40" s="153"/>
      <c r="BS40" s="153"/>
      <c r="BT40" s="153"/>
      <c r="BU40" s="153"/>
      <c r="BV40" s="153"/>
      <c r="BW40" s="153"/>
      <c r="BX40" s="153"/>
      <c r="BY40" s="153"/>
      <c r="BZ40" s="153"/>
      <c r="CA40" s="153"/>
      <c r="CB40" s="153"/>
      <c r="CC40" s="153"/>
      <c r="CD40" s="153"/>
      <c r="CE40" s="153"/>
      <c r="CF40" s="153"/>
    </row>
    <row r="41" spans="1:84" s="165" customFormat="1" ht="16.5" customHeight="1" x14ac:dyDescent="0.25">
      <c r="A41" s="165" t="s">
        <v>36</v>
      </c>
      <c r="B41" s="153"/>
      <c r="C41" s="153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53"/>
      <c r="Y41" s="153"/>
      <c r="Z41" s="153"/>
      <c r="AA41" s="153"/>
      <c r="AB41" s="153"/>
      <c r="AC41" s="153"/>
      <c r="AD41" s="153"/>
      <c r="AE41" s="153"/>
      <c r="AF41" s="153"/>
      <c r="AG41" s="153"/>
      <c r="AH41" s="153"/>
      <c r="AI41" s="153"/>
      <c r="AJ41" s="153"/>
      <c r="AK41" s="153"/>
      <c r="AL41" s="153"/>
      <c r="AM41" s="153"/>
      <c r="AN41" s="153"/>
      <c r="AO41" s="153"/>
      <c r="AP41" s="153"/>
      <c r="AQ41" s="153"/>
      <c r="AR41" s="153"/>
      <c r="AS41" s="153"/>
      <c r="AT41" s="153"/>
      <c r="AU41" s="153"/>
      <c r="AV41" s="153"/>
      <c r="AW41" s="153"/>
      <c r="AX41" s="153"/>
      <c r="AY41" s="153"/>
      <c r="AZ41" s="153"/>
      <c r="BA41" s="153"/>
      <c r="BB41" s="153"/>
      <c r="BC41" s="153"/>
      <c r="BD41" s="153"/>
      <c r="BE41" s="153"/>
      <c r="BF41" s="153"/>
      <c r="BG41" s="153"/>
      <c r="BH41" s="153"/>
      <c r="BI41" s="153"/>
      <c r="BJ41" s="153"/>
      <c r="BK41" s="153"/>
      <c r="BL41" s="153"/>
      <c r="BM41" s="153"/>
      <c r="BN41" s="153"/>
      <c r="BO41" s="153"/>
      <c r="BP41" s="153"/>
      <c r="BQ41" s="153"/>
      <c r="BR41" s="153"/>
      <c r="BS41" s="153"/>
      <c r="BT41" s="153"/>
      <c r="BU41" s="153"/>
      <c r="BV41" s="153"/>
      <c r="BW41" s="153"/>
      <c r="BX41" s="153"/>
      <c r="BY41" s="153"/>
      <c r="BZ41" s="153"/>
      <c r="CA41" s="153"/>
      <c r="CB41" s="153"/>
      <c r="CC41" s="153"/>
      <c r="CD41" s="153"/>
      <c r="CE41" s="153"/>
      <c r="CF41" s="153"/>
    </row>
    <row r="42" spans="1:84" s="165" customFormat="1" ht="16.5" customHeight="1" x14ac:dyDescent="0.25">
      <c r="A42" s="228" t="s">
        <v>46</v>
      </c>
      <c r="B42" s="153"/>
      <c r="C42" s="153"/>
      <c r="D42" s="153"/>
      <c r="E42" s="153"/>
      <c r="F42" s="153"/>
      <c r="G42" s="153"/>
      <c r="H42" s="153"/>
      <c r="I42" s="153"/>
      <c r="J42" s="153"/>
      <c r="K42" s="153"/>
      <c r="L42" s="153"/>
      <c r="M42" s="153"/>
      <c r="N42" s="153"/>
      <c r="O42" s="153"/>
      <c r="P42" s="153"/>
      <c r="Q42" s="153"/>
      <c r="R42" s="153"/>
      <c r="S42" s="153"/>
      <c r="T42" s="153"/>
      <c r="U42" s="153"/>
      <c r="V42" s="153"/>
      <c r="W42" s="153"/>
      <c r="X42" s="153"/>
      <c r="Y42" s="153"/>
      <c r="Z42" s="153"/>
      <c r="AA42" s="153"/>
      <c r="AB42" s="153"/>
      <c r="AC42" s="153"/>
      <c r="AD42" s="153"/>
      <c r="AE42" s="153"/>
      <c r="AF42" s="153"/>
      <c r="AG42" s="153"/>
      <c r="AH42" s="153"/>
      <c r="AI42" s="153"/>
      <c r="AJ42" s="153"/>
      <c r="AK42" s="153"/>
      <c r="AL42" s="153"/>
      <c r="AM42" s="153"/>
      <c r="AN42" s="153"/>
      <c r="AO42" s="153"/>
      <c r="AP42" s="153"/>
      <c r="AQ42" s="153"/>
      <c r="AR42" s="153"/>
      <c r="AS42" s="153"/>
      <c r="AT42" s="153"/>
      <c r="AU42" s="153"/>
      <c r="AV42" s="153"/>
      <c r="AW42" s="153"/>
      <c r="AX42" s="153"/>
      <c r="AY42" s="153"/>
      <c r="AZ42" s="153"/>
      <c r="BA42" s="153"/>
      <c r="BB42" s="153"/>
      <c r="BC42" s="153"/>
      <c r="BD42" s="153"/>
      <c r="BE42" s="153"/>
      <c r="BF42" s="153"/>
      <c r="BG42" s="153"/>
      <c r="BH42" s="153"/>
      <c r="BI42" s="153"/>
      <c r="BJ42" s="153"/>
      <c r="BK42" s="153"/>
      <c r="BL42" s="153"/>
      <c r="BM42" s="153"/>
      <c r="BN42" s="153"/>
      <c r="BO42" s="153"/>
      <c r="BP42" s="153"/>
      <c r="BQ42" s="153"/>
      <c r="BR42" s="153"/>
      <c r="BS42" s="153"/>
      <c r="BT42" s="153"/>
      <c r="BU42" s="153"/>
      <c r="BV42" s="153"/>
      <c r="BW42" s="153"/>
      <c r="BX42" s="153"/>
      <c r="BY42" s="153"/>
      <c r="BZ42" s="153"/>
      <c r="CA42" s="153"/>
      <c r="CB42" s="153"/>
      <c r="CC42" s="153"/>
      <c r="CD42" s="153"/>
      <c r="CE42" s="153"/>
      <c r="CF42" s="153"/>
    </row>
    <row r="43" spans="1:84" s="182" customFormat="1" ht="16.5" customHeight="1" x14ac:dyDescent="0.25">
      <c r="A43" s="165"/>
      <c r="B43" s="140"/>
      <c r="C43" s="140"/>
      <c r="D43" s="140"/>
      <c r="E43" s="140"/>
      <c r="F43" s="140"/>
      <c r="G43" s="140"/>
      <c r="H43" s="140"/>
      <c r="I43" s="140"/>
      <c r="J43" s="140"/>
      <c r="K43" s="181"/>
      <c r="L43" s="181"/>
      <c r="M43" s="181"/>
      <c r="N43" s="181"/>
      <c r="O43" s="181"/>
      <c r="P43" s="181"/>
      <c r="Q43" s="181"/>
      <c r="R43" s="181"/>
      <c r="S43" s="181"/>
      <c r="T43" s="181"/>
      <c r="U43" s="181"/>
      <c r="V43" s="181"/>
      <c r="W43" s="181"/>
      <c r="X43" s="181"/>
      <c r="Y43" s="181"/>
      <c r="Z43" s="181"/>
      <c r="AA43" s="181"/>
      <c r="AB43" s="181"/>
      <c r="AC43" s="181"/>
      <c r="AD43" s="181"/>
      <c r="AE43" s="181"/>
      <c r="AF43" s="181"/>
      <c r="AG43" s="181"/>
      <c r="AH43" s="181"/>
      <c r="AI43" s="181"/>
      <c r="AJ43" s="181"/>
      <c r="AK43" s="181"/>
      <c r="AL43" s="181"/>
      <c r="AM43" s="181"/>
      <c r="AN43" s="181"/>
      <c r="AO43" s="181"/>
      <c r="AP43" s="181"/>
      <c r="AQ43" s="181"/>
      <c r="AR43" s="181"/>
      <c r="AS43" s="181"/>
      <c r="AT43" s="181"/>
      <c r="AU43" s="181"/>
      <c r="AV43" s="181"/>
      <c r="AW43" s="181"/>
      <c r="AX43" s="181"/>
      <c r="AY43" s="181"/>
      <c r="AZ43" s="181"/>
      <c r="BA43" s="181"/>
      <c r="BB43" s="181"/>
      <c r="BC43" s="181"/>
      <c r="BD43" s="181"/>
      <c r="BE43" s="181"/>
      <c r="BF43" s="181"/>
      <c r="BG43" s="181"/>
      <c r="BH43" s="181"/>
      <c r="BI43" s="181"/>
      <c r="BJ43" s="181"/>
      <c r="BK43" s="181"/>
      <c r="BL43" s="181"/>
      <c r="BM43" s="181"/>
      <c r="BN43" s="181"/>
      <c r="BO43" s="181"/>
      <c r="BP43" s="181"/>
      <c r="BQ43" s="181"/>
      <c r="BR43" s="181"/>
      <c r="BS43" s="181"/>
      <c r="BT43" s="181"/>
      <c r="BU43" s="181"/>
      <c r="BV43" s="181"/>
      <c r="BW43" s="181"/>
      <c r="BX43" s="181"/>
      <c r="BY43" s="181"/>
      <c r="BZ43" s="181"/>
      <c r="CA43" s="181"/>
      <c r="CB43" s="181"/>
      <c r="CC43" s="181"/>
      <c r="CD43" s="181"/>
      <c r="CE43" s="181"/>
      <c r="CF43" s="181"/>
    </row>
    <row r="44" spans="1:84" s="183" customFormat="1" ht="16.5" customHeight="1" x14ac:dyDescent="0.25">
      <c r="A44" s="257"/>
      <c r="B44" s="257"/>
      <c r="C44" s="257"/>
      <c r="D44" s="257"/>
      <c r="E44" s="257"/>
      <c r="F44" s="257"/>
      <c r="G44" s="257"/>
      <c r="H44" s="257"/>
      <c r="I44" s="257"/>
      <c r="J44" s="257"/>
      <c r="K44" s="153"/>
      <c r="L44" s="153"/>
      <c r="M44" s="153"/>
      <c r="N44" s="153"/>
      <c r="O44" s="153"/>
      <c r="P44" s="153"/>
      <c r="Q44" s="153"/>
      <c r="R44" s="153"/>
      <c r="S44" s="153"/>
      <c r="T44" s="153"/>
      <c r="U44" s="153"/>
      <c r="V44" s="153"/>
      <c r="W44" s="153"/>
      <c r="X44" s="153"/>
      <c r="Y44" s="153"/>
      <c r="Z44" s="153"/>
      <c r="AA44" s="153"/>
      <c r="AB44" s="153"/>
      <c r="AC44" s="153"/>
      <c r="AD44" s="153"/>
      <c r="AE44" s="153"/>
      <c r="AF44" s="153"/>
      <c r="AG44" s="153"/>
      <c r="AH44" s="153"/>
      <c r="AI44" s="153"/>
      <c r="AJ44" s="153"/>
      <c r="AK44" s="153"/>
      <c r="AL44" s="153"/>
      <c r="AM44" s="153"/>
      <c r="AN44" s="153"/>
      <c r="AO44" s="153"/>
      <c r="AP44" s="153"/>
      <c r="AQ44" s="153"/>
      <c r="AR44" s="153"/>
      <c r="AS44" s="153"/>
      <c r="AT44" s="153"/>
      <c r="AU44" s="153"/>
      <c r="AV44" s="153"/>
      <c r="AW44" s="153"/>
      <c r="AX44" s="153"/>
      <c r="AY44" s="153"/>
      <c r="AZ44" s="153"/>
      <c r="BA44" s="153"/>
      <c r="BB44" s="153"/>
      <c r="BC44" s="153"/>
      <c r="BD44" s="153"/>
      <c r="BE44" s="153"/>
      <c r="BF44" s="153"/>
      <c r="BG44" s="153"/>
      <c r="BH44" s="153"/>
      <c r="BI44" s="153"/>
      <c r="BJ44" s="153"/>
      <c r="BK44" s="153"/>
      <c r="BL44" s="153"/>
      <c r="BM44" s="153"/>
      <c r="BN44" s="153"/>
      <c r="BO44" s="153"/>
      <c r="BP44" s="153"/>
      <c r="BQ44" s="153"/>
      <c r="BR44" s="153"/>
      <c r="BS44" s="153"/>
      <c r="BT44" s="153"/>
      <c r="BU44" s="153"/>
      <c r="BV44" s="153"/>
      <c r="BW44" s="153"/>
      <c r="BX44" s="153"/>
      <c r="BY44" s="153"/>
      <c r="BZ44" s="153"/>
      <c r="CA44" s="153"/>
      <c r="CB44" s="153"/>
      <c r="CC44" s="153"/>
      <c r="CD44" s="153"/>
      <c r="CE44" s="153"/>
      <c r="CF44" s="153"/>
    </row>
    <row r="45" spans="1:84" ht="16.5" customHeight="1" x14ac:dyDescent="0.25">
      <c r="A45" s="234"/>
    </row>
    <row r="48" spans="1:84" s="140" customFormat="1" x14ac:dyDescent="0.2">
      <c r="A48" s="139"/>
      <c r="B48" s="194"/>
      <c r="C48" s="194"/>
      <c r="D48" s="194"/>
      <c r="E48" s="194"/>
      <c r="F48" s="194"/>
      <c r="G48" s="194"/>
      <c r="H48" s="194"/>
      <c r="I48" s="194"/>
      <c r="J48" s="194"/>
    </row>
    <row r="50" spans="1:54" s="140" customFormat="1" x14ac:dyDescent="0.2">
      <c r="A50" s="139"/>
      <c r="B50" s="194"/>
      <c r="C50" s="194"/>
      <c r="D50" s="194"/>
      <c r="E50" s="194"/>
      <c r="F50" s="194"/>
      <c r="G50" s="194"/>
      <c r="H50" s="194"/>
      <c r="I50" s="194"/>
      <c r="J50" s="194"/>
    </row>
    <row r="51" spans="1:54" s="140" customFormat="1" x14ac:dyDescent="0.2">
      <c r="A51" s="139"/>
    </row>
    <row r="52" spans="1:54" s="140" customFormat="1" ht="17.100000000000001" customHeight="1" x14ac:dyDescent="0.2">
      <c r="A52" s="139"/>
      <c r="B52" s="194"/>
      <c r="C52" s="194"/>
      <c r="D52" s="194"/>
      <c r="E52" s="194"/>
      <c r="F52" s="194"/>
      <c r="G52" s="194"/>
      <c r="H52" s="194"/>
      <c r="I52" s="194"/>
      <c r="J52" s="194"/>
    </row>
    <row r="54" spans="1:54" s="140" customFormat="1" x14ac:dyDescent="0.2">
      <c r="A54" s="139"/>
      <c r="B54" s="194"/>
      <c r="C54" s="194"/>
      <c r="D54" s="194"/>
      <c r="E54" s="194"/>
      <c r="F54" s="194"/>
      <c r="G54" s="194"/>
      <c r="H54" s="194"/>
      <c r="I54" s="194"/>
      <c r="J54" s="194"/>
    </row>
    <row r="55" spans="1:54" s="165" customFormat="1" ht="16.5" x14ac:dyDescent="0.25">
      <c r="A55" s="139"/>
      <c r="B55" s="140"/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62"/>
      <c r="Q55" s="162"/>
      <c r="R55" s="162"/>
      <c r="S55" s="162"/>
      <c r="T55" s="162"/>
      <c r="U55" s="162"/>
      <c r="V55" s="162"/>
      <c r="W55" s="162"/>
      <c r="X55" s="162"/>
      <c r="Y55" s="162"/>
      <c r="Z55" s="162"/>
      <c r="AA55" s="162"/>
      <c r="AB55" s="162"/>
      <c r="AC55" s="162"/>
      <c r="AD55" s="162"/>
      <c r="AE55" s="162"/>
      <c r="AF55" s="162"/>
      <c r="AG55" s="162"/>
      <c r="AH55" s="162"/>
      <c r="AI55" s="162"/>
      <c r="AJ55" s="162"/>
      <c r="AK55" s="162"/>
      <c r="AL55" s="162"/>
      <c r="AM55" s="162"/>
      <c r="AN55" s="162"/>
      <c r="AO55" s="162"/>
      <c r="AP55" s="162"/>
      <c r="AQ55" s="162"/>
      <c r="AR55" s="162"/>
      <c r="AS55" s="162"/>
      <c r="AT55" s="162"/>
      <c r="AU55" s="162"/>
      <c r="AV55" s="162"/>
      <c r="AW55" s="162"/>
      <c r="AX55" s="162"/>
      <c r="AY55" s="162"/>
      <c r="AZ55" s="162"/>
      <c r="BA55" s="162"/>
      <c r="BB55" s="162"/>
    </row>
    <row r="56" spans="1:54" x14ac:dyDescent="0.2">
      <c r="B56" s="194"/>
      <c r="C56" s="194"/>
      <c r="D56" s="194"/>
      <c r="E56" s="194"/>
      <c r="F56" s="194"/>
      <c r="G56" s="194"/>
      <c r="H56" s="194"/>
      <c r="I56" s="194"/>
      <c r="J56" s="194"/>
    </row>
    <row r="58" spans="1:54" x14ac:dyDescent="0.2">
      <c r="B58" s="194"/>
      <c r="C58" s="194"/>
      <c r="D58" s="194"/>
      <c r="E58" s="194"/>
      <c r="F58" s="194"/>
      <c r="G58" s="194"/>
      <c r="H58" s="194"/>
      <c r="I58" s="194"/>
      <c r="J58" s="194"/>
    </row>
  </sheetData>
  <mergeCells count="5">
    <mergeCell ref="A2:K2"/>
    <mergeCell ref="A3:K3"/>
    <mergeCell ref="A4:K4"/>
    <mergeCell ref="A5:K5"/>
    <mergeCell ref="A44:J44"/>
  </mergeCells>
  <printOptions horizontalCentered="1"/>
  <pageMargins left="0.74803149606299213" right="0.74803149606299213" top="0.78740157480314965" bottom="0.98425196850393704" header="0.23622047244094491" footer="0"/>
  <pageSetup scale="44" orientation="landscape" horizontalDpi="4294967294" vertic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64"/>
  <sheetViews>
    <sheetView showGridLines="0" zoomScale="75" zoomScaleNormal="75" zoomScaleSheetLayoutView="50" workbookViewId="0"/>
  </sheetViews>
  <sheetFormatPr baseColWidth="10" defaultRowHeight="14.25" x14ac:dyDescent="0.2"/>
  <cols>
    <col min="1" max="1" width="94.5703125" style="1" customWidth="1"/>
    <col min="2" max="7" width="18.42578125" style="2" customWidth="1"/>
    <col min="8" max="10" width="18.5703125" style="2" customWidth="1"/>
    <col min="11" max="11" width="18.7109375" style="2" customWidth="1"/>
    <col min="12" max="84" width="11.42578125" style="2"/>
    <col min="85" max="16384" width="11.42578125" style="1"/>
  </cols>
  <sheetData>
    <row r="1" spans="1:84" ht="17.25" customHeight="1" x14ac:dyDescent="0.2"/>
    <row r="2" spans="1:84" ht="19.5" x14ac:dyDescent="0.2">
      <c r="A2" s="243" t="s">
        <v>0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</row>
    <row r="3" spans="1:84" s="4" customFormat="1" ht="19.5" x14ac:dyDescent="0.25">
      <c r="A3" s="243" t="s">
        <v>1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</row>
    <row r="4" spans="1:84" s="6" customFormat="1" ht="20.25" x14ac:dyDescent="0.3">
      <c r="A4" s="244" t="s">
        <v>2</v>
      </c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</row>
    <row r="5" spans="1:84" s="8" customFormat="1" ht="19.5" x14ac:dyDescent="0.25">
      <c r="A5" s="245" t="s">
        <v>37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</row>
    <row r="6" spans="1:84" ht="17.25" customHeight="1" x14ac:dyDescent="0.2">
      <c r="A6" s="9"/>
    </row>
    <row r="7" spans="1:84" s="10" customFormat="1" ht="24.75" customHeight="1" x14ac:dyDescent="0.25">
      <c r="A7" s="77"/>
      <c r="B7" s="78">
        <v>2009</v>
      </c>
      <c r="C7" s="78">
        <v>2010</v>
      </c>
      <c r="D7" s="78">
        <v>2011</v>
      </c>
      <c r="E7" s="78">
        <v>2012</v>
      </c>
      <c r="F7" s="78">
        <v>2013</v>
      </c>
      <c r="G7" s="78">
        <v>2014</v>
      </c>
      <c r="H7" s="78">
        <v>2015</v>
      </c>
      <c r="I7" s="78">
        <v>2016</v>
      </c>
      <c r="J7" s="78">
        <v>2017</v>
      </c>
      <c r="K7" s="78">
        <v>2018</v>
      </c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</row>
    <row r="8" spans="1:84" ht="21" customHeight="1" x14ac:dyDescent="0.2">
      <c r="A8" s="12"/>
    </row>
    <row r="9" spans="1:84" s="18" customFormat="1" ht="24" customHeight="1" x14ac:dyDescent="0.25">
      <c r="A9" s="14" t="s">
        <v>4</v>
      </c>
      <c r="B9" s="15">
        <v>14805211.892682998</v>
      </c>
      <c r="C9" s="15">
        <v>16832992.527308278</v>
      </c>
      <c r="D9" s="15">
        <v>21280893.543453343</v>
      </c>
      <c r="E9" s="15">
        <v>20680016.29569545</v>
      </c>
      <c r="F9" s="15">
        <v>18780390.15144664</v>
      </c>
      <c r="G9" s="15">
        <v>18739702.124970693</v>
      </c>
      <c r="H9" s="15">
        <v>16228634.680497907</v>
      </c>
      <c r="I9" s="15">
        <v>13933595.486246577</v>
      </c>
      <c r="J9" s="15">
        <v>15445939.373455284</v>
      </c>
      <c r="K9" s="15">
        <v>17958033.040069997</v>
      </c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</row>
    <row r="10" spans="1:84" s="21" customFormat="1" ht="24" customHeight="1" x14ac:dyDescent="0.25">
      <c r="A10" s="19" t="s">
        <v>5</v>
      </c>
      <c r="B10" s="20">
        <v>14418196.731251309</v>
      </c>
      <c r="C10" s="20">
        <v>16603259.304213485</v>
      </c>
      <c r="D10" s="20">
        <v>20632880.392973911</v>
      </c>
      <c r="E10" s="20">
        <v>18019219.410933256</v>
      </c>
      <c r="F10" s="20">
        <v>18383007.831205625</v>
      </c>
      <c r="G10" s="20">
        <v>18471893.767562915</v>
      </c>
      <c r="H10" s="20">
        <v>15944079.943424776</v>
      </c>
      <c r="I10" s="20">
        <v>13565438.366089841</v>
      </c>
      <c r="J10" s="20">
        <v>15167974.008395804</v>
      </c>
      <c r="K10" s="20">
        <v>17661115.629549999</v>
      </c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</row>
    <row r="11" spans="1:84" s="24" customFormat="1" ht="24" customHeight="1" x14ac:dyDescent="0.25">
      <c r="A11" s="22" t="s">
        <v>6</v>
      </c>
      <c r="B11" s="20">
        <v>42801.984594924419</v>
      </c>
      <c r="C11" s="20">
        <v>29438.921263484404</v>
      </c>
      <c r="D11" s="20">
        <v>61850.689210921497</v>
      </c>
      <c r="E11" s="20">
        <v>67033.156025906486</v>
      </c>
      <c r="F11" s="20">
        <v>53006.478855571484</v>
      </c>
      <c r="G11" s="20">
        <v>44384.76646139846</v>
      </c>
      <c r="H11" s="20">
        <v>39389.921592383696</v>
      </c>
      <c r="I11" s="20">
        <v>40405.511525299138</v>
      </c>
      <c r="J11" s="20">
        <v>45285.937885795895</v>
      </c>
      <c r="K11" s="20">
        <v>61170.422449999998</v>
      </c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</row>
    <row r="12" spans="1:84" s="24" customFormat="1" ht="24" customHeight="1" x14ac:dyDescent="0.25">
      <c r="A12" s="22" t="s">
        <v>7</v>
      </c>
      <c r="B12" s="20">
        <v>344213.17683676485</v>
      </c>
      <c r="C12" s="20">
        <v>200294.30183130965</v>
      </c>
      <c r="D12" s="20">
        <v>586162.46126850939</v>
      </c>
      <c r="E12" s="20">
        <v>2593763.7287362879</v>
      </c>
      <c r="F12" s="20">
        <v>344375.84138544457</v>
      </c>
      <c r="G12" s="20">
        <v>223423.59094637929</v>
      </c>
      <c r="H12" s="20">
        <v>245164.8154807472</v>
      </c>
      <c r="I12" s="20">
        <v>327751.60863143648</v>
      </c>
      <c r="J12" s="20">
        <v>232679.42717368307</v>
      </c>
      <c r="K12" s="20">
        <v>235746.98807000002</v>
      </c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</row>
    <row r="13" spans="1:84" s="53" customFormat="1" ht="24" customHeight="1" x14ac:dyDescent="0.25">
      <c r="A13" s="57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</row>
    <row r="14" spans="1:84" s="18" customFormat="1" ht="24" customHeight="1" x14ac:dyDescent="0.25">
      <c r="A14" s="14" t="s">
        <v>8</v>
      </c>
      <c r="B14" s="15">
        <v>11439256.221751641</v>
      </c>
      <c r="C14" s="15">
        <v>12681488.653009541</v>
      </c>
      <c r="D14" s="15">
        <v>16691595.557386506</v>
      </c>
      <c r="E14" s="15">
        <v>15736029.578327155</v>
      </c>
      <c r="F14" s="15">
        <v>15518967.135457972</v>
      </c>
      <c r="G14" s="15">
        <v>15528502.84934108</v>
      </c>
      <c r="H14" s="15">
        <v>14898040.929924004</v>
      </c>
      <c r="I14" s="15">
        <v>11940403.874920808</v>
      </c>
      <c r="J14" s="15">
        <v>11881753.584471432</v>
      </c>
      <c r="K14" s="15">
        <v>15470664.485708464</v>
      </c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</row>
    <row r="15" spans="1:84" s="21" customFormat="1" ht="24" customHeight="1" x14ac:dyDescent="0.25">
      <c r="A15" s="19" t="s">
        <v>9</v>
      </c>
      <c r="B15" s="20">
        <v>10482989.502561802</v>
      </c>
      <c r="C15" s="20">
        <v>11266346.924448492</v>
      </c>
      <c r="D15" s="20">
        <v>14866231.398701936</v>
      </c>
      <c r="E15" s="20">
        <v>14271324.206518522</v>
      </c>
      <c r="F15" s="20">
        <v>14583074.770239001</v>
      </c>
      <c r="G15" s="20">
        <v>14414652.658568468</v>
      </c>
      <c r="H15" s="20">
        <v>13161133.37489203</v>
      </c>
      <c r="I15" s="20">
        <v>10850566.442350384</v>
      </c>
      <c r="J15" s="20">
        <v>10781319.211893344</v>
      </c>
      <c r="K15" s="20">
        <v>13960643.974170001</v>
      </c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</row>
    <row r="16" spans="1:84" s="24" customFormat="1" ht="24" customHeight="1" x14ac:dyDescent="0.25">
      <c r="A16" s="22" t="s">
        <v>10</v>
      </c>
      <c r="B16" s="20">
        <v>391982.99276124907</v>
      </c>
      <c r="C16" s="20">
        <v>447761.93903684377</v>
      </c>
      <c r="D16" s="20">
        <v>429410.50421602867</v>
      </c>
      <c r="E16" s="20">
        <v>476420.25119208003</v>
      </c>
      <c r="F16" s="20">
        <v>444912.17683759372</v>
      </c>
      <c r="G16" s="20">
        <v>563418.22891329986</v>
      </c>
      <c r="H16" s="20">
        <v>674320.00805205444</v>
      </c>
      <c r="I16" s="20">
        <v>632952.94514662132</v>
      </c>
      <c r="J16" s="20">
        <v>662991.90074378951</v>
      </c>
      <c r="K16" s="20">
        <v>632287.43865000003</v>
      </c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</row>
    <row r="17" spans="1:84" s="32" customFormat="1" ht="24" customHeight="1" x14ac:dyDescent="0.25">
      <c r="A17" s="22" t="s">
        <v>11</v>
      </c>
      <c r="B17" s="20">
        <v>4759.9857643446976</v>
      </c>
      <c r="C17" s="20">
        <v>3117.0240978557981</v>
      </c>
      <c r="D17" s="20">
        <v>3272.9216169308502</v>
      </c>
      <c r="E17" s="20">
        <v>3028.9592613138589</v>
      </c>
      <c r="F17" s="20">
        <v>3255.5483904503294</v>
      </c>
      <c r="G17" s="20">
        <v>2547.0047577798287</v>
      </c>
      <c r="H17" s="20">
        <v>2908.2668806941797</v>
      </c>
      <c r="I17" s="20">
        <v>2959.3215951447241</v>
      </c>
      <c r="J17" s="20">
        <v>6043.2989872760327</v>
      </c>
      <c r="K17" s="20">
        <v>5899.8</v>
      </c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</row>
    <row r="18" spans="1:84" s="32" customFormat="1" ht="24" customHeight="1" x14ac:dyDescent="0.25">
      <c r="A18" s="22" t="s">
        <v>12</v>
      </c>
      <c r="B18" s="20">
        <v>328917.37693428225</v>
      </c>
      <c r="C18" s="20">
        <v>551179.7865765678</v>
      </c>
      <c r="D18" s="20">
        <v>642265.64830980822</v>
      </c>
      <c r="E18" s="20">
        <v>682763.03354979132</v>
      </c>
      <c r="F18" s="20">
        <v>318411.12036051758</v>
      </c>
      <c r="G18" s="20">
        <v>448790.39599147515</v>
      </c>
      <c r="H18" s="20">
        <v>1081620.2633414788</v>
      </c>
      <c r="I18" s="20">
        <v>453112.77035190113</v>
      </c>
      <c r="J18" s="20">
        <v>441645.66069777909</v>
      </c>
      <c r="K18" s="20">
        <v>940110.41597999993</v>
      </c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</row>
    <row r="19" spans="1:84" s="32" customFormat="1" ht="24" customHeight="1" x14ac:dyDescent="0.25">
      <c r="A19" s="22" t="s">
        <v>13</v>
      </c>
      <c r="B19" s="20">
        <v>230606.36372996357</v>
      </c>
      <c r="C19" s="20">
        <v>413082.97884978243</v>
      </c>
      <c r="D19" s="20">
        <v>750415.08454180346</v>
      </c>
      <c r="E19" s="20">
        <v>302493.12780544878</v>
      </c>
      <c r="F19" s="20">
        <v>169313.51963041027</v>
      </c>
      <c r="G19" s="20">
        <v>99094.561110057504</v>
      </c>
      <c r="H19" s="20">
        <v>-21940.983242254893</v>
      </c>
      <c r="I19" s="20">
        <v>812.39547675491212</v>
      </c>
      <c r="J19" s="20">
        <v>-10246.487850757645</v>
      </c>
      <c r="K19" s="20">
        <v>-68277.143091538455</v>
      </c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</row>
    <row r="20" spans="1:84" s="27" customFormat="1" ht="36" customHeight="1" x14ac:dyDescent="0.25">
      <c r="A20" s="33" t="s">
        <v>38</v>
      </c>
      <c r="B20" s="15">
        <v>3365955.670931356</v>
      </c>
      <c r="C20" s="15">
        <v>4151503.8742987365</v>
      </c>
      <c r="D20" s="15">
        <v>4589297.9860668369</v>
      </c>
      <c r="E20" s="15">
        <v>4943986.7173682954</v>
      </c>
      <c r="F20" s="15">
        <v>3261423.0159886684</v>
      </c>
      <c r="G20" s="15">
        <v>3211199.2756296135</v>
      </c>
      <c r="H20" s="15">
        <v>1330593.7505739033</v>
      </c>
      <c r="I20" s="15">
        <v>1993191.6113257688</v>
      </c>
      <c r="J20" s="15">
        <v>3564185.7889838517</v>
      </c>
      <c r="K20" s="15">
        <v>2487368.5543615334</v>
      </c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</row>
    <row r="21" spans="1:84" s="34" customFormat="1" ht="24" customHeight="1" x14ac:dyDescent="0.25">
      <c r="A21" s="35" t="s">
        <v>15</v>
      </c>
      <c r="B21" s="20">
        <v>-807715.99463325622</v>
      </c>
      <c r="C21" s="20">
        <v>-1208847.918023841</v>
      </c>
      <c r="D21" s="20">
        <v>-1316288.8924261851</v>
      </c>
      <c r="E21" s="20">
        <v>-1231368.8118428148</v>
      </c>
      <c r="F21" s="20">
        <v>-1285492.8006841596</v>
      </c>
      <c r="G21" s="20">
        <v>-1636194.2241567052</v>
      </c>
      <c r="H21" s="20">
        <v>-1410521.0088153409</v>
      </c>
      <c r="I21" s="20">
        <v>-1317200.4248256462</v>
      </c>
      <c r="J21" s="20">
        <v>-1796529.1704360633</v>
      </c>
      <c r="K21" s="20">
        <v>-1826269.5734700004</v>
      </c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</row>
    <row r="22" spans="1:84" s="27" customFormat="1" ht="36" customHeight="1" x14ac:dyDescent="0.25">
      <c r="A22" s="33" t="s">
        <v>39</v>
      </c>
      <c r="B22" s="15">
        <v>2558239.6762980996</v>
      </c>
      <c r="C22" s="15">
        <v>2942655.9562748955</v>
      </c>
      <c r="D22" s="15">
        <v>3273009.0936406516</v>
      </c>
      <c r="E22" s="15">
        <v>3712617.9055254804</v>
      </c>
      <c r="F22" s="15">
        <v>1975930.2153045088</v>
      </c>
      <c r="G22" s="15">
        <v>1575005.0514729084</v>
      </c>
      <c r="H22" s="15">
        <v>-79927.258241437608</v>
      </c>
      <c r="I22" s="15">
        <v>675991.18650012254</v>
      </c>
      <c r="J22" s="15">
        <v>1767656.6185477884</v>
      </c>
      <c r="K22" s="15">
        <v>661098.98089153296</v>
      </c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</row>
    <row r="23" spans="1:84" s="21" customFormat="1" ht="24" customHeight="1" x14ac:dyDescent="0.25">
      <c r="A23" s="33" t="s">
        <v>40</v>
      </c>
      <c r="B23" s="59">
        <v>1448398.6084439561</v>
      </c>
      <c r="C23" s="59">
        <v>1235424.9310036676</v>
      </c>
      <c r="D23" s="59">
        <v>1097116.6684541942</v>
      </c>
      <c r="E23" s="59">
        <v>2472953.3464085143</v>
      </c>
      <c r="F23" s="59">
        <v>2031406.9197137363</v>
      </c>
      <c r="G23" s="59">
        <v>1494664.0356790326</v>
      </c>
      <c r="H23" s="59">
        <v>557186.36859741563</v>
      </c>
      <c r="I23" s="59">
        <v>1599697.3596613097</v>
      </c>
      <c r="J23" s="59">
        <v>1664910.5434196964</v>
      </c>
      <c r="K23" s="59">
        <v>1527848.8800500003</v>
      </c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</row>
    <row r="24" spans="1:84" s="27" customFormat="1" ht="24" customHeight="1" x14ac:dyDescent="0.25">
      <c r="A24" s="36" t="s">
        <v>41</v>
      </c>
      <c r="B24" s="59">
        <v>1917557.0624873999</v>
      </c>
      <c r="C24" s="59">
        <v>2916078.943295069</v>
      </c>
      <c r="D24" s="59">
        <v>3492181.3176126424</v>
      </c>
      <c r="E24" s="59">
        <v>2471033.3709597811</v>
      </c>
      <c r="F24" s="59">
        <v>1230016.0962749321</v>
      </c>
      <c r="G24" s="59">
        <v>1716535.239950581</v>
      </c>
      <c r="H24" s="59">
        <v>773407.3819764877</v>
      </c>
      <c r="I24" s="59">
        <v>393494.25166445901</v>
      </c>
      <c r="J24" s="59">
        <v>1899275.2455641553</v>
      </c>
      <c r="K24" s="59">
        <v>959519.6743115331</v>
      </c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</row>
    <row r="25" spans="1:84" s="27" customFormat="1" ht="24" customHeight="1" x14ac:dyDescent="0.25">
      <c r="A25" s="38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</row>
    <row r="26" spans="1:84" s="34" customFormat="1" ht="24" customHeight="1" x14ac:dyDescent="0.25">
      <c r="A26" s="27" t="s">
        <v>19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</row>
    <row r="27" spans="1:84" s="16" customFormat="1" ht="24" customHeight="1" x14ac:dyDescent="0.25">
      <c r="A27" s="40"/>
      <c r="B27" s="26"/>
      <c r="C27" s="26"/>
      <c r="D27" s="26"/>
      <c r="E27" s="26"/>
      <c r="F27" s="26"/>
      <c r="G27" s="26"/>
      <c r="H27" s="26"/>
      <c r="I27" s="26"/>
      <c r="J27" s="26"/>
      <c r="K27" s="26"/>
    </row>
    <row r="28" spans="1:84" s="27" customFormat="1" ht="24" customHeight="1" x14ac:dyDescent="0.25">
      <c r="A28" s="79" t="s">
        <v>20</v>
      </c>
      <c r="B28" s="80">
        <v>925144.07048438711</v>
      </c>
      <c r="C28" s="80">
        <v>304762.76533159445</v>
      </c>
      <c r="D28" s="80">
        <v>582351.32794005051</v>
      </c>
      <c r="E28" s="80">
        <v>777404.75138533791</v>
      </c>
      <c r="F28" s="80">
        <v>1675006.2200772397</v>
      </c>
      <c r="G28" s="80">
        <v>527133.14057279692</v>
      </c>
      <c r="H28" s="80">
        <v>918523.20185019297</v>
      </c>
      <c r="I28" s="80">
        <v>886588.99357986904</v>
      </c>
      <c r="J28" s="80">
        <v>1095089.9821642865</v>
      </c>
      <c r="K28" s="80">
        <v>1235447.1890000002</v>
      </c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</row>
    <row r="29" spans="1:84" s="34" customFormat="1" ht="24" customHeight="1" x14ac:dyDescent="0.25">
      <c r="A29" s="42" t="s">
        <v>21</v>
      </c>
      <c r="B29" s="84">
        <v>5619.9421825002764</v>
      </c>
      <c r="C29" s="84">
        <v>7679.0197065536349</v>
      </c>
      <c r="D29" s="84">
        <v>10181.736870214558</v>
      </c>
      <c r="E29" s="84">
        <v>7262.4076291607107</v>
      </c>
      <c r="F29" s="84">
        <v>8433.5857478182352</v>
      </c>
      <c r="G29" s="84">
        <v>8292.9430118773944</v>
      </c>
      <c r="H29" s="84">
        <v>9439.8570943638697</v>
      </c>
      <c r="I29" s="84">
        <v>8748.290256854767</v>
      </c>
      <c r="J29" s="84">
        <v>8647.0606760148894</v>
      </c>
      <c r="K29" s="84">
        <v>9207.8100000000013</v>
      </c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</row>
    <row r="30" spans="1:84" s="27" customFormat="1" ht="24" customHeight="1" x14ac:dyDescent="0.25">
      <c r="A30" s="61" t="s">
        <v>42</v>
      </c>
      <c r="B30" s="85">
        <v>5619.9421825002764</v>
      </c>
      <c r="C30" s="85">
        <v>7679.0197065536349</v>
      </c>
      <c r="D30" s="85">
        <v>10181.736870214558</v>
      </c>
      <c r="E30" s="85">
        <v>7262.4076291607107</v>
      </c>
      <c r="F30" s="85">
        <v>8433.5857478182352</v>
      </c>
      <c r="G30" s="85">
        <v>8292.9430118773944</v>
      </c>
      <c r="H30" s="85">
        <v>9439.8570943638697</v>
      </c>
      <c r="I30" s="85">
        <v>8748.290256854767</v>
      </c>
      <c r="J30" s="85">
        <v>8647.0606760148894</v>
      </c>
      <c r="K30" s="85">
        <v>9207.8100000000013</v>
      </c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</row>
    <row r="31" spans="1:84" s="16" customFormat="1" ht="24" customHeight="1" x14ac:dyDescent="0.25">
      <c r="A31" s="42" t="s">
        <v>23</v>
      </c>
      <c r="B31" s="84">
        <v>919524.12830188684</v>
      </c>
      <c r="C31" s="84">
        <v>297083.74562504078</v>
      </c>
      <c r="D31" s="84">
        <v>572169.59106983594</v>
      </c>
      <c r="E31" s="84">
        <v>770142.34375617723</v>
      </c>
      <c r="F31" s="84">
        <v>1666572.6343294214</v>
      </c>
      <c r="G31" s="84">
        <v>518840.19756091957</v>
      </c>
      <c r="H31" s="84">
        <v>909083.34475582908</v>
      </c>
      <c r="I31" s="84">
        <v>877840.70332301431</v>
      </c>
      <c r="J31" s="84">
        <v>1086442.9214882716</v>
      </c>
      <c r="K31" s="84">
        <v>1226239.3790000002</v>
      </c>
    </row>
    <row r="32" spans="1:84" s="62" customFormat="1" ht="24" customHeight="1" x14ac:dyDescent="0.25">
      <c r="A32" s="61" t="s">
        <v>43</v>
      </c>
      <c r="B32" s="86">
        <v>257378.98872338081</v>
      </c>
      <c r="C32" s="86">
        <v>236530.08980502121</v>
      </c>
      <c r="D32" s="86">
        <v>306058.2289495162</v>
      </c>
      <c r="E32" s="86">
        <v>306197.34559403715</v>
      </c>
      <c r="F32" s="86">
        <v>421064.61145852145</v>
      </c>
      <c r="G32" s="86">
        <v>381286.95043448277</v>
      </c>
      <c r="H32" s="86">
        <v>446221.21294015064</v>
      </c>
      <c r="I32" s="86">
        <v>528614.19262073236</v>
      </c>
      <c r="J32" s="86">
        <v>459410.03716385353</v>
      </c>
      <c r="K32" s="86">
        <v>530549.37900000007</v>
      </c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</row>
    <row r="33" spans="1:84" s="27" customFormat="1" ht="24" customHeight="1" x14ac:dyDescent="0.25">
      <c r="A33" s="61" t="s">
        <v>44</v>
      </c>
      <c r="B33" s="86">
        <v>662145.139578506</v>
      </c>
      <c r="C33" s="86">
        <v>60553.655820019565</v>
      </c>
      <c r="D33" s="86">
        <v>266111.3621203198</v>
      </c>
      <c r="E33" s="86">
        <v>463944.99816214014</v>
      </c>
      <c r="F33" s="86">
        <v>1245508.0228708999</v>
      </c>
      <c r="G33" s="86">
        <v>137553.24712643679</v>
      </c>
      <c r="H33" s="86">
        <v>462862.13181567838</v>
      </c>
      <c r="I33" s="86">
        <v>349226.51070228196</v>
      </c>
      <c r="J33" s="86">
        <v>627032.88432441792</v>
      </c>
      <c r="K33" s="86">
        <v>695690</v>
      </c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</row>
    <row r="34" spans="1:84" s="27" customFormat="1" ht="24" customHeight="1" x14ac:dyDescent="0.25">
      <c r="A34" s="79" t="s">
        <v>26</v>
      </c>
      <c r="B34" s="81">
        <v>1793418.6113027218</v>
      </c>
      <c r="C34" s="81">
        <v>3275851.8455314422</v>
      </c>
      <c r="D34" s="81">
        <v>3765144.8613577182</v>
      </c>
      <c r="E34" s="81">
        <v>1626191.959921384</v>
      </c>
      <c r="F34" s="81">
        <v>1741228.6955823554</v>
      </c>
      <c r="G34" s="81">
        <v>1455038.5810726723</v>
      </c>
      <c r="H34" s="81">
        <v>871915.08477084734</v>
      </c>
      <c r="I34" s="81">
        <v>715082.97673249198</v>
      </c>
      <c r="J34" s="81">
        <v>910023.06072915462</v>
      </c>
      <c r="K34" s="81">
        <v>1232345.4812365384</v>
      </c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</row>
    <row r="35" spans="1:84" s="27" customFormat="1" ht="24" customHeight="1" x14ac:dyDescent="0.25">
      <c r="A35" s="42" t="s">
        <v>27</v>
      </c>
      <c r="B35" s="86">
        <v>634639.11768084974</v>
      </c>
      <c r="C35" s="86">
        <v>1123144.8674071042</v>
      </c>
      <c r="D35" s="86">
        <v>1735363.1195434299</v>
      </c>
      <c r="E35" s="86">
        <v>758806.18712691322</v>
      </c>
      <c r="F35" s="86">
        <v>451706.95837094792</v>
      </c>
      <c r="G35" s="86">
        <v>257750.11190134095</v>
      </c>
      <c r="H35" s="86">
        <v>148949.01830972027</v>
      </c>
      <c r="I35" s="86">
        <v>8979.6548664952279</v>
      </c>
      <c r="J35" s="86">
        <v>-4283.2343124242152</v>
      </c>
      <c r="K35" s="86">
        <v>-52331.133943461551</v>
      </c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</row>
    <row r="36" spans="1:84" s="41" customFormat="1" ht="24" customHeight="1" x14ac:dyDescent="0.25">
      <c r="A36" s="42" t="s">
        <v>28</v>
      </c>
      <c r="B36" s="86">
        <v>519361.14338863781</v>
      </c>
      <c r="C36" s="86">
        <v>1344547.6798025339</v>
      </c>
      <c r="D36" s="86">
        <v>968862.59831138502</v>
      </c>
      <c r="E36" s="86">
        <v>92465.457942234687</v>
      </c>
      <c r="F36" s="86">
        <v>500444.31876119366</v>
      </c>
      <c r="G36" s="86">
        <v>479205.71805969346</v>
      </c>
      <c r="H36" s="86">
        <v>15596.894804479531</v>
      </c>
      <c r="I36" s="86">
        <v>20365.868105430745</v>
      </c>
      <c r="J36" s="86">
        <v>192906.93054867481</v>
      </c>
      <c r="K36" s="86">
        <v>437799.88447000005</v>
      </c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</row>
    <row r="37" spans="1:84" s="27" customFormat="1" ht="24" customHeight="1" x14ac:dyDescent="0.25">
      <c r="A37" s="42" t="s">
        <v>29</v>
      </c>
      <c r="B37" s="86">
        <v>35212.896803266027</v>
      </c>
      <c r="C37" s="86">
        <v>43133.585958048039</v>
      </c>
      <c r="D37" s="86">
        <v>43209.90687841818</v>
      </c>
      <c r="E37" s="86">
        <v>41948.110537063512</v>
      </c>
      <c r="F37" s="86">
        <v>43293.992777610591</v>
      </c>
      <c r="G37" s="86">
        <v>37861.998850574717</v>
      </c>
      <c r="H37" s="86">
        <v>38912.938131081333</v>
      </c>
      <c r="I37" s="86">
        <v>45440.424730231738</v>
      </c>
      <c r="J37" s="86">
        <v>51829.703626763614</v>
      </c>
      <c r="K37" s="86">
        <v>56184</v>
      </c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</row>
    <row r="38" spans="1:84" s="27" customFormat="1" ht="24" customHeight="1" x14ac:dyDescent="0.25">
      <c r="A38" s="42" t="s">
        <v>30</v>
      </c>
      <c r="B38" s="86">
        <v>604205.4534299681</v>
      </c>
      <c r="C38" s="86">
        <v>765025.71236375603</v>
      </c>
      <c r="D38" s="86">
        <v>1017709.2366244848</v>
      </c>
      <c r="E38" s="86">
        <v>732972.20431517251</v>
      </c>
      <c r="F38" s="86">
        <v>745783.42567260307</v>
      </c>
      <c r="G38" s="86">
        <v>680220.7522610632</v>
      </c>
      <c r="H38" s="86">
        <v>668456.23352556629</v>
      </c>
      <c r="I38" s="86">
        <v>640297.02903033432</v>
      </c>
      <c r="J38" s="86">
        <v>669569.66086614039</v>
      </c>
      <c r="K38" s="86">
        <v>790692.73071000003</v>
      </c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</row>
    <row r="39" spans="1:84" s="27" customFormat="1" ht="24" customHeight="1" x14ac:dyDescent="0.25">
      <c r="A39" s="87" t="s">
        <v>31</v>
      </c>
      <c r="B39" s="88">
        <v>4907.9174445547833</v>
      </c>
      <c r="C39" s="88">
        <v>4852.9560699923923</v>
      </c>
      <c r="D39" s="88">
        <v>4696.0119899032397</v>
      </c>
      <c r="E39" s="88">
        <v>4801.3851133346952</v>
      </c>
      <c r="F39" s="88">
        <v>4084.148560537667</v>
      </c>
      <c r="G39" s="88">
        <v>4011.8846934865905</v>
      </c>
      <c r="H39" s="88">
        <v>4627.1439691573351</v>
      </c>
      <c r="I39" s="88">
        <v>4862.2395365292768</v>
      </c>
      <c r="J39" s="88">
        <v>6138.9256560200811</v>
      </c>
      <c r="K39" s="88">
        <v>6453</v>
      </c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</row>
    <row r="40" spans="1:84" s="27" customFormat="1" ht="24" customHeight="1" x14ac:dyDescent="0.25">
      <c r="A40" s="89" t="s">
        <v>32</v>
      </c>
      <c r="B40" s="86">
        <v>4907.9174445547833</v>
      </c>
      <c r="C40" s="86">
        <v>4852.9560699923923</v>
      </c>
      <c r="D40" s="86">
        <v>4696.0119899032397</v>
      </c>
      <c r="E40" s="86">
        <v>4801.3851133346952</v>
      </c>
      <c r="F40" s="86">
        <v>4084.148560537667</v>
      </c>
      <c r="G40" s="86">
        <v>4011.8846934865905</v>
      </c>
      <c r="H40" s="86">
        <v>4627.1439691573351</v>
      </c>
      <c r="I40" s="86">
        <v>4862.2395365292768</v>
      </c>
      <c r="J40" s="86">
        <v>6138.9256560200811</v>
      </c>
      <c r="K40" s="86">
        <v>6453</v>
      </c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</row>
    <row r="41" spans="1:84" s="27" customFormat="1" ht="18" customHeight="1" x14ac:dyDescent="0.25">
      <c r="A41" s="1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</row>
    <row r="42" spans="1:84" s="27" customFormat="1" ht="16.5" customHeight="1" x14ac:dyDescent="0.25">
      <c r="A42" s="53" t="s">
        <v>33</v>
      </c>
      <c r="B42" s="64"/>
      <c r="C42" s="64"/>
      <c r="D42" s="64"/>
      <c r="E42" s="64"/>
      <c r="F42" s="64"/>
      <c r="G42" s="64"/>
      <c r="H42" s="64"/>
      <c r="I42" s="64"/>
      <c r="J42" s="64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</row>
    <row r="43" spans="1:84" s="27" customFormat="1" ht="16.5" customHeight="1" x14ac:dyDescent="0.25">
      <c r="A43" s="53" t="s">
        <v>34</v>
      </c>
      <c r="B43" s="64"/>
      <c r="C43" s="64"/>
      <c r="D43" s="64"/>
      <c r="E43" s="64"/>
      <c r="F43" s="64"/>
      <c r="G43" s="64"/>
      <c r="H43" s="64"/>
      <c r="I43" s="64"/>
      <c r="J43" s="64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</row>
    <row r="44" spans="1:84" s="27" customFormat="1" ht="16.5" customHeight="1" x14ac:dyDescent="0.25">
      <c r="A44" s="27" t="s">
        <v>35</v>
      </c>
      <c r="B44" s="55"/>
      <c r="C44" s="55"/>
      <c r="D44" s="55"/>
      <c r="E44" s="55"/>
      <c r="F44" s="55"/>
      <c r="G44" s="55"/>
      <c r="H44" s="55"/>
      <c r="I44" s="55"/>
      <c r="J44" s="55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</row>
    <row r="45" spans="1:84" s="27" customFormat="1" ht="16.5" customHeight="1" x14ac:dyDescent="0.25">
      <c r="A45" s="27" t="s">
        <v>36</v>
      </c>
      <c r="B45" s="55"/>
      <c r="C45" s="55"/>
      <c r="D45" s="55"/>
      <c r="E45" s="55"/>
      <c r="F45" s="55"/>
      <c r="G45" s="55"/>
      <c r="H45" s="55"/>
      <c r="I45" s="55"/>
      <c r="J45" s="55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</row>
    <row r="46" spans="1:84" s="27" customFormat="1" ht="16.5" customHeight="1" x14ac:dyDescent="0.25">
      <c r="A46" s="56" t="s">
        <v>46</v>
      </c>
      <c r="B46" s="55"/>
      <c r="C46" s="55"/>
      <c r="D46" s="55"/>
      <c r="E46" s="55"/>
      <c r="F46" s="55"/>
      <c r="G46" s="55"/>
      <c r="H46" s="55"/>
      <c r="I46" s="55"/>
      <c r="J46" s="55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</row>
    <row r="47" spans="1:84" s="27" customFormat="1" ht="16.5" customHeight="1" x14ac:dyDescent="0.25"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</row>
    <row r="48" spans="1:84" s="50" customFormat="1" ht="16.5" customHeight="1" x14ac:dyDescent="0.25">
      <c r="A48" s="246"/>
      <c r="B48" s="246"/>
      <c r="C48" s="246"/>
      <c r="D48" s="246"/>
      <c r="E48" s="246"/>
      <c r="F48" s="246"/>
      <c r="G48" s="246"/>
      <c r="H48" s="246"/>
      <c r="I48" s="246"/>
      <c r="J48" s="246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49"/>
      <c r="CA48" s="49"/>
      <c r="CB48" s="49"/>
      <c r="CC48" s="49"/>
      <c r="CD48" s="49"/>
      <c r="CE48" s="49"/>
      <c r="CF48" s="49"/>
    </row>
    <row r="49" spans="1:84" s="52" customFormat="1" ht="16.5" customHeight="1" x14ac:dyDescent="0.25">
      <c r="A49" s="27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</row>
    <row r="57" spans="1:84" s="65" customFormat="1" x14ac:dyDescent="0.2">
      <c r="A57" s="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84" s="66" customFormat="1" x14ac:dyDescent="0.2">
      <c r="A58" s="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84" s="67" customFormat="1" ht="18" x14ac:dyDescent="0.25">
      <c r="A59" s="1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8"/>
      <c r="AT59" s="68"/>
      <c r="AU59" s="68"/>
      <c r="AV59" s="68"/>
      <c r="AW59" s="68"/>
      <c r="AX59" s="68"/>
      <c r="AY59" s="68"/>
      <c r="AZ59" s="68"/>
      <c r="BA59" s="68"/>
      <c r="BB59" s="68"/>
      <c r="BC59" s="68"/>
      <c r="BD59" s="68"/>
      <c r="BE59" s="68"/>
      <c r="BF59" s="68"/>
      <c r="BG59" s="68"/>
      <c r="BH59" s="68"/>
      <c r="BI59" s="68"/>
      <c r="BJ59" s="68"/>
      <c r="BK59" s="68"/>
      <c r="BL59" s="68"/>
      <c r="BM59" s="68"/>
      <c r="BN59" s="68"/>
      <c r="BO59" s="68"/>
      <c r="BP59" s="68"/>
      <c r="BQ59" s="68"/>
      <c r="BR59" s="68"/>
      <c r="BS59" s="68"/>
      <c r="BT59" s="68"/>
      <c r="BU59" s="68"/>
      <c r="BV59" s="68"/>
      <c r="BW59" s="68"/>
      <c r="BX59" s="68"/>
      <c r="BY59" s="68"/>
      <c r="BZ59" s="68"/>
      <c r="CA59" s="68"/>
      <c r="CB59" s="68"/>
      <c r="CC59" s="68"/>
      <c r="CD59" s="68"/>
      <c r="CE59" s="68"/>
      <c r="CF59" s="68"/>
    </row>
    <row r="60" spans="1:84" s="67" customFormat="1" ht="18" x14ac:dyDescent="0.25">
      <c r="A60" s="1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68"/>
      <c r="AR60" s="68"/>
      <c r="AS60" s="68"/>
      <c r="AT60" s="68"/>
      <c r="AU60" s="68"/>
      <c r="AV60" s="68"/>
      <c r="AW60" s="68"/>
      <c r="AX60" s="68"/>
      <c r="AY60" s="68"/>
      <c r="AZ60" s="68"/>
      <c r="BA60" s="68"/>
      <c r="BB60" s="68"/>
      <c r="BC60" s="68"/>
      <c r="BD60" s="68"/>
      <c r="BE60" s="68"/>
      <c r="BF60" s="68"/>
      <c r="BG60" s="68"/>
      <c r="BH60" s="68"/>
      <c r="BI60" s="68"/>
      <c r="BJ60" s="68"/>
      <c r="BK60" s="68"/>
      <c r="BL60" s="68"/>
      <c r="BM60" s="68"/>
      <c r="BN60" s="68"/>
      <c r="BO60" s="68"/>
      <c r="BP60" s="68"/>
      <c r="BQ60" s="68"/>
      <c r="BR60" s="68"/>
      <c r="BS60" s="68"/>
      <c r="BT60" s="68"/>
      <c r="BU60" s="68"/>
      <c r="BV60" s="68"/>
      <c r="BW60" s="68"/>
      <c r="BX60" s="68"/>
      <c r="BY60" s="68"/>
      <c r="BZ60" s="68"/>
      <c r="CA60" s="68"/>
      <c r="CB60" s="68"/>
      <c r="CC60" s="68"/>
      <c r="CD60" s="68"/>
      <c r="CE60" s="68"/>
      <c r="CF60" s="68"/>
    </row>
    <row r="63" spans="1:84" s="2" customFormat="1" ht="28.5" x14ac:dyDescent="0.45">
      <c r="A63" s="1"/>
      <c r="B63" s="69"/>
      <c r="C63" s="69"/>
      <c r="D63" s="69"/>
      <c r="E63" s="69"/>
      <c r="F63" s="69"/>
      <c r="G63" s="69"/>
      <c r="H63" s="69"/>
      <c r="I63" s="69"/>
      <c r="J63" s="69"/>
    </row>
    <row r="64" spans="1:84" s="2" customFormat="1" ht="25.5" x14ac:dyDescent="0.35">
      <c r="A64" s="1"/>
      <c r="B64" s="70"/>
      <c r="C64" s="70"/>
      <c r="D64" s="70"/>
      <c r="E64" s="70"/>
      <c r="F64" s="70"/>
      <c r="G64" s="70"/>
      <c r="H64" s="70"/>
      <c r="I64" s="70"/>
      <c r="J64" s="70"/>
    </row>
  </sheetData>
  <mergeCells count="5">
    <mergeCell ref="A2:K2"/>
    <mergeCell ref="A3:K3"/>
    <mergeCell ref="A4:K4"/>
    <mergeCell ref="A5:K5"/>
    <mergeCell ref="A48:J48"/>
  </mergeCells>
  <printOptions horizontalCentered="1"/>
  <pageMargins left="0.74803149606299213" right="0.74803149606299213" top="0.78740157480314965" bottom="0.98425196850393704" header="0.23622047244094491" footer="0"/>
  <pageSetup scale="44" orientation="landscape" horizontalDpi="4294967294" verticalDpi="429496729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61"/>
  <sheetViews>
    <sheetView showGridLines="0" zoomScale="75" zoomScaleNormal="75" zoomScaleSheetLayoutView="50" workbookViewId="0"/>
  </sheetViews>
  <sheetFormatPr baseColWidth="10" defaultRowHeight="14.25" x14ac:dyDescent="0.2"/>
  <cols>
    <col min="1" max="1" width="92.28515625" style="1" customWidth="1"/>
    <col min="2" max="10" width="18.5703125" style="2" customWidth="1"/>
    <col min="11" max="11" width="18.7109375" style="2" customWidth="1"/>
    <col min="12" max="84" width="11.42578125" style="2"/>
    <col min="85" max="16384" width="11.42578125" style="1"/>
  </cols>
  <sheetData>
    <row r="1" spans="1:84" ht="17.25" customHeight="1" x14ac:dyDescent="0.2"/>
    <row r="2" spans="1:84" ht="19.5" x14ac:dyDescent="0.2">
      <c r="A2" s="243" t="s">
        <v>0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</row>
    <row r="3" spans="1:84" s="4" customFormat="1" ht="19.5" x14ac:dyDescent="0.25">
      <c r="A3" s="243" t="s">
        <v>1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</row>
    <row r="4" spans="1:84" s="6" customFormat="1" ht="20.25" x14ac:dyDescent="0.3">
      <c r="A4" s="244" t="s">
        <v>2</v>
      </c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</row>
    <row r="5" spans="1:84" s="8" customFormat="1" ht="19.5" x14ac:dyDescent="0.25">
      <c r="A5" s="245" t="s">
        <v>45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</row>
    <row r="6" spans="1:84" ht="17.25" customHeight="1" x14ac:dyDescent="0.2">
      <c r="A6" s="9"/>
    </row>
    <row r="7" spans="1:84" s="10" customFormat="1" ht="24.75" customHeight="1" x14ac:dyDescent="0.25">
      <c r="A7" s="77"/>
      <c r="B7" s="78">
        <v>2009</v>
      </c>
      <c r="C7" s="78">
        <v>2010</v>
      </c>
      <c r="D7" s="78">
        <v>2011</v>
      </c>
      <c r="E7" s="78">
        <v>2012</v>
      </c>
      <c r="F7" s="78">
        <v>2013</v>
      </c>
      <c r="G7" s="78">
        <v>2014</v>
      </c>
      <c r="H7" s="78">
        <v>2015</v>
      </c>
      <c r="I7" s="78">
        <v>2016</v>
      </c>
      <c r="J7" s="78">
        <v>2017</v>
      </c>
      <c r="K7" s="78">
        <v>2018</v>
      </c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</row>
    <row r="8" spans="1:84" ht="21" customHeight="1" x14ac:dyDescent="0.2">
      <c r="A8" s="12"/>
    </row>
    <row r="9" spans="1:84" s="18" customFormat="1" ht="24" customHeight="1" x14ac:dyDescent="0.25">
      <c r="A9" s="14" t="s">
        <v>4</v>
      </c>
      <c r="B9" s="71">
        <v>11.727078873771633</v>
      </c>
      <c r="C9" s="71">
        <v>11.736980729896427</v>
      </c>
      <c r="D9" s="71">
        <v>14.014124028228009</v>
      </c>
      <c r="E9" s="71">
        <v>13.170795594072349</v>
      </c>
      <c r="F9" s="71">
        <v>11.474540054421999</v>
      </c>
      <c r="G9" s="71">
        <v>11.125368472015861</v>
      </c>
      <c r="H9" s="71">
        <v>9.3633631516104323</v>
      </c>
      <c r="I9" s="71">
        <v>7.8550517089549468</v>
      </c>
      <c r="J9" s="71">
        <v>8.3674965017811811</v>
      </c>
      <c r="K9" s="71">
        <v>9.3898844904450218</v>
      </c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</row>
    <row r="10" spans="1:84" s="21" customFormat="1" ht="24" customHeight="1" x14ac:dyDescent="0.25">
      <c r="A10" s="19" t="s">
        <v>5</v>
      </c>
      <c r="B10" s="72">
        <v>11.420527548714414</v>
      </c>
      <c r="C10" s="72">
        <v>11.576796828661621</v>
      </c>
      <c r="D10" s="72">
        <v>13.587387404401646</v>
      </c>
      <c r="E10" s="72">
        <v>11.476173530653476</v>
      </c>
      <c r="F10" s="72">
        <v>11.231745346018487</v>
      </c>
      <c r="G10" s="72">
        <v>10.966376261991524</v>
      </c>
      <c r="H10" s="72">
        <v>9.1991848709243449</v>
      </c>
      <c r="I10" s="72">
        <v>7.6475034692557537</v>
      </c>
      <c r="J10" s="72">
        <v>8.2169149046690837</v>
      </c>
      <c r="K10" s="72">
        <v>9.2346325103554481</v>
      </c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</row>
    <row r="11" spans="1:84" s="24" customFormat="1" ht="24" customHeight="1" x14ac:dyDescent="0.25">
      <c r="A11" s="22" t="s">
        <v>6</v>
      </c>
      <c r="B11" s="72">
        <v>3.3903077709188746E-2</v>
      </c>
      <c r="C11" s="72">
        <v>2.0526596861366667E-2</v>
      </c>
      <c r="D11" s="72">
        <v>4.073058436495431E-2</v>
      </c>
      <c r="E11" s="72">
        <v>4.2692422647004638E-2</v>
      </c>
      <c r="F11" s="72">
        <v>3.2386173017032692E-2</v>
      </c>
      <c r="G11" s="72">
        <v>2.6350305791117353E-2</v>
      </c>
      <c r="H11" s="72">
        <v>2.2726627818307251E-2</v>
      </c>
      <c r="I11" s="72">
        <v>2.2778570159531553E-2</v>
      </c>
      <c r="J11" s="72">
        <v>2.4532656621098058E-2</v>
      </c>
      <c r="K11" s="72">
        <v>3.1984750209312789E-2</v>
      </c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</row>
    <row r="12" spans="1:84" s="24" customFormat="1" ht="24" customHeight="1" x14ac:dyDescent="0.25">
      <c r="A12" s="22" t="s">
        <v>7</v>
      </c>
      <c r="B12" s="72">
        <v>0.272648247348031</v>
      </c>
      <c r="C12" s="72">
        <v>0.13965730437344043</v>
      </c>
      <c r="D12" s="72">
        <v>0.3860060394614086</v>
      </c>
      <c r="E12" s="72">
        <v>1.651929640771868</v>
      </c>
      <c r="F12" s="72">
        <v>0.21040853538647994</v>
      </c>
      <c r="G12" s="72">
        <v>0.13264190423321917</v>
      </c>
      <c r="H12" s="72">
        <v>0.14145165286777958</v>
      </c>
      <c r="I12" s="72">
        <v>0.18476966953966142</v>
      </c>
      <c r="J12" s="72">
        <v>0.12604894049099891</v>
      </c>
      <c r="K12" s="72">
        <v>0.12326722988026041</v>
      </c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</row>
    <row r="13" spans="1:84" s="53" customFormat="1" ht="24" customHeight="1" x14ac:dyDescent="0.25">
      <c r="A13" s="57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</row>
    <row r="14" spans="1:84" s="18" customFormat="1" ht="24" customHeight="1" x14ac:dyDescent="0.25">
      <c r="A14" s="14" t="s">
        <v>8</v>
      </c>
      <c r="B14" s="71">
        <v>9.060934820937165</v>
      </c>
      <c r="C14" s="71">
        <v>8.8423010766092371</v>
      </c>
      <c r="D14" s="71">
        <v>10.99192991556478</v>
      </c>
      <c r="E14" s="71">
        <v>10.022043797014019</v>
      </c>
      <c r="F14" s="71">
        <v>9.4818589264160877</v>
      </c>
      <c r="G14" s="71">
        <v>9.2189467508912148</v>
      </c>
      <c r="H14" s="71">
        <v>8.5956563950550748</v>
      </c>
      <c r="I14" s="71">
        <v>6.7313917614364955</v>
      </c>
      <c r="J14" s="71">
        <v>6.4366775726150065</v>
      </c>
      <c r="K14" s="71">
        <v>8.0892908586978649</v>
      </c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</row>
    <row r="15" spans="1:84" s="21" customFormat="1" ht="24" customHeight="1" x14ac:dyDescent="0.25">
      <c r="A15" s="19" t="s">
        <v>9</v>
      </c>
      <c r="B15" s="72">
        <v>8.3034843148863633</v>
      </c>
      <c r="C15" s="72">
        <v>7.8555786521058284</v>
      </c>
      <c r="D15" s="72">
        <v>9.7898713805575817</v>
      </c>
      <c r="E15" s="72">
        <v>9.0891946743734948</v>
      </c>
      <c r="F15" s="72">
        <v>8.9100425613281864</v>
      </c>
      <c r="G15" s="72">
        <v>8.5576772327136474</v>
      </c>
      <c r="H15" s="72">
        <v>7.5935205704016377</v>
      </c>
      <c r="I15" s="72">
        <v>6.1169969058053413</v>
      </c>
      <c r="J15" s="72">
        <v>5.8405415565167447</v>
      </c>
      <c r="K15" s="72">
        <v>7.2997323279884476</v>
      </c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</row>
    <row r="16" spans="1:84" s="24" customFormat="1" ht="24" customHeight="1" x14ac:dyDescent="0.25">
      <c r="A16" s="22" t="s">
        <v>10</v>
      </c>
      <c r="B16" s="72">
        <v>0.31048630081140904</v>
      </c>
      <c r="C16" s="72">
        <v>0.31220671199910932</v>
      </c>
      <c r="D16" s="72">
        <v>0.28278004646842547</v>
      </c>
      <c r="E16" s="72">
        <v>0.30342499036780723</v>
      </c>
      <c r="F16" s="72">
        <v>0.27183474638463812</v>
      </c>
      <c r="G16" s="72">
        <v>0.33448959640391535</v>
      </c>
      <c r="H16" s="72">
        <v>0.3890594150459083</v>
      </c>
      <c r="I16" s="72">
        <v>0.35682664380271573</v>
      </c>
      <c r="J16" s="72">
        <v>0.35916121875479762</v>
      </c>
      <c r="K16" s="72">
        <v>0.33061003955362478</v>
      </c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</row>
    <row r="17" spans="1:84" s="32" customFormat="1" ht="24" customHeight="1" x14ac:dyDescent="0.25">
      <c r="A17" s="22" t="s">
        <v>11</v>
      </c>
      <c r="B17" s="72">
        <v>3.7703430995194363E-3</v>
      </c>
      <c r="C17" s="72">
        <v>2.1733777705779346E-3</v>
      </c>
      <c r="D17" s="72">
        <v>2.155319718163227E-3</v>
      </c>
      <c r="E17" s="72">
        <v>1.929099219416046E-3</v>
      </c>
      <c r="F17" s="72">
        <v>1.989091818864789E-3</v>
      </c>
      <c r="G17" s="72">
        <v>1.5121033536877747E-3</v>
      </c>
      <c r="H17" s="72">
        <v>1.6779698034896807E-3</v>
      </c>
      <c r="I17" s="72">
        <v>1.6683148420832143E-3</v>
      </c>
      <c r="J17" s="72">
        <v>3.273823748276047E-3</v>
      </c>
      <c r="K17" s="72">
        <v>3.0848835389218994E-3</v>
      </c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</row>
    <row r="18" spans="1:84" s="32" customFormat="1" ht="24" customHeight="1" x14ac:dyDescent="0.25">
      <c r="A18" s="22" t="s">
        <v>12</v>
      </c>
      <c r="B18" s="72">
        <v>0.26053257800171842</v>
      </c>
      <c r="C18" s="72">
        <v>0.38431589173835828</v>
      </c>
      <c r="D18" s="72">
        <v>0.42295171657643305</v>
      </c>
      <c r="E18" s="72">
        <v>0.434841647390039</v>
      </c>
      <c r="F18" s="72">
        <v>0.19454447564118932</v>
      </c>
      <c r="G18" s="72">
        <v>0.26643745395792306</v>
      </c>
      <c r="H18" s="72">
        <v>0.62405763129150993</v>
      </c>
      <c r="I18" s="72">
        <v>0.25544190977951181</v>
      </c>
      <c r="J18" s="72">
        <v>0.23925178207460629</v>
      </c>
      <c r="K18" s="72">
        <v>0.49156431523538446</v>
      </c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</row>
    <row r="19" spans="1:84" s="32" customFormat="1" ht="24" customHeight="1" x14ac:dyDescent="0.25">
      <c r="A19" s="22" t="s">
        <v>13</v>
      </c>
      <c r="B19" s="72">
        <v>0.18266128413815449</v>
      </c>
      <c r="C19" s="72">
        <v>0.2880264429953619</v>
      </c>
      <c r="D19" s="72">
        <v>0.49417145224417564</v>
      </c>
      <c r="E19" s="72">
        <v>0.19265338566326248</v>
      </c>
      <c r="F19" s="72">
        <v>0.10344805124320888</v>
      </c>
      <c r="G19" s="72">
        <v>5.8830364462039549E-2</v>
      </c>
      <c r="H19" s="72">
        <v>-1.2659191487470736E-2</v>
      </c>
      <c r="I19" s="72">
        <v>4.5798720684333291E-4</v>
      </c>
      <c r="J19" s="72">
        <v>-5.5508084794183904E-3</v>
      </c>
      <c r="K19" s="72">
        <v>-3.5700707618512843E-2</v>
      </c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</row>
    <row r="20" spans="1:84" s="27" customFormat="1" ht="24" customHeight="1" x14ac:dyDescent="0.25">
      <c r="A20" s="33" t="s">
        <v>38</v>
      </c>
      <c r="B20" s="71">
        <v>2.6661440528344684</v>
      </c>
      <c r="C20" s="71">
        <v>2.8946796532871897</v>
      </c>
      <c r="D20" s="71">
        <v>3.0221941126632288</v>
      </c>
      <c r="E20" s="71">
        <v>3.1487517970583294</v>
      </c>
      <c r="F20" s="71">
        <v>1.9926811280059109</v>
      </c>
      <c r="G20" s="71">
        <v>1.9064217211246461</v>
      </c>
      <c r="H20" s="71">
        <v>0.76770675655535747</v>
      </c>
      <c r="I20" s="71">
        <v>1.1236599475184512</v>
      </c>
      <c r="J20" s="71">
        <v>1.9308189291661746</v>
      </c>
      <c r="K20" s="71">
        <v>1.3005936317471569</v>
      </c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</row>
    <row r="21" spans="1:84" s="34" customFormat="1" ht="24" customHeight="1" x14ac:dyDescent="0.25">
      <c r="A21" s="35" t="s">
        <v>15</v>
      </c>
      <c r="B21" s="72">
        <v>-0.63978477615388996</v>
      </c>
      <c r="C21" s="72">
        <v>-0.84288189970996452</v>
      </c>
      <c r="D21" s="72">
        <v>-0.8668167883915846</v>
      </c>
      <c r="E21" s="72">
        <v>-0.78424052910796049</v>
      </c>
      <c r="F21" s="72">
        <v>-0.78541705002786033</v>
      </c>
      <c r="G21" s="72">
        <v>-0.9713742253817137</v>
      </c>
      <c r="H21" s="72">
        <v>-0.81382203115245244</v>
      </c>
      <c r="I21" s="72">
        <v>-0.74257053452396848</v>
      </c>
      <c r="J21" s="72">
        <v>-0.97322999822242739</v>
      </c>
      <c r="K21" s="72">
        <v>-0.95491863195896853</v>
      </c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</row>
    <row r="22" spans="1:84" s="27" customFormat="1" ht="24" customHeight="1" x14ac:dyDescent="0.25">
      <c r="A22" s="33" t="s">
        <v>39</v>
      </c>
      <c r="B22" s="71">
        <v>2.0263592766805782</v>
      </c>
      <c r="C22" s="71">
        <v>2.0517977535772252</v>
      </c>
      <c r="D22" s="71">
        <v>2.1553773242716443</v>
      </c>
      <c r="E22" s="71">
        <v>2.3645112679503688</v>
      </c>
      <c r="F22" s="71">
        <v>1.2072640779780506</v>
      </c>
      <c r="G22" s="71">
        <v>0.93504749574293244</v>
      </c>
      <c r="H22" s="71">
        <v>-4.6115274597094968E-2</v>
      </c>
      <c r="I22" s="71">
        <v>0.38108941299448273</v>
      </c>
      <c r="J22" s="71">
        <v>0.9575889309437472</v>
      </c>
      <c r="K22" s="71">
        <v>0.34567499978818839</v>
      </c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</row>
    <row r="23" spans="1:84" s="21" customFormat="1" ht="24" customHeight="1" x14ac:dyDescent="0.25">
      <c r="A23" s="33" t="s">
        <v>40</v>
      </c>
      <c r="B23" s="74">
        <v>1.1472638720069845</v>
      </c>
      <c r="C23" s="74">
        <v>0.86141300098006734</v>
      </c>
      <c r="D23" s="74">
        <v>0.7224851265647747</v>
      </c>
      <c r="E23" s="74">
        <v>1.5749873004695523</v>
      </c>
      <c r="F23" s="74">
        <v>1.241159522199264</v>
      </c>
      <c r="G23" s="74">
        <v>0.88735071816545774</v>
      </c>
      <c r="H23" s="74">
        <v>0.32147734020867141</v>
      </c>
      <c r="I23" s="74">
        <v>0.90182792311011961</v>
      </c>
      <c r="J23" s="74">
        <v>0.90192851409117603</v>
      </c>
      <c r="K23" s="74">
        <v>0.79888061629657026</v>
      </c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</row>
    <row r="24" spans="1:84" s="27" customFormat="1" ht="24" customHeight="1" x14ac:dyDescent="0.25">
      <c r="A24" s="36" t="s">
        <v>41</v>
      </c>
      <c r="B24" s="74">
        <v>1.5188801808274839</v>
      </c>
      <c r="C24" s="74">
        <v>2.0332666523071223</v>
      </c>
      <c r="D24" s="74">
        <v>2.2997089860984543</v>
      </c>
      <c r="E24" s="74">
        <v>1.5737644965887772</v>
      </c>
      <c r="F24" s="74">
        <v>0.75152160580664695</v>
      </c>
      <c r="G24" s="74">
        <v>1.0190710029591883</v>
      </c>
      <c r="H24" s="74">
        <v>0.44622941634668606</v>
      </c>
      <c r="I24" s="74">
        <v>0.22183202440833161</v>
      </c>
      <c r="J24" s="74">
        <v>1.0288904150749985</v>
      </c>
      <c r="K24" s="74">
        <v>0.50171301545058666</v>
      </c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</row>
    <row r="25" spans="1:84" s="27" customFormat="1" ht="24" customHeight="1" x14ac:dyDescent="0.25">
      <c r="A25" s="38"/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</row>
    <row r="26" spans="1:84" s="34" customFormat="1" ht="24" customHeight="1" x14ac:dyDescent="0.25">
      <c r="A26" s="27" t="s">
        <v>19</v>
      </c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</row>
    <row r="27" spans="1:84" s="16" customFormat="1" ht="24" customHeight="1" x14ac:dyDescent="0.25">
      <c r="A27" s="40"/>
      <c r="B27" s="75"/>
      <c r="C27" s="75"/>
      <c r="D27" s="75"/>
      <c r="E27" s="75"/>
      <c r="F27" s="75"/>
      <c r="G27" s="75"/>
      <c r="H27" s="75"/>
      <c r="I27" s="75"/>
      <c r="J27" s="75"/>
      <c r="K27" s="75"/>
    </row>
    <row r="28" spans="1:84" s="27" customFormat="1" ht="24" customHeight="1" x14ac:dyDescent="0.25">
      <c r="A28" s="79" t="s">
        <v>20</v>
      </c>
      <c r="B28" s="90">
        <v>0.73279852816793811</v>
      </c>
      <c r="C28" s="90">
        <v>0.21249903711915089</v>
      </c>
      <c r="D28" s="90">
        <v>0.38349629074977309</v>
      </c>
      <c r="E28" s="90">
        <v>0.49511755348510905</v>
      </c>
      <c r="F28" s="90">
        <v>1.0234039766315384</v>
      </c>
      <c r="G28" s="90">
        <v>0.31294789978912069</v>
      </c>
      <c r="H28" s="90">
        <v>0.52995624532965679</v>
      </c>
      <c r="I28" s="90">
        <v>0.49981373408136809</v>
      </c>
      <c r="J28" s="90">
        <v>0.59324081063290268</v>
      </c>
      <c r="K28" s="90">
        <v>0.64598981262982347</v>
      </c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</row>
    <row r="29" spans="1:84" s="34" customFormat="1" ht="24" customHeight="1" x14ac:dyDescent="0.25">
      <c r="A29" s="42" t="s">
        <v>21</v>
      </c>
      <c r="B29" s="91">
        <v>4.4515070583210446E-3</v>
      </c>
      <c r="C29" s="91">
        <v>5.3542770944678348E-3</v>
      </c>
      <c r="D29" s="91">
        <v>6.7049874118591283E-3</v>
      </c>
      <c r="E29" s="91">
        <v>4.6253196823842551E-3</v>
      </c>
      <c r="F29" s="91">
        <v>5.1527959049502813E-3</v>
      </c>
      <c r="G29" s="91">
        <v>4.9233464923450227E-3</v>
      </c>
      <c r="H29" s="91">
        <v>5.4464723505084859E-3</v>
      </c>
      <c r="I29" s="91">
        <v>4.9318406293889219E-3</v>
      </c>
      <c r="J29" s="91">
        <v>4.6843541339796424E-3</v>
      </c>
      <c r="K29" s="91">
        <v>4.814573629363785E-3</v>
      </c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</row>
    <row r="30" spans="1:84" s="27" customFormat="1" ht="24" customHeight="1" x14ac:dyDescent="0.25">
      <c r="A30" s="76" t="s">
        <v>42</v>
      </c>
      <c r="B30" s="91">
        <v>4.4515070583210446E-3</v>
      </c>
      <c r="C30" s="91">
        <v>5.3542770944678348E-3</v>
      </c>
      <c r="D30" s="91">
        <v>6.7049874118591283E-3</v>
      </c>
      <c r="E30" s="91">
        <v>4.6253196823842551E-3</v>
      </c>
      <c r="F30" s="91">
        <v>5.1527959049502813E-3</v>
      </c>
      <c r="G30" s="91">
        <v>4.9233464923450227E-3</v>
      </c>
      <c r="H30" s="91">
        <v>5.4464723505084859E-3</v>
      </c>
      <c r="I30" s="91">
        <v>4.9318406293889219E-3</v>
      </c>
      <c r="J30" s="91">
        <v>4.6843541339796424E-3</v>
      </c>
      <c r="K30" s="91">
        <v>4.814573629363785E-3</v>
      </c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</row>
    <row r="31" spans="1:84" s="16" customFormat="1" ht="24" customHeight="1" x14ac:dyDescent="0.25">
      <c r="A31" s="42" t="s">
        <v>23</v>
      </c>
      <c r="B31" s="91">
        <v>0.72834702110961702</v>
      </c>
      <c r="C31" s="91">
        <v>0.20714476002468304</v>
      </c>
      <c r="D31" s="91">
        <v>0.37679130333791394</v>
      </c>
      <c r="E31" s="91">
        <v>0.49049223380272478</v>
      </c>
      <c r="F31" s="91">
        <v>1.0182511807265882</v>
      </c>
      <c r="G31" s="91">
        <v>0.30802455329677564</v>
      </c>
      <c r="H31" s="91">
        <v>0.52450977297914836</v>
      </c>
      <c r="I31" s="91">
        <v>0.49488189345197919</v>
      </c>
      <c r="J31" s="91">
        <v>0.58855645649892308</v>
      </c>
      <c r="K31" s="91">
        <v>0.6411752390004597</v>
      </c>
    </row>
    <row r="32" spans="1:84" s="62" customFormat="1" ht="24" customHeight="1" x14ac:dyDescent="0.25">
      <c r="A32" s="76" t="s">
        <v>43</v>
      </c>
      <c r="B32" s="91">
        <v>0.2038676462781574</v>
      </c>
      <c r="C32" s="91">
        <v>0.16492308789292459</v>
      </c>
      <c r="D32" s="91">
        <v>0.20154877292160484</v>
      </c>
      <c r="E32" s="91">
        <v>0.19501254702134996</v>
      </c>
      <c r="F32" s="91">
        <v>0.25726423736241022</v>
      </c>
      <c r="G32" s="91">
        <v>0.22636207282625112</v>
      </c>
      <c r="H32" s="91">
        <v>0.25745426802487675</v>
      </c>
      <c r="I32" s="91">
        <v>0.29800576751506264</v>
      </c>
      <c r="J32" s="91">
        <v>0.24887524066409514</v>
      </c>
      <c r="K32" s="91">
        <v>0.27741330991937629</v>
      </c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</row>
    <row r="33" spans="1:84" s="27" customFormat="1" ht="24" customHeight="1" x14ac:dyDescent="0.25">
      <c r="A33" s="76" t="s">
        <v>44</v>
      </c>
      <c r="B33" s="91">
        <v>0.52447937483145957</v>
      </c>
      <c r="C33" s="91">
        <v>4.222167213175846E-2</v>
      </c>
      <c r="D33" s="91">
        <v>0.17524253041630911</v>
      </c>
      <c r="E33" s="91">
        <v>0.29547968678137482</v>
      </c>
      <c r="F33" s="91">
        <v>0.76098694336417783</v>
      </c>
      <c r="G33" s="91">
        <v>8.1662480470524518E-2</v>
      </c>
      <c r="H33" s="91">
        <v>0.26705550495427166</v>
      </c>
      <c r="I33" s="91">
        <v>0.19687612593691653</v>
      </c>
      <c r="J33" s="91">
        <v>0.33968121583482791</v>
      </c>
      <c r="K33" s="91">
        <v>0.36376192908108346</v>
      </c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</row>
    <row r="34" spans="1:84" s="27" customFormat="1" ht="24" customHeight="1" x14ac:dyDescent="0.25">
      <c r="A34" s="79" t="s">
        <v>26</v>
      </c>
      <c r="B34" s="92">
        <v>1.4205511991916295</v>
      </c>
      <c r="C34" s="92">
        <v>2.28412208480594</v>
      </c>
      <c r="D34" s="92">
        <v>2.4794638892192857</v>
      </c>
      <c r="E34" s="92">
        <v>1.0356975349824387</v>
      </c>
      <c r="F34" s="92">
        <v>1.0638649277384513</v>
      </c>
      <c r="G34" s="92">
        <v>0.86382591609405945</v>
      </c>
      <c r="H34" s="92">
        <v>0.50306496737445561</v>
      </c>
      <c r="I34" s="92">
        <v>0.40312737397691312</v>
      </c>
      <c r="J34" s="92">
        <v>0.49298489351042951</v>
      </c>
      <c r="K34" s="92">
        <v>0.64436799371697073</v>
      </c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</row>
    <row r="35" spans="1:84" s="27" customFormat="1" ht="24" customHeight="1" x14ac:dyDescent="0.25">
      <c r="A35" s="42" t="s">
        <v>27</v>
      </c>
      <c r="B35" s="91">
        <v>0.50269209541690929</v>
      </c>
      <c r="C35" s="91">
        <v>0.78312454807150167</v>
      </c>
      <c r="D35" s="91">
        <v>1.1427900779465039</v>
      </c>
      <c r="E35" s="91">
        <v>0.48327240381557418</v>
      </c>
      <c r="F35" s="91">
        <v>0.27598625720186748</v>
      </c>
      <c r="G35" s="91">
        <v>0.15302084043186057</v>
      </c>
      <c r="H35" s="91">
        <v>8.5938452430983733E-2</v>
      </c>
      <c r="I35" s="91">
        <v>5.0622722164219945E-3</v>
      </c>
      <c r="J35" s="91">
        <v>-2.3203475851466637E-3</v>
      </c>
      <c r="K35" s="91">
        <v>-2.736286885577504E-2</v>
      </c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</row>
    <row r="36" spans="1:84" s="41" customFormat="1" ht="24" customHeight="1" x14ac:dyDescent="0.25">
      <c r="A36" s="42" t="s">
        <v>28</v>
      </c>
      <c r="B36" s="91">
        <v>0.4113814200457917</v>
      </c>
      <c r="C36" s="91">
        <v>0.93749998300467274</v>
      </c>
      <c r="D36" s="91">
        <v>0.63802587007555134</v>
      </c>
      <c r="E36" s="91">
        <v>5.8889878453478831E-2</v>
      </c>
      <c r="F36" s="91">
        <v>0.30576406210554236</v>
      </c>
      <c r="G36" s="91">
        <v>0.28449439333440701</v>
      </c>
      <c r="H36" s="91">
        <v>8.9988710059081354E-3</v>
      </c>
      <c r="I36" s="91">
        <v>1.1481239513793921E-2</v>
      </c>
      <c r="J36" s="91">
        <v>0.10450306889779627</v>
      </c>
      <c r="K36" s="91">
        <v>0.22891651529601212</v>
      </c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</row>
    <row r="37" spans="1:84" s="27" customFormat="1" ht="24" customHeight="1" x14ac:dyDescent="0.25">
      <c r="A37" s="42" t="s">
        <v>29</v>
      </c>
      <c r="B37" s="91">
        <v>2.789182763334622E-2</v>
      </c>
      <c r="C37" s="91">
        <v>3.0075345567915811E-2</v>
      </c>
      <c r="D37" s="91">
        <v>2.8455054906687434E-2</v>
      </c>
      <c r="E37" s="91">
        <v>2.6716129307703538E-2</v>
      </c>
      <c r="F37" s="91">
        <v>2.6451987963854035E-2</v>
      </c>
      <c r="G37" s="91">
        <v>2.2477875341379978E-2</v>
      </c>
      <c r="H37" s="91">
        <v>2.2451424792703803E-2</v>
      </c>
      <c r="I37" s="91">
        <v>2.5616997872886925E-2</v>
      </c>
      <c r="J37" s="91">
        <v>2.8077597179399248E-2</v>
      </c>
      <c r="K37" s="91">
        <v>2.9377452922266515E-2</v>
      </c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</row>
    <row r="38" spans="1:84" s="27" customFormat="1" ht="24" customHeight="1" x14ac:dyDescent="0.25">
      <c r="A38" s="42" t="s">
        <v>30</v>
      </c>
      <c r="B38" s="91">
        <v>0.4785858560955823</v>
      </c>
      <c r="C38" s="91">
        <v>0.53342220816184949</v>
      </c>
      <c r="D38" s="91">
        <v>0.67019288629054297</v>
      </c>
      <c r="E38" s="91">
        <v>0.4668191234056821</v>
      </c>
      <c r="F38" s="91">
        <v>0.45566262046718742</v>
      </c>
      <c r="G38" s="91">
        <v>0.40383280698641194</v>
      </c>
      <c r="H38" s="91">
        <v>0.38567621914485994</v>
      </c>
      <c r="I38" s="91">
        <v>0.36096686437381026</v>
      </c>
      <c r="J38" s="91">
        <v>0.36272457501838068</v>
      </c>
      <c r="K38" s="91">
        <v>0.41343689435446712</v>
      </c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</row>
    <row r="39" spans="1:84" s="27" customFormat="1" ht="24" customHeight="1" x14ac:dyDescent="0.25">
      <c r="A39" s="87" t="s">
        <v>31</v>
      </c>
      <c r="B39" s="93">
        <v>3.8875184898028137E-3</v>
      </c>
      <c r="C39" s="93">
        <v>3.3837745596411064E-3</v>
      </c>
      <c r="D39" s="93">
        <v>3.092468571875129E-3</v>
      </c>
      <c r="E39" s="93">
        <v>3.0579309509207774E-3</v>
      </c>
      <c r="F39" s="93">
        <v>2.4953542428131888E-3</v>
      </c>
      <c r="G39" s="93">
        <v>2.3817718758082198E-3</v>
      </c>
      <c r="H39" s="93">
        <v>2.6697026700631208E-3</v>
      </c>
      <c r="I39" s="93">
        <v>2.7410830907544201E-3</v>
      </c>
      <c r="J39" s="93">
        <v>3.3256273839660801E-3</v>
      </c>
      <c r="K39" s="93">
        <v>3.3741403906340922E-3</v>
      </c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</row>
    <row r="40" spans="1:84" s="27" customFormat="1" ht="24" customHeight="1" x14ac:dyDescent="0.25">
      <c r="A40" s="89" t="s">
        <v>32</v>
      </c>
      <c r="B40" s="91">
        <v>3.8875184898028137E-3</v>
      </c>
      <c r="C40" s="91">
        <v>3.3837745596411064E-3</v>
      </c>
      <c r="D40" s="91">
        <v>3.092468571875129E-3</v>
      </c>
      <c r="E40" s="91">
        <v>3.0579309509207774E-3</v>
      </c>
      <c r="F40" s="91">
        <v>2.4953542428131888E-3</v>
      </c>
      <c r="G40" s="91">
        <v>2.3817718758082198E-3</v>
      </c>
      <c r="H40" s="91">
        <v>2.6697026700631208E-3</v>
      </c>
      <c r="I40" s="91">
        <v>2.7410830907544201E-3</v>
      </c>
      <c r="J40" s="91">
        <v>3.3256273839660801E-3</v>
      </c>
      <c r="K40" s="91">
        <v>3.3741403906340922E-3</v>
      </c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</row>
    <row r="41" spans="1:84" s="27" customFormat="1" ht="17.25" customHeight="1" x14ac:dyDescent="0.25">
      <c r="A41" s="1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</row>
    <row r="42" spans="1:84" s="27" customFormat="1" ht="16.5" customHeight="1" x14ac:dyDescent="0.25">
      <c r="A42" s="53" t="s">
        <v>33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</row>
    <row r="43" spans="1:84" s="27" customFormat="1" ht="16.5" customHeight="1" x14ac:dyDescent="0.25">
      <c r="A43" s="53" t="s">
        <v>34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</row>
    <row r="44" spans="1:84" s="27" customFormat="1" ht="16.5" customHeight="1" x14ac:dyDescent="0.25">
      <c r="A44" s="27" t="s">
        <v>35</v>
      </c>
      <c r="B44" s="55"/>
      <c r="C44" s="55"/>
      <c r="D44" s="55"/>
      <c r="E44" s="55"/>
      <c r="F44" s="55"/>
      <c r="G44" s="55"/>
      <c r="H44" s="55"/>
      <c r="I44" s="55"/>
      <c r="J44" s="55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</row>
    <row r="45" spans="1:84" s="27" customFormat="1" ht="16.5" customHeight="1" x14ac:dyDescent="0.25">
      <c r="A45" s="27" t="s">
        <v>36</v>
      </c>
      <c r="B45" s="55"/>
      <c r="C45" s="55"/>
      <c r="D45" s="55"/>
      <c r="E45" s="55"/>
      <c r="F45" s="55"/>
      <c r="G45" s="55"/>
      <c r="H45" s="55"/>
      <c r="I45" s="55"/>
      <c r="J45" s="55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</row>
    <row r="46" spans="1:84" s="27" customFormat="1" ht="16.5" customHeight="1" x14ac:dyDescent="0.25">
      <c r="A46" s="56" t="s">
        <v>46</v>
      </c>
      <c r="B46" s="55"/>
      <c r="C46" s="55"/>
      <c r="D46" s="55"/>
      <c r="E46" s="55"/>
      <c r="F46" s="55"/>
      <c r="G46" s="55"/>
      <c r="H46" s="55"/>
      <c r="I46" s="55"/>
      <c r="J46" s="55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</row>
    <row r="47" spans="1:84" s="27" customFormat="1" ht="16.5" customHeight="1" x14ac:dyDescent="0.25"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</row>
    <row r="48" spans="1:84" s="50" customFormat="1" ht="16.5" customHeight="1" x14ac:dyDescent="0.25">
      <c r="A48" s="246"/>
      <c r="B48" s="246"/>
      <c r="C48" s="246"/>
      <c r="D48" s="246"/>
      <c r="E48" s="246"/>
      <c r="F48" s="246"/>
      <c r="G48" s="246"/>
      <c r="H48" s="246"/>
      <c r="I48" s="246"/>
      <c r="J48" s="246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49"/>
      <c r="CA48" s="49"/>
      <c r="CB48" s="49"/>
      <c r="CC48" s="49"/>
      <c r="CD48" s="49"/>
      <c r="CE48" s="49"/>
      <c r="CF48" s="49"/>
    </row>
    <row r="49" spans="1:84" s="52" customFormat="1" ht="16.5" customHeight="1" x14ac:dyDescent="0.25">
      <c r="A49" s="27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</row>
    <row r="53" spans="1:84" ht="17.100000000000001" customHeight="1" x14ac:dyDescent="0.2">
      <c r="B53" s="54"/>
      <c r="C53" s="54"/>
      <c r="D53" s="54"/>
      <c r="E53" s="54"/>
      <c r="F53" s="54"/>
      <c r="G53" s="54"/>
      <c r="H53" s="54"/>
      <c r="I53" s="54"/>
      <c r="J53" s="54"/>
    </row>
    <row r="55" spans="1:84" x14ac:dyDescent="0.2">
      <c r="B55" s="54"/>
      <c r="C55" s="54"/>
      <c r="D55" s="54"/>
      <c r="E55" s="54"/>
      <c r="F55" s="54"/>
      <c r="G55" s="54"/>
      <c r="H55" s="54"/>
      <c r="I55" s="54"/>
      <c r="J55" s="54"/>
    </row>
    <row r="56" spans="1:84" ht="17.100000000000001" customHeight="1" x14ac:dyDescent="0.2">
      <c r="B56" s="54"/>
      <c r="C56" s="54"/>
      <c r="D56" s="54"/>
      <c r="E56" s="54"/>
      <c r="F56" s="54"/>
      <c r="G56" s="54"/>
      <c r="H56" s="54"/>
      <c r="I56" s="54"/>
      <c r="J56" s="54"/>
    </row>
    <row r="57" spans="1:84" x14ac:dyDescent="0.2">
      <c r="B57" s="54"/>
      <c r="C57" s="54"/>
      <c r="D57" s="54"/>
      <c r="E57" s="54"/>
      <c r="F57" s="54"/>
      <c r="G57" s="54"/>
      <c r="H57" s="54"/>
      <c r="I57" s="54"/>
      <c r="J57" s="54"/>
    </row>
    <row r="58" spans="1:84" x14ac:dyDescent="0.2">
      <c r="B58" s="54"/>
      <c r="C58" s="54"/>
      <c r="D58" s="54"/>
      <c r="E58" s="54"/>
      <c r="F58" s="54"/>
      <c r="G58" s="54"/>
      <c r="H58" s="54"/>
      <c r="I58" s="54"/>
      <c r="J58" s="54"/>
    </row>
    <row r="59" spans="1:84" x14ac:dyDescent="0.2">
      <c r="B59" s="54"/>
      <c r="C59" s="54"/>
      <c r="D59" s="54"/>
      <c r="E59" s="54"/>
      <c r="F59" s="54"/>
      <c r="G59" s="54"/>
      <c r="H59" s="54"/>
      <c r="I59" s="54"/>
      <c r="J59" s="54"/>
    </row>
    <row r="60" spans="1:84" x14ac:dyDescent="0.2">
      <c r="B60" s="54"/>
      <c r="C60" s="54"/>
      <c r="D60" s="54"/>
      <c r="E60" s="54"/>
      <c r="F60" s="54"/>
      <c r="G60" s="54"/>
      <c r="H60" s="54"/>
      <c r="I60" s="54"/>
      <c r="J60" s="54"/>
    </row>
    <row r="61" spans="1:84" x14ac:dyDescent="0.2">
      <c r="B61" s="54"/>
      <c r="C61" s="54"/>
      <c r="D61" s="54"/>
      <c r="E61" s="54"/>
      <c r="F61" s="54"/>
      <c r="G61" s="54"/>
      <c r="H61" s="54"/>
      <c r="I61" s="54"/>
      <c r="J61" s="54"/>
    </row>
  </sheetData>
  <mergeCells count="5">
    <mergeCell ref="A2:K2"/>
    <mergeCell ref="A3:K3"/>
    <mergeCell ref="A4:K4"/>
    <mergeCell ref="A5:K5"/>
    <mergeCell ref="A48:J48"/>
  </mergeCells>
  <printOptions horizontalCentered="1"/>
  <pageMargins left="0.74803149606299213" right="0.74803149606299213" top="0.78740157480314965" bottom="0.98425196850393704" header="0.23622047244094491" footer="0"/>
  <pageSetup scale="44" orientation="landscape" horizontalDpi="4294967294" verticalDpi="429496729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38"/>
  <sheetViews>
    <sheetView showGridLines="0" zoomScale="75" zoomScaleNormal="75" workbookViewId="0"/>
  </sheetViews>
  <sheetFormatPr baseColWidth="10" defaultRowHeight="14.25" x14ac:dyDescent="0.2"/>
  <cols>
    <col min="1" max="1" width="92.5703125" style="94" customWidth="1"/>
    <col min="2" max="10" width="20.140625" style="95" bestFit="1" customWidth="1"/>
    <col min="11" max="11" width="20.140625" style="95" customWidth="1"/>
    <col min="12" max="23" width="11.42578125" style="95"/>
    <col min="24" max="24" width="16.28515625" style="95" bestFit="1" customWidth="1"/>
    <col min="25" max="84" width="11.42578125" style="95"/>
    <col min="85" max="16384" width="11.42578125" style="94"/>
  </cols>
  <sheetData>
    <row r="1" spans="1:84" ht="17.25" customHeight="1" x14ac:dyDescent="0.2"/>
    <row r="2" spans="1:84" ht="19.5" x14ac:dyDescent="0.2">
      <c r="A2" s="247" t="s">
        <v>47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</row>
    <row r="3" spans="1:84" s="97" customFormat="1" ht="19.5" x14ac:dyDescent="0.25">
      <c r="A3" s="247" t="s">
        <v>1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  <c r="BM3" s="96"/>
      <c r="BN3" s="96"/>
      <c r="BO3" s="96"/>
      <c r="BP3" s="96"/>
      <c r="BQ3" s="96"/>
      <c r="BR3" s="96"/>
      <c r="BS3" s="96"/>
      <c r="BT3" s="96"/>
      <c r="BU3" s="96"/>
      <c r="BV3" s="96"/>
      <c r="BW3" s="96"/>
      <c r="BX3" s="96"/>
      <c r="BY3" s="96"/>
      <c r="BZ3" s="96"/>
      <c r="CA3" s="96"/>
      <c r="CB3" s="96"/>
      <c r="CC3" s="96"/>
      <c r="CD3" s="96"/>
      <c r="CE3" s="96"/>
      <c r="CF3" s="96"/>
    </row>
    <row r="4" spans="1:84" s="99" customFormat="1" ht="20.25" x14ac:dyDescent="0.3">
      <c r="A4" s="248" t="s">
        <v>2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8"/>
      <c r="BK4" s="98"/>
      <c r="BL4" s="98"/>
      <c r="BM4" s="98"/>
      <c r="BN4" s="98"/>
      <c r="BO4" s="98"/>
      <c r="BP4" s="98"/>
      <c r="BQ4" s="98"/>
      <c r="BR4" s="98"/>
      <c r="BS4" s="98"/>
      <c r="BT4" s="98"/>
      <c r="BU4" s="98"/>
      <c r="BV4" s="98"/>
      <c r="BW4" s="98"/>
      <c r="BX4" s="98"/>
      <c r="BY4" s="98"/>
      <c r="BZ4" s="98"/>
      <c r="CA4" s="98"/>
      <c r="CB4" s="98"/>
      <c r="CC4" s="98"/>
      <c r="CD4" s="98"/>
      <c r="CE4" s="98"/>
      <c r="CF4" s="98"/>
    </row>
    <row r="5" spans="1:84" s="101" customFormat="1" ht="19.5" x14ac:dyDescent="0.25">
      <c r="A5" s="249" t="s">
        <v>3</v>
      </c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/>
      <c r="BM5" s="100"/>
      <c r="BN5" s="100"/>
      <c r="BO5" s="100"/>
      <c r="BP5" s="100"/>
      <c r="BQ5" s="100"/>
      <c r="BR5" s="100"/>
      <c r="BS5" s="100"/>
      <c r="BT5" s="100"/>
      <c r="BU5" s="100"/>
      <c r="BV5" s="100"/>
      <c r="BW5" s="100"/>
      <c r="BX5" s="100"/>
      <c r="BY5" s="100"/>
      <c r="BZ5" s="100"/>
      <c r="CA5" s="100"/>
      <c r="CB5" s="100"/>
      <c r="CC5" s="100"/>
      <c r="CD5" s="100"/>
      <c r="CE5" s="100"/>
      <c r="CF5" s="100"/>
    </row>
    <row r="6" spans="1:84" ht="17.25" customHeight="1" x14ac:dyDescent="0.2">
      <c r="A6" s="102"/>
    </row>
    <row r="7" spans="1:84" s="103" customFormat="1" ht="24.75" customHeight="1" x14ac:dyDescent="0.25">
      <c r="A7" s="195"/>
      <c r="B7" s="196">
        <v>2009</v>
      </c>
      <c r="C7" s="196">
        <v>2010</v>
      </c>
      <c r="D7" s="196">
        <v>2011</v>
      </c>
      <c r="E7" s="196">
        <v>2012</v>
      </c>
      <c r="F7" s="196">
        <v>2013</v>
      </c>
      <c r="G7" s="196">
        <v>2014</v>
      </c>
      <c r="H7" s="196">
        <v>2015</v>
      </c>
      <c r="I7" s="196">
        <v>2016</v>
      </c>
      <c r="J7" s="196">
        <v>2017</v>
      </c>
      <c r="K7" s="196">
        <v>2018</v>
      </c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  <c r="BM7" s="104"/>
      <c r="BN7" s="104"/>
      <c r="BO7" s="104"/>
      <c r="BP7" s="104"/>
      <c r="BQ7" s="104"/>
      <c r="BR7" s="104"/>
      <c r="BS7" s="104"/>
      <c r="BT7" s="104"/>
      <c r="BU7" s="104"/>
      <c r="BV7" s="104"/>
      <c r="BW7" s="104"/>
      <c r="BX7" s="104"/>
      <c r="BY7" s="104"/>
      <c r="BZ7" s="104"/>
      <c r="CA7" s="104"/>
      <c r="CB7" s="104"/>
      <c r="CC7" s="104"/>
      <c r="CD7" s="104"/>
      <c r="CE7" s="104"/>
      <c r="CF7" s="104"/>
    </row>
    <row r="8" spans="1:84" ht="21" customHeight="1" x14ac:dyDescent="0.2">
      <c r="A8" s="105"/>
      <c r="B8" s="106"/>
      <c r="C8" s="106"/>
      <c r="D8" s="106"/>
      <c r="E8" s="106"/>
      <c r="F8" s="106"/>
      <c r="G8" s="106"/>
      <c r="H8" s="106"/>
      <c r="I8" s="106"/>
      <c r="J8" s="106"/>
    </row>
    <row r="9" spans="1:84" s="110" customFormat="1" ht="24" customHeight="1" x14ac:dyDescent="0.25">
      <c r="A9" s="107" t="s">
        <v>4</v>
      </c>
      <c r="B9" s="108">
        <f t="shared" ref="B9:K9" si="0">+B10+B11+B12</f>
        <v>6302624.1960000005</v>
      </c>
      <c r="C9" s="108">
        <f t="shared" si="0"/>
        <v>7614999.1341799991</v>
      </c>
      <c r="D9" s="108">
        <f t="shared" si="0"/>
        <v>9514283.4071999993</v>
      </c>
      <c r="E9" s="108">
        <f t="shared" si="0"/>
        <v>9621851.2322399989</v>
      </c>
      <c r="F9" s="108">
        <f t="shared" si="0"/>
        <v>7974037.9003500007</v>
      </c>
      <c r="G9" s="108">
        <f t="shared" si="0"/>
        <v>8483850.9307500012</v>
      </c>
      <c r="H9" s="108">
        <f t="shared" si="0"/>
        <v>8439870.954239998</v>
      </c>
      <c r="I9" s="108">
        <f t="shared" si="0"/>
        <v>7825995.1368299993</v>
      </c>
      <c r="J9" s="108">
        <f t="shared" si="0"/>
        <v>9141140.5521599986</v>
      </c>
      <c r="K9" s="108">
        <f t="shared" si="0"/>
        <v>10092003.33154</v>
      </c>
      <c r="L9" s="109"/>
      <c r="M9" s="109"/>
      <c r="N9" s="109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09"/>
      <c r="BX9" s="109"/>
      <c r="BY9" s="109"/>
      <c r="BZ9" s="109"/>
      <c r="CA9" s="109"/>
      <c r="CB9" s="109"/>
      <c r="CC9" s="109"/>
      <c r="CD9" s="109"/>
      <c r="CE9" s="109"/>
      <c r="CF9" s="109"/>
    </row>
    <row r="10" spans="1:84" s="113" customFormat="1" ht="24" customHeight="1" x14ac:dyDescent="0.25">
      <c r="A10" s="111" t="s">
        <v>5</v>
      </c>
      <c r="B10" s="112">
        <v>6160159.0149000008</v>
      </c>
      <c r="C10" s="112">
        <v>7519023.3874599999</v>
      </c>
      <c r="D10" s="112">
        <v>9093941.6831999999</v>
      </c>
      <c r="E10" s="112">
        <v>7612372.9427199997</v>
      </c>
      <c r="F10" s="112">
        <v>7846215.6246300004</v>
      </c>
      <c r="G10" s="112">
        <v>8389336.2697500009</v>
      </c>
      <c r="H10" s="112">
        <v>8304250.2787199989</v>
      </c>
      <c r="I10" s="112">
        <v>7698358.57479</v>
      </c>
      <c r="J10" s="112">
        <v>9007777.4671</v>
      </c>
      <c r="K10" s="112">
        <v>9954459.8530200012</v>
      </c>
      <c r="L10" s="109"/>
      <c r="M10" s="109"/>
      <c r="N10" s="109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</row>
    <row r="11" spans="1:84" s="116" customFormat="1" ht="24" customHeight="1" x14ac:dyDescent="0.25">
      <c r="A11" s="114" t="s">
        <v>6</v>
      </c>
      <c r="B11" s="115">
        <v>13821.517600000001</v>
      </c>
      <c r="C11" s="115">
        <v>16641.96759</v>
      </c>
      <c r="D11" s="115">
        <v>23208.759200000004</v>
      </c>
      <c r="E11" s="115">
        <v>28328.679079999998</v>
      </c>
      <c r="F11" s="115">
        <v>15135.523110000002</v>
      </c>
      <c r="G11" s="115">
        <v>11979.672</v>
      </c>
      <c r="H11" s="115">
        <v>12213.331679999999</v>
      </c>
      <c r="I11" s="115">
        <v>15615.92058</v>
      </c>
      <c r="J11" s="115">
        <v>18355.703920000004</v>
      </c>
      <c r="K11" s="115">
        <v>35709.072010000004</v>
      </c>
      <c r="L11" s="109"/>
      <c r="M11" s="109"/>
      <c r="N11" s="109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  <c r="BW11" s="109"/>
      <c r="BX11" s="109"/>
      <c r="BY11" s="109"/>
      <c r="BZ11" s="109"/>
      <c r="CA11" s="109"/>
      <c r="CB11" s="109"/>
      <c r="CC11" s="109"/>
      <c r="CD11" s="109"/>
      <c r="CE11" s="109"/>
      <c r="CF11" s="109"/>
    </row>
    <row r="12" spans="1:84" s="116" customFormat="1" ht="24" customHeight="1" x14ac:dyDescent="0.25">
      <c r="A12" s="114" t="s">
        <v>7</v>
      </c>
      <c r="B12" s="115">
        <v>128643.6635</v>
      </c>
      <c r="C12" s="115">
        <v>79333.779129999995</v>
      </c>
      <c r="D12" s="115">
        <v>397132.96480000002</v>
      </c>
      <c r="E12" s="115">
        <v>1981149.6104399997</v>
      </c>
      <c r="F12" s="115">
        <v>112686.75261</v>
      </c>
      <c r="G12" s="115">
        <v>82534.989000000001</v>
      </c>
      <c r="H12" s="115">
        <v>123407.34383999999</v>
      </c>
      <c r="I12" s="115">
        <v>112020.64146</v>
      </c>
      <c r="J12" s="115">
        <v>115007.38114</v>
      </c>
      <c r="K12" s="115">
        <v>101834.40651</v>
      </c>
      <c r="L12" s="109"/>
      <c r="M12" s="109"/>
      <c r="N12" s="109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09"/>
      <c r="BG12" s="109"/>
      <c r="BH12" s="109"/>
      <c r="BI12" s="109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09"/>
      <c r="BX12" s="109"/>
      <c r="BY12" s="109"/>
      <c r="BZ12" s="109"/>
      <c r="CA12" s="109"/>
      <c r="CB12" s="109"/>
      <c r="CC12" s="109"/>
      <c r="CD12" s="109"/>
      <c r="CE12" s="109"/>
      <c r="CF12" s="109"/>
    </row>
    <row r="13" spans="1:84" s="119" customFormat="1" ht="24" customHeight="1" x14ac:dyDescent="0.25">
      <c r="A13" s="117"/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09"/>
      <c r="M13" s="109"/>
      <c r="N13" s="109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09"/>
      <c r="BF13" s="109"/>
      <c r="BG13" s="109"/>
      <c r="BH13" s="109"/>
      <c r="BI13" s="109"/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</row>
    <row r="14" spans="1:84" s="110" customFormat="1" ht="24" customHeight="1" x14ac:dyDescent="0.25">
      <c r="A14" s="107" t="s">
        <v>8</v>
      </c>
      <c r="B14" s="108">
        <f t="shared" ref="B14:G14" si="1">+B15+B16+B17+B18</f>
        <v>4077378.1802754393</v>
      </c>
      <c r="C14" s="108">
        <f t="shared" si="1"/>
        <v>4652091.5556470174</v>
      </c>
      <c r="D14" s="108">
        <f t="shared" si="1"/>
        <v>5973055.4048000006</v>
      </c>
      <c r="E14" s="108">
        <f t="shared" si="1"/>
        <v>5647415.1028533336</v>
      </c>
      <c r="F14" s="108">
        <f t="shared" si="1"/>
        <v>5635671.3639900014</v>
      </c>
      <c r="G14" s="108">
        <f t="shared" si="1"/>
        <v>6073313.5602049176</v>
      </c>
      <c r="H14" s="108">
        <f>+H15+H16+H17+H18</f>
        <v>7703596.9507200001</v>
      </c>
      <c r="I14" s="108">
        <f>+I15+I16+I17+I18</f>
        <v>6435564.9656999996</v>
      </c>
      <c r="J14" s="108">
        <f>+J15+J16+J17+J18</f>
        <v>6026570.8455600003</v>
      </c>
      <c r="K14" s="108">
        <f>+K15+K16+K17+K18</f>
        <v>7853742.5022900011</v>
      </c>
      <c r="L14" s="109"/>
      <c r="M14" s="109"/>
      <c r="N14" s="109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/>
      <c r="BF14" s="109"/>
      <c r="BG14" s="109"/>
      <c r="BH14" s="109"/>
      <c r="BI14" s="109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09"/>
      <c r="BX14" s="109"/>
      <c r="BY14" s="109"/>
      <c r="BZ14" s="109"/>
      <c r="CA14" s="109"/>
      <c r="CB14" s="109"/>
      <c r="CC14" s="109"/>
      <c r="CD14" s="109"/>
      <c r="CE14" s="109"/>
      <c r="CF14" s="109"/>
    </row>
    <row r="15" spans="1:84" s="113" customFormat="1" ht="24" customHeight="1" x14ac:dyDescent="0.25">
      <c r="A15" s="111" t="s">
        <v>48</v>
      </c>
      <c r="B15" s="112">
        <v>3588680.2699000002</v>
      </c>
      <c r="C15" s="112">
        <v>3839244.6853899998</v>
      </c>
      <c r="D15" s="112">
        <v>4811308.5416000001</v>
      </c>
      <c r="E15" s="112">
        <v>4750771.7493599998</v>
      </c>
      <c r="F15" s="112">
        <v>5158970.1481500007</v>
      </c>
      <c r="G15" s="112">
        <v>5365276.6739999996</v>
      </c>
      <c r="H15" s="112">
        <v>6463105.0862400001</v>
      </c>
      <c r="I15" s="112">
        <v>5764377.3248099992</v>
      </c>
      <c r="J15" s="112">
        <v>5347658.9646199998</v>
      </c>
      <c r="K15" s="112">
        <v>6830693.4857200002</v>
      </c>
      <c r="L15" s="109"/>
      <c r="M15" s="109"/>
      <c r="N15" s="109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09"/>
      <c r="BC15" s="109"/>
      <c r="BD15" s="109"/>
      <c r="BE15" s="109"/>
      <c r="BF15" s="109"/>
      <c r="BG15" s="109"/>
      <c r="BH15" s="109"/>
      <c r="BI15" s="109"/>
      <c r="BJ15" s="109"/>
      <c r="BK15" s="109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09"/>
      <c r="BX15" s="109"/>
      <c r="BY15" s="109"/>
      <c r="BZ15" s="109"/>
      <c r="CA15" s="109"/>
      <c r="CB15" s="109"/>
      <c r="CC15" s="109"/>
      <c r="CD15" s="109"/>
      <c r="CE15" s="109"/>
      <c r="CF15" s="109"/>
    </row>
    <row r="16" spans="1:84" s="116" customFormat="1" ht="24" customHeight="1" x14ac:dyDescent="0.25">
      <c r="A16" s="114" t="s">
        <v>10</v>
      </c>
      <c r="B16" s="120">
        <v>121162.92430000001</v>
      </c>
      <c r="C16" s="120">
        <v>154973.08731999999</v>
      </c>
      <c r="D16" s="120">
        <v>152902.32320000001</v>
      </c>
      <c r="E16" s="120">
        <v>194997.18888</v>
      </c>
      <c r="F16" s="120">
        <v>171606.75093000001</v>
      </c>
      <c r="G16" s="120">
        <v>281939.12925</v>
      </c>
      <c r="H16" s="120">
        <v>372725.34551999997</v>
      </c>
      <c r="I16" s="120">
        <v>365239.17962999997</v>
      </c>
      <c r="J16" s="120">
        <v>396576.96419999999</v>
      </c>
      <c r="K16" s="120">
        <v>322416.13912000001</v>
      </c>
      <c r="L16" s="109"/>
      <c r="M16" s="109"/>
      <c r="N16" s="109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09"/>
      <c r="BH16" s="109"/>
      <c r="BI16" s="109"/>
      <c r="BJ16" s="109"/>
      <c r="BK16" s="109"/>
      <c r="BL16" s="109"/>
      <c r="BM16" s="109"/>
      <c r="BN16" s="109"/>
      <c r="BO16" s="109"/>
      <c r="BP16" s="109"/>
      <c r="BQ16" s="109"/>
      <c r="BR16" s="109"/>
      <c r="BS16" s="109"/>
      <c r="BT16" s="109"/>
      <c r="BU16" s="109"/>
      <c r="BV16" s="109"/>
      <c r="BW16" s="109"/>
      <c r="BX16" s="109"/>
      <c r="BY16" s="109"/>
      <c r="BZ16" s="109"/>
      <c r="CA16" s="109"/>
      <c r="CB16" s="109"/>
      <c r="CC16" s="109"/>
      <c r="CD16" s="109"/>
      <c r="CE16" s="109"/>
      <c r="CF16" s="109"/>
    </row>
    <row r="17" spans="1:84" s="122" customFormat="1" ht="24" customHeight="1" x14ac:dyDescent="0.25">
      <c r="A17" s="114" t="s">
        <v>12</v>
      </c>
      <c r="B17" s="121">
        <v>205536.75780000002</v>
      </c>
      <c r="C17" s="121">
        <v>340643.41855</v>
      </c>
      <c r="D17" s="121">
        <v>426665.58000000007</v>
      </c>
      <c r="E17" s="121">
        <v>482861.83815999998</v>
      </c>
      <c r="F17" s="121">
        <v>187179.27417000002</v>
      </c>
      <c r="G17" s="121">
        <v>327473.89649999997</v>
      </c>
      <c r="H17" s="121">
        <v>867766.5189599999</v>
      </c>
      <c r="I17" s="121">
        <v>305948.46126000001</v>
      </c>
      <c r="J17" s="121">
        <v>282334.91674000002</v>
      </c>
      <c r="K17" s="121">
        <v>700632.87745000003</v>
      </c>
      <c r="L17" s="109"/>
      <c r="M17" s="109"/>
      <c r="N17" s="109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109"/>
      <c r="AX17" s="109"/>
      <c r="AY17" s="109"/>
      <c r="AZ17" s="109"/>
      <c r="BA17" s="109"/>
      <c r="BB17" s="109"/>
      <c r="BC17" s="109"/>
      <c r="BD17" s="109"/>
      <c r="BE17" s="109"/>
      <c r="BF17" s="109"/>
      <c r="BG17" s="109"/>
      <c r="BH17" s="109"/>
      <c r="BI17" s="109"/>
      <c r="BJ17" s="109"/>
      <c r="BK17" s="109"/>
      <c r="BL17" s="109"/>
      <c r="BM17" s="109"/>
      <c r="BN17" s="109"/>
      <c r="BO17" s="109"/>
      <c r="BP17" s="109"/>
      <c r="BQ17" s="109"/>
      <c r="BR17" s="109"/>
      <c r="BS17" s="109"/>
      <c r="BT17" s="109"/>
      <c r="BU17" s="109"/>
      <c r="BV17" s="109"/>
      <c r="BW17" s="109"/>
      <c r="BX17" s="109"/>
      <c r="BY17" s="109"/>
      <c r="BZ17" s="109"/>
      <c r="CA17" s="109"/>
      <c r="CB17" s="109"/>
      <c r="CC17" s="109"/>
      <c r="CD17" s="109"/>
      <c r="CE17" s="109"/>
      <c r="CF17" s="109"/>
    </row>
    <row r="18" spans="1:84" s="122" customFormat="1" ht="24" customHeight="1" x14ac:dyDescent="0.25">
      <c r="A18" s="114" t="s">
        <v>13</v>
      </c>
      <c r="B18" s="121">
        <v>161998.22827543863</v>
      </c>
      <c r="C18" s="121">
        <v>317230.3643870175</v>
      </c>
      <c r="D18" s="121">
        <v>582178.96</v>
      </c>
      <c r="E18" s="121">
        <v>218784.32645333331</v>
      </c>
      <c r="F18" s="121">
        <v>117915.19073999999</v>
      </c>
      <c r="G18" s="121">
        <v>98623.860454918045</v>
      </c>
      <c r="H18" s="121">
        <v>0</v>
      </c>
      <c r="I18" s="121">
        <v>0</v>
      </c>
      <c r="J18" s="121">
        <v>0</v>
      </c>
      <c r="K18" s="121">
        <v>0</v>
      </c>
      <c r="L18" s="109"/>
      <c r="M18" s="109"/>
      <c r="N18" s="109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  <c r="BA18" s="109"/>
      <c r="BB18" s="109"/>
      <c r="BC18" s="109"/>
      <c r="BD18" s="109"/>
      <c r="BE18" s="109"/>
      <c r="BF18" s="109"/>
      <c r="BG18" s="109"/>
      <c r="BH18" s="109"/>
      <c r="BI18" s="109"/>
      <c r="BJ18" s="109"/>
      <c r="BK18" s="109"/>
      <c r="BL18" s="109"/>
      <c r="BM18" s="109"/>
      <c r="BN18" s="109"/>
      <c r="BO18" s="109"/>
      <c r="BP18" s="109"/>
      <c r="BQ18" s="109"/>
      <c r="BR18" s="109"/>
      <c r="BS18" s="109"/>
      <c r="BT18" s="109"/>
      <c r="BU18" s="109"/>
      <c r="BV18" s="109"/>
      <c r="BW18" s="109"/>
      <c r="BX18" s="109"/>
      <c r="BY18" s="109"/>
      <c r="BZ18" s="109"/>
      <c r="CA18" s="109"/>
      <c r="CB18" s="109"/>
      <c r="CC18" s="109"/>
      <c r="CD18" s="109"/>
      <c r="CE18" s="109"/>
      <c r="CF18" s="109"/>
    </row>
    <row r="19" spans="1:84" s="124" customFormat="1" ht="24" customHeight="1" x14ac:dyDescent="0.25">
      <c r="A19" s="123" t="s">
        <v>38</v>
      </c>
      <c r="B19" s="108">
        <f t="shared" ref="B19:G19" si="2">+B9-B14</f>
        <v>2225246.0157245612</v>
      </c>
      <c r="C19" s="108">
        <f t="shared" si="2"/>
        <v>2962907.5785329817</v>
      </c>
      <c r="D19" s="108">
        <f t="shared" si="2"/>
        <v>3541228.0023999987</v>
      </c>
      <c r="E19" s="108">
        <f t="shared" si="2"/>
        <v>3974436.1293866653</v>
      </c>
      <c r="F19" s="108">
        <f t="shared" si="2"/>
        <v>2338366.5363599993</v>
      </c>
      <c r="G19" s="108">
        <f t="shared" si="2"/>
        <v>2410537.3705450837</v>
      </c>
      <c r="H19" s="108">
        <f>+H9-H14</f>
        <v>736274.00351999793</v>
      </c>
      <c r="I19" s="108">
        <f>+I9-I14</f>
        <v>1390430.1711299997</v>
      </c>
      <c r="J19" s="108">
        <f>+J9-J14</f>
        <v>3114569.7065999983</v>
      </c>
      <c r="K19" s="108">
        <f>+K9-K14</f>
        <v>2238260.8292499986</v>
      </c>
      <c r="L19" s="109"/>
      <c r="M19" s="109"/>
      <c r="N19" s="109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109"/>
      <c r="BE19" s="109"/>
      <c r="BF19" s="109"/>
      <c r="BG19" s="109"/>
      <c r="BH19" s="109"/>
      <c r="BI19" s="109"/>
      <c r="BJ19" s="109"/>
      <c r="BK19" s="109"/>
      <c r="BL19" s="109"/>
      <c r="BM19" s="109"/>
      <c r="BN19" s="109"/>
      <c r="BO19" s="109"/>
      <c r="BP19" s="109"/>
      <c r="BQ19" s="109"/>
      <c r="BR19" s="109"/>
      <c r="BS19" s="109"/>
      <c r="BT19" s="109"/>
      <c r="BU19" s="109"/>
      <c r="BV19" s="109"/>
      <c r="BW19" s="109"/>
      <c r="BX19" s="109"/>
      <c r="BY19" s="109"/>
      <c r="BZ19" s="109"/>
      <c r="CA19" s="109"/>
      <c r="CB19" s="109"/>
      <c r="CC19" s="109"/>
      <c r="CD19" s="109"/>
      <c r="CE19" s="109"/>
      <c r="CF19" s="109"/>
    </row>
    <row r="20" spans="1:84" s="113" customFormat="1" ht="24" customHeight="1" x14ac:dyDescent="0.25">
      <c r="A20" s="125" t="s">
        <v>15</v>
      </c>
      <c r="B20" s="112">
        <v>-348071.41160000005</v>
      </c>
      <c r="C20" s="112">
        <v>-604027.27828999993</v>
      </c>
      <c r="D20" s="112">
        <v>-768200.01280000003</v>
      </c>
      <c r="E20" s="112">
        <v>-724547.13604000001</v>
      </c>
      <c r="F20" s="112">
        <v>-760956.77259000007</v>
      </c>
      <c r="G20" s="112">
        <v>-1049209.69575</v>
      </c>
      <c r="H20" s="112">
        <v>-846382.89119999995</v>
      </c>
      <c r="I20" s="112">
        <v>-826415.30984999996</v>
      </c>
      <c r="J20" s="112">
        <v>-1308372.9935000001</v>
      </c>
      <c r="K20" s="112">
        <v>-1293526.33167</v>
      </c>
      <c r="L20" s="109"/>
      <c r="M20" s="109"/>
      <c r="N20" s="109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109"/>
      <c r="BE20" s="109"/>
      <c r="BF20" s="109"/>
      <c r="BG20" s="109"/>
      <c r="BH20" s="109"/>
      <c r="BI20" s="109"/>
      <c r="BJ20" s="109"/>
      <c r="BK20" s="109"/>
      <c r="BL20" s="109"/>
      <c r="BM20" s="109"/>
      <c r="BN20" s="109"/>
      <c r="BO20" s="109"/>
      <c r="BP20" s="109"/>
      <c r="BQ20" s="109"/>
      <c r="BR20" s="109"/>
      <c r="BS20" s="109"/>
      <c r="BT20" s="109"/>
      <c r="BU20" s="109"/>
      <c r="BV20" s="109"/>
      <c r="BW20" s="109"/>
      <c r="BX20" s="109"/>
      <c r="BY20" s="109"/>
      <c r="BZ20" s="109"/>
      <c r="CA20" s="109"/>
      <c r="CB20" s="109"/>
      <c r="CC20" s="109"/>
      <c r="CD20" s="109"/>
      <c r="CE20" s="109"/>
      <c r="CF20" s="109"/>
    </row>
    <row r="21" spans="1:84" s="124" customFormat="1" ht="24" customHeight="1" x14ac:dyDescent="0.25">
      <c r="A21" s="123" t="s">
        <v>39</v>
      </c>
      <c r="B21" s="108">
        <f t="shared" ref="B21:K21" si="3">+B19+B20</f>
        <v>1877174.6041245612</v>
      </c>
      <c r="C21" s="108">
        <f t="shared" si="3"/>
        <v>2358880.3002429819</v>
      </c>
      <c r="D21" s="108">
        <f t="shared" si="3"/>
        <v>2773027.9895999986</v>
      </c>
      <c r="E21" s="108">
        <f t="shared" si="3"/>
        <v>3249888.9933466651</v>
      </c>
      <c r="F21" s="108">
        <f t="shared" si="3"/>
        <v>1577409.7637699991</v>
      </c>
      <c r="G21" s="108">
        <f t="shared" si="3"/>
        <v>1361327.6747950837</v>
      </c>
      <c r="H21" s="108">
        <f t="shared" si="3"/>
        <v>-110108.88768000202</v>
      </c>
      <c r="I21" s="108">
        <f t="shared" si="3"/>
        <v>564014.86127999972</v>
      </c>
      <c r="J21" s="108">
        <f t="shared" si="3"/>
        <v>1806196.7130999982</v>
      </c>
      <c r="K21" s="108">
        <f t="shared" si="3"/>
        <v>944734.49757999857</v>
      </c>
      <c r="L21" s="109"/>
      <c r="M21" s="109"/>
      <c r="N21" s="109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  <c r="AT21" s="109"/>
      <c r="AU21" s="109"/>
      <c r="AV21" s="109"/>
      <c r="AW21" s="109"/>
      <c r="AX21" s="109"/>
      <c r="AY21" s="109"/>
      <c r="AZ21" s="109"/>
      <c r="BA21" s="109"/>
      <c r="BB21" s="109"/>
      <c r="BC21" s="109"/>
      <c r="BD21" s="109"/>
      <c r="BE21" s="109"/>
      <c r="BF21" s="109"/>
      <c r="BG21" s="109"/>
      <c r="BH21" s="109"/>
      <c r="BI21" s="109"/>
      <c r="BJ21" s="109"/>
      <c r="BK21" s="109"/>
      <c r="BL21" s="109"/>
      <c r="BM21" s="109"/>
      <c r="BN21" s="109"/>
      <c r="BO21" s="109"/>
      <c r="BP21" s="109"/>
      <c r="BQ21" s="109"/>
      <c r="BR21" s="109"/>
      <c r="BS21" s="109"/>
      <c r="BT21" s="109"/>
      <c r="BU21" s="109"/>
      <c r="BV21" s="109"/>
      <c r="BW21" s="109"/>
      <c r="BX21" s="109"/>
      <c r="BY21" s="109"/>
      <c r="BZ21" s="109"/>
      <c r="CA21" s="109"/>
      <c r="CB21" s="109"/>
      <c r="CC21" s="109"/>
      <c r="CD21" s="109"/>
      <c r="CE21" s="109"/>
      <c r="CF21" s="109"/>
    </row>
    <row r="22" spans="1:84" s="124" customFormat="1" ht="24" customHeight="1" x14ac:dyDescent="0.25">
      <c r="A22" s="123" t="s">
        <v>40</v>
      </c>
      <c r="B22" s="108">
        <v>742526.75309999951</v>
      </c>
      <c r="C22" s="108">
        <v>679348.33967999998</v>
      </c>
      <c r="D22" s="108">
        <v>691034.95120000001</v>
      </c>
      <c r="E22" s="108">
        <v>1931603.3396399999</v>
      </c>
      <c r="F22" s="108">
        <v>1518189.8634000001</v>
      </c>
      <c r="G22" s="108">
        <v>1259745.2715</v>
      </c>
      <c r="H22" s="108">
        <v>287658.11975999997</v>
      </c>
      <c r="I22" s="108">
        <v>609094.9718099999</v>
      </c>
      <c r="J22" s="108">
        <v>814110.16726000002</v>
      </c>
      <c r="K22" s="108">
        <v>1177410.8008400002</v>
      </c>
      <c r="L22" s="109"/>
      <c r="M22" s="109"/>
      <c r="N22" s="109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09"/>
      <c r="BE22" s="109"/>
      <c r="BF22" s="109"/>
      <c r="BG22" s="109"/>
      <c r="BH22" s="109"/>
      <c r="BI22" s="109"/>
      <c r="BJ22" s="109"/>
      <c r="BK22" s="109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109"/>
      <c r="BW22" s="109"/>
      <c r="BX22" s="109"/>
      <c r="BY22" s="109"/>
      <c r="BZ22" s="109"/>
      <c r="CA22" s="109"/>
      <c r="CB22" s="109"/>
      <c r="CC22" s="109"/>
      <c r="CD22" s="109"/>
      <c r="CE22" s="109"/>
      <c r="CF22" s="109"/>
    </row>
    <row r="23" spans="1:84" s="109" customFormat="1" ht="24" customHeight="1" x14ac:dyDescent="0.25">
      <c r="A23" s="126" t="s">
        <v>41</v>
      </c>
      <c r="B23" s="127">
        <f t="shared" ref="B23:G23" si="4">+B19-B22</f>
        <v>1482719.2626245618</v>
      </c>
      <c r="C23" s="127">
        <f t="shared" si="4"/>
        <v>2283559.2388529815</v>
      </c>
      <c r="D23" s="127">
        <f t="shared" si="4"/>
        <v>2850193.0511999987</v>
      </c>
      <c r="E23" s="127">
        <f t="shared" si="4"/>
        <v>2042832.7897466654</v>
      </c>
      <c r="F23" s="127">
        <f t="shared" si="4"/>
        <v>820176.67295999918</v>
      </c>
      <c r="G23" s="127">
        <f t="shared" si="4"/>
        <v>1150792.0990450836</v>
      </c>
      <c r="H23" s="127">
        <f>+H19-H22</f>
        <v>448615.88375999796</v>
      </c>
      <c r="I23" s="127">
        <f>+I19-I22</f>
        <v>781335.19931999978</v>
      </c>
      <c r="J23" s="127">
        <f>+J19-J22</f>
        <v>2300459.5393399983</v>
      </c>
      <c r="K23" s="127">
        <f>+K19-K22</f>
        <v>1060850.0284099984</v>
      </c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</row>
    <row r="24" spans="1:84" s="109" customFormat="1" ht="24" customHeight="1" x14ac:dyDescent="0.25">
      <c r="A24" s="128"/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</row>
    <row r="25" spans="1:84" s="131" customFormat="1" ht="24" customHeight="1" x14ac:dyDescent="0.25">
      <c r="A25" s="119" t="s">
        <v>19</v>
      </c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09"/>
      <c r="M25" s="109"/>
      <c r="N25" s="109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  <c r="AS25" s="109"/>
      <c r="AT25" s="109"/>
      <c r="AU25" s="109"/>
      <c r="AV25" s="109"/>
      <c r="AW25" s="109"/>
      <c r="AX25" s="109"/>
      <c r="AY25" s="109"/>
      <c r="AZ25" s="109"/>
      <c r="BA25" s="109"/>
      <c r="BB25" s="109"/>
      <c r="BC25" s="109"/>
      <c r="BD25" s="109"/>
      <c r="BE25" s="109"/>
      <c r="BF25" s="109"/>
      <c r="BG25" s="109"/>
      <c r="BH25" s="109"/>
      <c r="BI25" s="109"/>
      <c r="BJ25" s="109"/>
      <c r="BK25" s="109"/>
      <c r="BL25" s="109"/>
      <c r="BM25" s="109"/>
      <c r="BN25" s="109"/>
      <c r="BO25" s="109"/>
      <c r="BP25" s="109"/>
      <c r="BQ25" s="109"/>
      <c r="BR25" s="109"/>
      <c r="BS25" s="109"/>
      <c r="BT25" s="109"/>
      <c r="BU25" s="109"/>
      <c r="BV25" s="109"/>
      <c r="BW25" s="109"/>
      <c r="BX25" s="109"/>
      <c r="BY25" s="109"/>
      <c r="BZ25" s="109"/>
      <c r="CA25" s="109"/>
      <c r="CB25" s="109"/>
      <c r="CC25" s="109"/>
      <c r="CD25" s="109"/>
      <c r="CE25" s="109"/>
      <c r="CF25" s="109"/>
    </row>
    <row r="26" spans="1:84" s="131" customFormat="1" ht="24" customHeight="1" x14ac:dyDescent="0.25">
      <c r="A26" s="132"/>
      <c r="B26" s="130"/>
      <c r="C26" s="130"/>
      <c r="D26" s="130"/>
      <c r="E26" s="130"/>
      <c r="F26" s="130"/>
      <c r="G26" s="130"/>
      <c r="H26" s="130"/>
      <c r="I26" s="130"/>
      <c r="J26" s="130"/>
      <c r="K26" s="130"/>
      <c r="L26" s="109"/>
      <c r="M26" s="109"/>
      <c r="N26" s="109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BL26" s="109"/>
      <c r="BM26" s="109"/>
      <c r="BN26" s="109"/>
      <c r="BO26" s="109"/>
      <c r="BP26" s="109"/>
      <c r="BQ26" s="109"/>
      <c r="BR26" s="109"/>
      <c r="BS26" s="109"/>
      <c r="BT26" s="109"/>
      <c r="BU26" s="109"/>
      <c r="BV26" s="109"/>
      <c r="BW26" s="109"/>
      <c r="BX26" s="109"/>
      <c r="BY26" s="109"/>
      <c r="BZ26" s="109"/>
      <c r="CA26" s="109"/>
      <c r="CB26" s="109"/>
      <c r="CC26" s="109"/>
      <c r="CD26" s="109"/>
      <c r="CE26" s="109"/>
      <c r="CF26" s="109"/>
    </row>
    <row r="27" spans="1:84" s="133" customFormat="1" ht="24" customHeight="1" x14ac:dyDescent="0.25">
      <c r="A27" s="197" t="s">
        <v>20</v>
      </c>
      <c r="B27" s="198">
        <f t="shared" ref="B27:G27" si="5">+B28+B29</f>
        <v>507100</v>
      </c>
      <c r="C27" s="198">
        <f t="shared" si="5"/>
        <v>0</v>
      </c>
      <c r="D27" s="198">
        <f t="shared" si="5"/>
        <v>195219.20000000004</v>
      </c>
      <c r="E27" s="198">
        <f t="shared" si="5"/>
        <v>383968</v>
      </c>
      <c r="F27" s="198">
        <f t="shared" si="5"/>
        <v>1049220</v>
      </c>
      <c r="G27" s="198">
        <f t="shared" si="5"/>
        <v>121350</v>
      </c>
      <c r="H27" s="198">
        <f>+H28+H29</f>
        <v>426096</v>
      </c>
      <c r="I27" s="198">
        <f>+I28+I29</f>
        <v>333645</v>
      </c>
      <c r="J27" s="198">
        <f>+J28+J29</f>
        <v>612143.9</v>
      </c>
      <c r="K27" s="198">
        <f>+K28+K29</f>
        <v>417414.00000000006</v>
      </c>
      <c r="L27" s="109"/>
      <c r="M27" s="109"/>
      <c r="N27" s="109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109"/>
      <c r="AU27" s="109"/>
      <c r="AV27" s="109"/>
      <c r="AW27" s="109"/>
      <c r="AX27" s="109"/>
      <c r="AY27" s="109"/>
      <c r="AZ27" s="109"/>
      <c r="BA27" s="109"/>
      <c r="BB27" s="109"/>
      <c r="BC27" s="109"/>
      <c r="BD27" s="109"/>
      <c r="BE27" s="109"/>
      <c r="BF27" s="109"/>
      <c r="BG27" s="109"/>
      <c r="BH27" s="109"/>
      <c r="BI27" s="109"/>
      <c r="BJ27" s="109"/>
      <c r="BK27" s="109"/>
      <c r="BL27" s="109"/>
      <c r="BM27" s="109"/>
      <c r="BN27" s="109"/>
      <c r="BO27" s="109"/>
      <c r="BP27" s="109"/>
      <c r="BQ27" s="109"/>
      <c r="BR27" s="109"/>
      <c r="BS27" s="109"/>
      <c r="BT27" s="109"/>
      <c r="BU27" s="109"/>
      <c r="BV27" s="109"/>
      <c r="BW27" s="109"/>
      <c r="BX27" s="109"/>
      <c r="BY27" s="109"/>
      <c r="BZ27" s="109"/>
      <c r="CA27" s="109"/>
      <c r="CB27" s="109"/>
      <c r="CC27" s="109"/>
      <c r="CD27" s="109"/>
      <c r="CE27" s="109"/>
      <c r="CF27" s="109"/>
    </row>
    <row r="28" spans="1:84" s="131" customFormat="1" ht="24" customHeight="1" x14ac:dyDescent="0.25">
      <c r="A28" s="134" t="s">
        <v>21</v>
      </c>
      <c r="B28" s="199">
        <v>0</v>
      </c>
      <c r="C28" s="199">
        <v>0</v>
      </c>
      <c r="D28" s="199">
        <v>0</v>
      </c>
      <c r="E28" s="199">
        <v>0</v>
      </c>
      <c r="F28" s="199">
        <v>0</v>
      </c>
      <c r="G28" s="199">
        <v>0</v>
      </c>
      <c r="H28" s="199">
        <v>0</v>
      </c>
      <c r="I28" s="199">
        <v>0</v>
      </c>
      <c r="J28" s="199">
        <v>0</v>
      </c>
      <c r="K28" s="199">
        <v>0</v>
      </c>
      <c r="L28" s="109"/>
      <c r="M28" s="109"/>
      <c r="N28" s="109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  <c r="AZ28" s="109"/>
      <c r="BA28" s="109"/>
      <c r="BB28" s="109"/>
      <c r="BC28" s="109"/>
      <c r="BD28" s="109"/>
      <c r="BE28" s="109"/>
      <c r="BF28" s="109"/>
      <c r="BG28" s="109"/>
      <c r="BH28" s="109"/>
      <c r="BI28" s="109"/>
      <c r="BJ28" s="109"/>
      <c r="BK28" s="109"/>
      <c r="BL28" s="109"/>
      <c r="BM28" s="109"/>
      <c r="BN28" s="109"/>
      <c r="BO28" s="109"/>
      <c r="BP28" s="109"/>
      <c r="BQ28" s="109"/>
      <c r="BR28" s="109"/>
      <c r="BS28" s="109"/>
      <c r="BT28" s="109"/>
      <c r="BU28" s="109"/>
      <c r="BV28" s="109"/>
      <c r="BW28" s="109"/>
      <c r="BX28" s="109"/>
      <c r="BY28" s="109"/>
      <c r="BZ28" s="109"/>
      <c r="CA28" s="109"/>
      <c r="CB28" s="109"/>
      <c r="CC28" s="109"/>
      <c r="CD28" s="109"/>
      <c r="CE28" s="109"/>
      <c r="CF28" s="109"/>
    </row>
    <row r="29" spans="1:84" s="131" customFormat="1" ht="24" customHeight="1" x14ac:dyDescent="0.25">
      <c r="A29" s="134" t="s">
        <v>23</v>
      </c>
      <c r="B29" s="200">
        <v>507100</v>
      </c>
      <c r="C29" s="200">
        <v>0</v>
      </c>
      <c r="D29" s="200">
        <v>195219.20000000004</v>
      </c>
      <c r="E29" s="200">
        <v>383968</v>
      </c>
      <c r="F29" s="200">
        <v>1049220</v>
      </c>
      <c r="G29" s="200">
        <v>121350</v>
      </c>
      <c r="H29" s="200">
        <v>426096</v>
      </c>
      <c r="I29" s="200">
        <v>333645</v>
      </c>
      <c r="J29" s="200">
        <v>612143.9</v>
      </c>
      <c r="K29" s="200">
        <v>417414.00000000006</v>
      </c>
      <c r="L29" s="109"/>
      <c r="M29" s="109"/>
      <c r="N29" s="109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09"/>
      <c r="BD29" s="109"/>
      <c r="BE29" s="109"/>
      <c r="BF29" s="109"/>
      <c r="BG29" s="109"/>
      <c r="BH29" s="109"/>
      <c r="BI29" s="109"/>
      <c r="BJ29" s="109"/>
      <c r="BK29" s="109"/>
      <c r="BL29" s="109"/>
      <c r="BM29" s="109"/>
      <c r="BN29" s="109"/>
      <c r="BO29" s="109"/>
      <c r="BP29" s="109"/>
      <c r="BQ29" s="109"/>
      <c r="BR29" s="109"/>
      <c r="BS29" s="109"/>
      <c r="BT29" s="109"/>
      <c r="BU29" s="109"/>
      <c r="BV29" s="109"/>
      <c r="BW29" s="109"/>
      <c r="BX29" s="109"/>
      <c r="BY29" s="109"/>
      <c r="BZ29" s="109"/>
      <c r="CA29" s="109"/>
      <c r="CB29" s="109"/>
      <c r="CC29" s="109"/>
      <c r="CD29" s="109"/>
      <c r="CE29" s="109"/>
      <c r="CF29" s="109"/>
    </row>
    <row r="30" spans="1:84" s="137" customFormat="1" ht="24" customHeight="1" x14ac:dyDescent="0.25">
      <c r="A30" s="197" t="s">
        <v>26</v>
      </c>
      <c r="B30" s="201">
        <f t="shared" ref="B30:G30" si="6">+B31+B32+B33</f>
        <v>1299144.4987245617</v>
      </c>
      <c r="C30" s="201">
        <f t="shared" si="6"/>
        <v>2486881.9712629826</v>
      </c>
      <c r="D30" s="201">
        <f t="shared" si="6"/>
        <v>2937777.4184000003</v>
      </c>
      <c r="E30" s="201">
        <f t="shared" si="6"/>
        <v>1246211.0204266664</v>
      </c>
      <c r="F30" s="201">
        <f t="shared" si="6"/>
        <v>1374744.5270099998</v>
      </c>
      <c r="G30" s="201">
        <f t="shared" si="6"/>
        <v>1255585.7117950819</v>
      </c>
      <c r="H30" s="201">
        <f>+H31+H32+H33</f>
        <v>768327.78527999995</v>
      </c>
      <c r="I30" s="201">
        <f>+I31+I32+I33</f>
        <v>624207.08843999996</v>
      </c>
      <c r="J30" s="201">
        <f>+J31+J32+J33</f>
        <v>835729.61327999993</v>
      </c>
      <c r="K30" s="201">
        <f>+K31+K32+K33</f>
        <v>1250566.0827900001</v>
      </c>
      <c r="L30" s="136"/>
      <c r="M30" s="136"/>
      <c r="N30" s="136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136"/>
      <c r="BD30" s="136"/>
      <c r="BE30" s="136"/>
      <c r="BF30" s="136"/>
      <c r="BG30" s="136"/>
      <c r="BH30" s="136"/>
      <c r="BI30" s="136"/>
      <c r="BJ30" s="136"/>
      <c r="BK30" s="136"/>
      <c r="BL30" s="136"/>
      <c r="BM30" s="136"/>
      <c r="BN30" s="136"/>
      <c r="BO30" s="136"/>
      <c r="BP30" s="136"/>
      <c r="BQ30" s="136"/>
      <c r="BR30" s="136"/>
      <c r="BS30" s="136"/>
      <c r="BT30" s="136"/>
      <c r="BU30" s="136"/>
      <c r="BV30" s="136"/>
      <c r="BW30" s="136"/>
      <c r="BX30" s="136"/>
      <c r="BY30" s="136"/>
      <c r="BZ30" s="136"/>
      <c r="CA30" s="136"/>
      <c r="CB30" s="136"/>
      <c r="CC30" s="136"/>
      <c r="CD30" s="136"/>
      <c r="CE30" s="136"/>
      <c r="CF30" s="136"/>
    </row>
    <row r="31" spans="1:84" s="131" customFormat="1" ht="24" customHeight="1" x14ac:dyDescent="0.25">
      <c r="A31" s="134" t="s">
        <v>27</v>
      </c>
      <c r="B31" s="202">
        <v>455574.52092456148</v>
      </c>
      <c r="C31" s="202">
        <v>859582.65265298239</v>
      </c>
      <c r="D31" s="202">
        <v>1355838.88</v>
      </c>
      <c r="E31" s="202">
        <v>588716.21622666658</v>
      </c>
      <c r="F31" s="202">
        <v>339501.18663000001</v>
      </c>
      <c r="G31" s="202">
        <v>254684.23754508194</v>
      </c>
      <c r="H31" s="202">
        <v>152968.46400000001</v>
      </c>
      <c r="I31" s="202">
        <v>12478.323</v>
      </c>
      <c r="J31" s="202">
        <v>13899.05024</v>
      </c>
      <c r="K31" s="202">
        <v>40745.867610000008</v>
      </c>
      <c r="L31" s="109"/>
      <c r="M31" s="109"/>
      <c r="N31" s="109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109"/>
      <c r="AB31" s="109"/>
      <c r="AC31" s="109"/>
      <c r="AD31" s="109"/>
      <c r="AE31" s="109"/>
      <c r="AF31" s="109"/>
      <c r="AG31" s="109"/>
      <c r="AH31" s="109"/>
      <c r="AI31" s="109"/>
      <c r="AJ31" s="109"/>
      <c r="AK31" s="109"/>
      <c r="AL31" s="109"/>
      <c r="AM31" s="109"/>
      <c r="AN31" s="109"/>
      <c r="AO31" s="109"/>
      <c r="AP31" s="109"/>
      <c r="AQ31" s="109"/>
      <c r="AR31" s="109"/>
      <c r="AS31" s="109"/>
      <c r="AT31" s="109"/>
      <c r="AU31" s="109"/>
      <c r="AV31" s="109"/>
      <c r="AW31" s="109"/>
      <c r="AX31" s="109"/>
      <c r="AY31" s="109"/>
      <c r="AZ31" s="109"/>
      <c r="BA31" s="109"/>
      <c r="BB31" s="109"/>
      <c r="BC31" s="109"/>
      <c r="BD31" s="109"/>
      <c r="BE31" s="109"/>
      <c r="BF31" s="109"/>
      <c r="BG31" s="109"/>
      <c r="BH31" s="109"/>
      <c r="BI31" s="109"/>
      <c r="BJ31" s="109"/>
      <c r="BK31" s="109"/>
      <c r="BL31" s="109"/>
      <c r="BM31" s="109"/>
      <c r="BN31" s="109"/>
      <c r="BO31" s="109"/>
      <c r="BP31" s="109"/>
      <c r="BQ31" s="109"/>
      <c r="BR31" s="109"/>
      <c r="BS31" s="109"/>
      <c r="BT31" s="109"/>
      <c r="BU31" s="109"/>
      <c r="BV31" s="109"/>
      <c r="BW31" s="109"/>
      <c r="BX31" s="109"/>
      <c r="BY31" s="109"/>
      <c r="BZ31" s="109"/>
      <c r="CA31" s="109"/>
      <c r="CB31" s="109"/>
      <c r="CC31" s="109"/>
      <c r="CD31" s="109"/>
      <c r="CE31" s="109"/>
      <c r="CF31" s="109"/>
    </row>
    <row r="32" spans="1:84" s="131" customFormat="1" ht="24" customHeight="1" x14ac:dyDescent="0.25">
      <c r="A32" s="134" t="s">
        <v>49</v>
      </c>
      <c r="B32" s="135">
        <v>380842.74910000002</v>
      </c>
      <c r="C32" s="135">
        <v>1032487.62523</v>
      </c>
      <c r="D32" s="135">
        <v>764262.40000000014</v>
      </c>
      <c r="E32" s="135">
        <v>50875.76</v>
      </c>
      <c r="F32" s="135">
        <v>406992.96260999999</v>
      </c>
      <c r="G32" s="135">
        <v>400808.12849999999</v>
      </c>
      <c r="H32" s="135">
        <v>0</v>
      </c>
      <c r="I32" s="135">
        <v>0</v>
      </c>
      <c r="J32" s="135">
        <v>168159.92826000002</v>
      </c>
      <c r="K32" s="135">
        <v>419127.48447000002</v>
      </c>
      <c r="L32" s="109"/>
      <c r="M32" s="109"/>
      <c r="N32" s="109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09"/>
      <c r="AT32" s="109"/>
      <c r="AU32" s="109"/>
      <c r="AV32" s="109"/>
      <c r="AW32" s="109"/>
      <c r="AX32" s="109"/>
      <c r="AY32" s="109"/>
      <c r="AZ32" s="109"/>
      <c r="BA32" s="109"/>
      <c r="BB32" s="109"/>
      <c r="BC32" s="109"/>
      <c r="BD32" s="109"/>
      <c r="BE32" s="109"/>
      <c r="BF32" s="109"/>
      <c r="BG32" s="109"/>
      <c r="BH32" s="109"/>
      <c r="BI32" s="109"/>
      <c r="BJ32" s="109"/>
      <c r="BK32" s="109"/>
      <c r="BL32" s="109"/>
      <c r="BM32" s="109"/>
      <c r="BN32" s="109"/>
      <c r="BO32" s="109"/>
      <c r="BP32" s="109"/>
      <c r="BQ32" s="109"/>
      <c r="BR32" s="109"/>
      <c r="BS32" s="109"/>
      <c r="BT32" s="109"/>
      <c r="BU32" s="109"/>
      <c r="BV32" s="109"/>
      <c r="BW32" s="109"/>
      <c r="BX32" s="109"/>
      <c r="BY32" s="109"/>
      <c r="BZ32" s="109"/>
      <c r="CA32" s="109"/>
      <c r="CB32" s="109"/>
      <c r="CC32" s="109"/>
      <c r="CD32" s="109"/>
      <c r="CE32" s="109"/>
      <c r="CF32" s="109"/>
    </row>
    <row r="33" spans="1:84" s="131" customFormat="1" ht="24" customHeight="1" x14ac:dyDescent="0.25">
      <c r="A33" s="134" t="s">
        <v>30</v>
      </c>
      <c r="B33" s="135">
        <v>462727.22870000004</v>
      </c>
      <c r="C33" s="135">
        <v>594811.69337999995</v>
      </c>
      <c r="D33" s="135">
        <v>817676.13840000005</v>
      </c>
      <c r="E33" s="135">
        <v>606619.04419999989</v>
      </c>
      <c r="F33" s="135">
        <v>628250.37777000002</v>
      </c>
      <c r="G33" s="135">
        <v>600093.34574999998</v>
      </c>
      <c r="H33" s="135">
        <v>615359.32127999992</v>
      </c>
      <c r="I33" s="135">
        <v>611728.76543999999</v>
      </c>
      <c r="J33" s="135">
        <v>653670.63477999996</v>
      </c>
      <c r="K33" s="135">
        <v>790692.73071000003</v>
      </c>
      <c r="L33" s="109"/>
      <c r="M33" s="109"/>
      <c r="N33" s="109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  <c r="AU33" s="109"/>
      <c r="AV33" s="109"/>
      <c r="AW33" s="109"/>
      <c r="AX33" s="109"/>
      <c r="AY33" s="109"/>
      <c r="AZ33" s="109"/>
      <c r="BA33" s="109"/>
      <c r="BB33" s="109"/>
      <c r="BC33" s="109"/>
      <c r="BD33" s="109"/>
      <c r="BE33" s="109"/>
      <c r="BF33" s="109"/>
      <c r="BG33" s="109"/>
      <c r="BH33" s="109"/>
      <c r="BI33" s="109"/>
      <c r="BJ33" s="109"/>
      <c r="BK33" s="109"/>
      <c r="BL33" s="109"/>
      <c r="BM33" s="109"/>
      <c r="BN33" s="109"/>
      <c r="BO33" s="109"/>
      <c r="BP33" s="109"/>
      <c r="BQ33" s="109"/>
      <c r="BR33" s="109"/>
      <c r="BS33" s="109"/>
      <c r="BT33" s="109"/>
      <c r="BU33" s="109"/>
      <c r="BV33" s="109"/>
      <c r="BW33" s="109"/>
      <c r="BX33" s="109"/>
      <c r="BY33" s="109"/>
      <c r="BZ33" s="109"/>
      <c r="CA33" s="109"/>
      <c r="CB33" s="109"/>
      <c r="CC33" s="109"/>
      <c r="CD33" s="109"/>
      <c r="CE33" s="109"/>
      <c r="CF33" s="109"/>
    </row>
    <row r="34" spans="1:84" ht="17.25" customHeight="1" x14ac:dyDescent="0.2">
      <c r="B34" s="106"/>
      <c r="C34" s="106"/>
      <c r="D34" s="106"/>
      <c r="E34" s="106"/>
      <c r="F34" s="106"/>
      <c r="G34" s="106"/>
      <c r="H34" s="106"/>
      <c r="I34" s="106"/>
      <c r="J34" s="106"/>
      <c r="K34" s="106"/>
    </row>
    <row r="35" spans="1:84" ht="16.5" customHeight="1" x14ac:dyDescent="0.25">
      <c r="A35" s="119" t="s">
        <v>52</v>
      </c>
      <c r="B35" s="138"/>
      <c r="C35" s="138"/>
      <c r="D35" s="138"/>
      <c r="E35" s="138"/>
      <c r="F35" s="138"/>
      <c r="G35" s="138"/>
      <c r="H35" s="138"/>
      <c r="I35" s="138"/>
      <c r="J35" s="138"/>
    </row>
    <row r="36" spans="1:84" ht="16.5" customHeight="1" x14ac:dyDescent="0.25">
      <c r="A36" s="131" t="s">
        <v>50</v>
      </c>
      <c r="B36" s="138"/>
      <c r="C36" s="138"/>
      <c r="D36" s="138"/>
      <c r="E36" s="138"/>
      <c r="F36" s="138"/>
      <c r="G36" s="138"/>
      <c r="H36" s="138"/>
      <c r="I36" s="138"/>
      <c r="J36" s="138"/>
    </row>
    <row r="37" spans="1:84" ht="16.5" customHeight="1" x14ac:dyDescent="0.25">
      <c r="A37" s="131"/>
    </row>
    <row r="38" spans="1:84" ht="16.5" customHeight="1" x14ac:dyDescent="0.25">
      <c r="A38" s="250"/>
      <c r="B38" s="250"/>
      <c r="C38" s="250"/>
      <c r="D38" s="250"/>
      <c r="E38" s="250"/>
      <c r="F38" s="250"/>
      <c r="G38" s="250"/>
      <c r="H38" s="250"/>
      <c r="I38" s="250"/>
      <c r="J38" s="250"/>
    </row>
  </sheetData>
  <mergeCells count="5">
    <mergeCell ref="A2:K2"/>
    <mergeCell ref="A3:K3"/>
    <mergeCell ref="A4:K4"/>
    <mergeCell ref="A5:K5"/>
    <mergeCell ref="A38:J38"/>
  </mergeCells>
  <printOptions horizontalCentered="1"/>
  <pageMargins left="0.74803149606299213" right="0.74803149606299213" top="0.78740157480314965" bottom="0.98425196850393704" header="0.23622047244094491" footer="0"/>
  <pageSetup scale="41" orientation="landscape" horizontalDpi="4294967294" verticalDpi="429496729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52"/>
  <sheetViews>
    <sheetView showGridLines="0" zoomScale="75" zoomScaleNormal="75" zoomScaleSheetLayoutView="50" workbookViewId="0"/>
  </sheetViews>
  <sheetFormatPr baseColWidth="10" defaultRowHeight="14.25" x14ac:dyDescent="0.2"/>
  <cols>
    <col min="1" max="1" width="88.28515625" style="139" customWidth="1"/>
    <col min="2" max="7" width="19" style="140" customWidth="1"/>
    <col min="8" max="10" width="18.5703125" style="140" customWidth="1"/>
    <col min="11" max="11" width="20.140625" style="140" customWidth="1"/>
    <col min="12" max="84" width="11.42578125" style="140"/>
    <col min="85" max="16384" width="11.42578125" style="139"/>
  </cols>
  <sheetData>
    <row r="1" spans="1:84" ht="17.25" customHeight="1" x14ac:dyDescent="0.2"/>
    <row r="2" spans="1:84" ht="19.5" x14ac:dyDescent="0.2">
      <c r="A2" s="251" t="s">
        <v>47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</row>
    <row r="3" spans="1:84" s="142" customFormat="1" ht="19.5" x14ac:dyDescent="0.25">
      <c r="A3" s="251" t="s">
        <v>1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1"/>
      <c r="AQ3" s="141"/>
      <c r="AR3" s="141"/>
      <c r="AS3" s="141"/>
      <c r="AT3" s="141"/>
      <c r="AU3" s="141"/>
      <c r="AV3" s="141"/>
      <c r="AW3" s="141"/>
      <c r="AX3" s="141"/>
      <c r="AY3" s="141"/>
      <c r="AZ3" s="141"/>
      <c r="BA3" s="141"/>
      <c r="BB3" s="141"/>
      <c r="BC3" s="141"/>
      <c r="BD3" s="141"/>
      <c r="BE3" s="141"/>
      <c r="BF3" s="141"/>
      <c r="BG3" s="141"/>
      <c r="BH3" s="141"/>
      <c r="BI3" s="141"/>
      <c r="BJ3" s="141"/>
      <c r="BK3" s="141"/>
      <c r="BL3" s="141"/>
      <c r="BM3" s="141"/>
      <c r="BN3" s="141"/>
      <c r="BO3" s="141"/>
      <c r="BP3" s="141"/>
      <c r="BQ3" s="141"/>
      <c r="BR3" s="141"/>
      <c r="BS3" s="141"/>
      <c r="BT3" s="141"/>
      <c r="BU3" s="141"/>
      <c r="BV3" s="141"/>
      <c r="BW3" s="141"/>
      <c r="BX3" s="141"/>
      <c r="BY3" s="141"/>
      <c r="BZ3" s="141"/>
      <c r="CA3" s="141"/>
      <c r="CB3" s="141"/>
      <c r="CC3" s="141"/>
      <c r="CD3" s="141"/>
      <c r="CE3" s="141"/>
      <c r="CF3" s="141"/>
    </row>
    <row r="4" spans="1:84" s="144" customFormat="1" ht="20.25" x14ac:dyDescent="0.3">
      <c r="A4" s="252" t="s">
        <v>2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3"/>
      <c r="AU4" s="143"/>
      <c r="AV4" s="143"/>
      <c r="AW4" s="143"/>
      <c r="AX4" s="143"/>
      <c r="AY4" s="143"/>
      <c r="AZ4" s="143"/>
      <c r="BA4" s="143"/>
      <c r="BB4" s="143"/>
      <c r="BC4" s="143"/>
      <c r="BD4" s="143"/>
      <c r="BE4" s="143"/>
      <c r="BF4" s="143"/>
      <c r="BG4" s="143"/>
      <c r="BH4" s="143"/>
      <c r="BI4" s="143"/>
      <c r="BJ4" s="143"/>
      <c r="BK4" s="143"/>
      <c r="BL4" s="143"/>
      <c r="BM4" s="143"/>
      <c r="BN4" s="143"/>
      <c r="BO4" s="143"/>
      <c r="BP4" s="143"/>
      <c r="BQ4" s="143"/>
      <c r="BR4" s="143"/>
      <c r="BS4" s="143"/>
      <c r="BT4" s="143"/>
      <c r="BU4" s="143"/>
      <c r="BV4" s="143"/>
      <c r="BW4" s="143"/>
      <c r="BX4" s="143"/>
      <c r="BY4" s="143"/>
      <c r="BZ4" s="143"/>
      <c r="CA4" s="143"/>
      <c r="CB4" s="143"/>
      <c r="CC4" s="143"/>
      <c r="CD4" s="143"/>
      <c r="CE4" s="143"/>
      <c r="CF4" s="143"/>
    </row>
    <row r="5" spans="1:84" s="146" customFormat="1" ht="19.5" x14ac:dyDescent="0.25">
      <c r="A5" s="249" t="s">
        <v>51</v>
      </c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45"/>
      <c r="AO5" s="145"/>
      <c r="AP5" s="145"/>
      <c r="AQ5" s="145"/>
      <c r="AR5" s="145"/>
      <c r="AS5" s="145"/>
      <c r="AT5" s="145"/>
      <c r="AU5" s="145"/>
      <c r="AV5" s="145"/>
      <c r="AW5" s="145"/>
      <c r="AX5" s="145"/>
      <c r="AY5" s="145"/>
      <c r="AZ5" s="145"/>
      <c r="BA5" s="145"/>
      <c r="BB5" s="145"/>
      <c r="BC5" s="145"/>
      <c r="BD5" s="145"/>
      <c r="BE5" s="145"/>
      <c r="BF5" s="145"/>
      <c r="BG5" s="145"/>
      <c r="BH5" s="145"/>
      <c r="BI5" s="145"/>
      <c r="BJ5" s="145"/>
      <c r="BK5" s="145"/>
      <c r="BL5" s="145"/>
      <c r="BM5" s="145"/>
      <c r="BN5" s="145"/>
      <c r="BO5" s="145"/>
      <c r="BP5" s="145"/>
      <c r="BQ5" s="145"/>
      <c r="BR5" s="145"/>
      <c r="BS5" s="145"/>
      <c r="BT5" s="145"/>
      <c r="BU5" s="145"/>
      <c r="BV5" s="145"/>
      <c r="BW5" s="145"/>
      <c r="BX5" s="145"/>
      <c r="BY5" s="145"/>
      <c r="BZ5" s="145"/>
      <c r="CA5" s="145"/>
      <c r="CB5" s="145"/>
      <c r="CC5" s="145"/>
      <c r="CD5" s="145"/>
      <c r="CE5" s="145"/>
      <c r="CF5" s="145"/>
    </row>
    <row r="6" spans="1:84" ht="17.25" customHeight="1" x14ac:dyDescent="0.2">
      <c r="A6" s="147"/>
    </row>
    <row r="7" spans="1:84" s="148" customFormat="1" ht="24.75" customHeight="1" x14ac:dyDescent="0.25">
      <c r="A7" s="203"/>
      <c r="B7" s="204">
        <v>2009</v>
      </c>
      <c r="C7" s="204">
        <v>2010</v>
      </c>
      <c r="D7" s="204">
        <v>2011</v>
      </c>
      <c r="E7" s="204">
        <v>2012</v>
      </c>
      <c r="F7" s="204">
        <v>2013</v>
      </c>
      <c r="G7" s="204">
        <v>2014</v>
      </c>
      <c r="H7" s="204">
        <v>2015</v>
      </c>
      <c r="I7" s="204">
        <v>2016</v>
      </c>
      <c r="J7" s="204">
        <v>2017</v>
      </c>
      <c r="K7" s="204">
        <v>2018</v>
      </c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49"/>
      <c r="AE7" s="149"/>
      <c r="AF7" s="149"/>
      <c r="AG7" s="149"/>
      <c r="AH7" s="149"/>
      <c r="AI7" s="149"/>
      <c r="AJ7" s="149"/>
      <c r="AK7" s="149"/>
      <c r="AL7" s="149"/>
      <c r="AM7" s="149"/>
      <c r="AN7" s="149"/>
      <c r="AO7" s="149"/>
      <c r="AP7" s="149"/>
      <c r="AQ7" s="149"/>
      <c r="AR7" s="149"/>
      <c r="AS7" s="149"/>
      <c r="AT7" s="149"/>
      <c r="AU7" s="149"/>
      <c r="AV7" s="149"/>
      <c r="AW7" s="149"/>
      <c r="AX7" s="149"/>
      <c r="AY7" s="149"/>
      <c r="AZ7" s="149"/>
      <c r="BA7" s="149"/>
      <c r="BB7" s="149"/>
      <c r="BC7" s="149"/>
      <c r="BD7" s="149"/>
      <c r="BE7" s="149"/>
      <c r="BF7" s="149"/>
      <c r="BG7" s="149"/>
      <c r="BH7" s="149"/>
      <c r="BI7" s="149"/>
      <c r="BJ7" s="149"/>
      <c r="BK7" s="149"/>
      <c r="BL7" s="149"/>
      <c r="BM7" s="149"/>
      <c r="BN7" s="149"/>
      <c r="BO7" s="149"/>
      <c r="BP7" s="149"/>
      <c r="BQ7" s="149"/>
      <c r="BR7" s="149"/>
      <c r="BS7" s="149"/>
      <c r="BT7" s="149"/>
      <c r="BU7" s="149"/>
      <c r="BV7" s="149"/>
      <c r="BW7" s="149"/>
      <c r="BX7" s="149"/>
      <c r="BY7" s="149"/>
      <c r="BZ7" s="149"/>
      <c r="CA7" s="149"/>
      <c r="CB7" s="149"/>
      <c r="CC7" s="149"/>
      <c r="CD7" s="149"/>
      <c r="CE7" s="149"/>
      <c r="CF7" s="149"/>
    </row>
    <row r="8" spans="1:84" ht="21" customHeight="1" x14ac:dyDescent="0.2">
      <c r="A8" s="150"/>
    </row>
    <row r="9" spans="1:84" s="154" customFormat="1" ht="24" customHeight="1" x14ac:dyDescent="0.25">
      <c r="A9" s="151" t="s">
        <v>4</v>
      </c>
      <c r="B9" s="152">
        <v>8229643.0249877535</v>
      </c>
      <c r="C9" s="152">
        <v>9794141.9143447578</v>
      </c>
      <c r="D9" s="152">
        <v>11841820.555406479</v>
      </c>
      <c r="E9" s="152">
        <v>11625994.229357582</v>
      </c>
      <c r="F9" s="152">
        <v>9465820.4948080964</v>
      </c>
      <c r="G9" s="152">
        <v>9616656.313648995</v>
      </c>
      <c r="H9" s="152">
        <v>9168113.9042111412</v>
      </c>
      <c r="I9" s="152">
        <v>8191475.8932643048</v>
      </c>
      <c r="J9" s="152">
        <v>9363477.6503299084</v>
      </c>
      <c r="K9" s="152">
        <v>10092003.33154</v>
      </c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53"/>
      <c r="BB9" s="153"/>
      <c r="BC9" s="153"/>
      <c r="BD9" s="153"/>
      <c r="BE9" s="153"/>
      <c r="BF9" s="153"/>
      <c r="BG9" s="153"/>
      <c r="BH9" s="153"/>
      <c r="BI9" s="153"/>
      <c r="BJ9" s="153"/>
      <c r="BK9" s="153"/>
      <c r="BL9" s="153"/>
      <c r="BM9" s="153"/>
      <c r="BN9" s="153"/>
      <c r="BO9" s="153"/>
      <c r="BP9" s="153"/>
      <c r="BQ9" s="153"/>
      <c r="BR9" s="153"/>
      <c r="BS9" s="153"/>
      <c r="BT9" s="153"/>
      <c r="BU9" s="153"/>
      <c r="BV9" s="153"/>
      <c r="BW9" s="153"/>
      <c r="BX9" s="153"/>
      <c r="BY9" s="153"/>
      <c r="BZ9" s="153"/>
      <c r="CA9" s="153"/>
      <c r="CB9" s="153"/>
      <c r="CC9" s="153"/>
      <c r="CD9" s="153"/>
      <c r="CE9" s="153"/>
      <c r="CF9" s="153"/>
    </row>
    <row r="10" spans="1:84" s="157" customFormat="1" ht="24" customHeight="1" x14ac:dyDescent="0.25">
      <c r="A10" s="155" t="s">
        <v>5</v>
      </c>
      <c r="B10" s="156">
        <v>8043619.3073294284</v>
      </c>
      <c r="C10" s="156">
        <v>9670701.3115097973</v>
      </c>
      <c r="D10" s="156">
        <v>11318648.073095161</v>
      </c>
      <c r="E10" s="156">
        <v>9197960.1188634355</v>
      </c>
      <c r="F10" s="156">
        <v>9314085.234413825</v>
      </c>
      <c r="G10" s="156">
        <v>9509521.5915920995</v>
      </c>
      <c r="H10" s="156">
        <v>9020791.0591493007</v>
      </c>
      <c r="I10" s="156">
        <v>8057878.5931421248</v>
      </c>
      <c r="J10" s="156">
        <v>9226870.8167282436</v>
      </c>
      <c r="K10" s="156">
        <v>9954459.8530200012</v>
      </c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  <c r="AR10" s="153"/>
      <c r="AS10" s="153"/>
      <c r="AT10" s="153"/>
      <c r="AU10" s="153"/>
      <c r="AV10" s="153"/>
      <c r="AW10" s="153"/>
      <c r="AX10" s="153"/>
      <c r="AY10" s="153"/>
      <c r="AZ10" s="153"/>
      <c r="BA10" s="153"/>
      <c r="BB10" s="153"/>
      <c r="BC10" s="153"/>
      <c r="BD10" s="153"/>
      <c r="BE10" s="153"/>
      <c r="BF10" s="153"/>
      <c r="BG10" s="153"/>
      <c r="BH10" s="153"/>
      <c r="BI10" s="153"/>
      <c r="BJ10" s="153"/>
      <c r="BK10" s="153"/>
      <c r="BL10" s="153"/>
      <c r="BM10" s="153"/>
      <c r="BN10" s="153"/>
      <c r="BO10" s="153"/>
      <c r="BP10" s="153"/>
      <c r="BQ10" s="153"/>
      <c r="BR10" s="153"/>
      <c r="BS10" s="153"/>
      <c r="BT10" s="153"/>
      <c r="BU10" s="153"/>
      <c r="BV10" s="153"/>
      <c r="BW10" s="153"/>
      <c r="BX10" s="153"/>
      <c r="BY10" s="153"/>
      <c r="BZ10" s="153"/>
      <c r="CA10" s="153"/>
      <c r="CB10" s="153"/>
      <c r="CC10" s="153"/>
      <c r="CD10" s="153"/>
      <c r="CE10" s="153"/>
      <c r="CF10" s="153"/>
    </row>
    <row r="11" spans="1:84" s="159" customFormat="1" ht="24" customHeight="1" x14ac:dyDescent="0.25">
      <c r="A11" s="158" t="s">
        <v>6</v>
      </c>
      <c r="B11" s="156">
        <v>18047.427924351763</v>
      </c>
      <c r="C11" s="156">
        <v>21404.308712103033</v>
      </c>
      <c r="D11" s="156">
        <v>28886.459441817424</v>
      </c>
      <c r="E11" s="156">
        <v>34229.282033154996</v>
      </c>
      <c r="F11" s="156">
        <v>17967.075983924165</v>
      </c>
      <c r="G11" s="156">
        <v>13579.25655632184</v>
      </c>
      <c r="H11" s="156">
        <v>13267.171571610061</v>
      </c>
      <c r="I11" s="156">
        <v>16345.197606909605</v>
      </c>
      <c r="J11" s="156">
        <v>18802.163956485765</v>
      </c>
      <c r="K11" s="156">
        <v>35709.072010000004</v>
      </c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  <c r="AK11" s="153"/>
      <c r="AL11" s="153"/>
      <c r="AM11" s="153"/>
      <c r="AN11" s="153"/>
      <c r="AO11" s="153"/>
      <c r="AP11" s="153"/>
      <c r="AQ11" s="153"/>
      <c r="AR11" s="153"/>
      <c r="AS11" s="153"/>
      <c r="AT11" s="153"/>
      <c r="AU11" s="153"/>
      <c r="AV11" s="153"/>
      <c r="AW11" s="153"/>
      <c r="AX11" s="153"/>
      <c r="AY11" s="153"/>
      <c r="AZ11" s="153"/>
      <c r="BA11" s="153"/>
      <c r="BB11" s="153"/>
      <c r="BC11" s="153"/>
      <c r="BD11" s="153"/>
      <c r="BE11" s="153"/>
      <c r="BF11" s="153"/>
      <c r="BG11" s="153"/>
      <c r="BH11" s="153"/>
      <c r="BI11" s="153"/>
      <c r="BJ11" s="153"/>
      <c r="BK11" s="153"/>
      <c r="BL11" s="153"/>
      <c r="BM11" s="153"/>
      <c r="BN11" s="153"/>
      <c r="BO11" s="153"/>
      <c r="BP11" s="153"/>
      <c r="BQ11" s="153"/>
      <c r="BR11" s="153"/>
      <c r="BS11" s="153"/>
      <c r="BT11" s="153"/>
      <c r="BU11" s="153"/>
      <c r="BV11" s="153"/>
      <c r="BW11" s="153"/>
      <c r="BX11" s="153"/>
      <c r="BY11" s="153"/>
      <c r="BZ11" s="153"/>
      <c r="CA11" s="153"/>
      <c r="CB11" s="153"/>
      <c r="CC11" s="153"/>
      <c r="CD11" s="153"/>
      <c r="CE11" s="153"/>
      <c r="CF11" s="153"/>
    </row>
    <row r="12" spans="1:84" s="159" customFormat="1" ht="24" customHeight="1" x14ac:dyDescent="0.25">
      <c r="A12" s="158" t="s">
        <v>7</v>
      </c>
      <c r="B12" s="156">
        <v>167976.2897339733</v>
      </c>
      <c r="C12" s="156">
        <v>102036.29412285838</v>
      </c>
      <c r="D12" s="156">
        <v>494286.0228694994</v>
      </c>
      <c r="E12" s="156">
        <v>2393804.8284609923</v>
      </c>
      <c r="F12" s="156">
        <v>133768.18441034606</v>
      </c>
      <c r="G12" s="156">
        <v>93555.465500574719</v>
      </c>
      <c r="H12" s="156">
        <v>134055.67349022947</v>
      </c>
      <c r="I12" s="156">
        <v>117252.10251526977</v>
      </c>
      <c r="J12" s="156">
        <v>117804.6696451796</v>
      </c>
      <c r="K12" s="156">
        <v>101834.40651</v>
      </c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53"/>
      <c r="AG12" s="153"/>
      <c r="AH12" s="153"/>
      <c r="AI12" s="153"/>
      <c r="AJ12" s="153"/>
      <c r="AK12" s="153"/>
      <c r="AL12" s="153"/>
      <c r="AM12" s="153"/>
      <c r="AN12" s="153"/>
      <c r="AO12" s="153"/>
      <c r="AP12" s="153"/>
      <c r="AQ12" s="153"/>
      <c r="AR12" s="153"/>
      <c r="AS12" s="153"/>
      <c r="AT12" s="153"/>
      <c r="AU12" s="153"/>
      <c r="AV12" s="153"/>
      <c r="AW12" s="153"/>
      <c r="AX12" s="153"/>
      <c r="AY12" s="153"/>
      <c r="AZ12" s="153"/>
      <c r="BA12" s="153"/>
      <c r="BB12" s="153"/>
      <c r="BC12" s="153"/>
      <c r="BD12" s="153"/>
      <c r="BE12" s="153"/>
      <c r="BF12" s="153"/>
      <c r="BG12" s="153"/>
      <c r="BH12" s="153"/>
      <c r="BI12" s="153"/>
      <c r="BJ12" s="153"/>
      <c r="BK12" s="153"/>
      <c r="BL12" s="153"/>
      <c r="BM12" s="153"/>
      <c r="BN12" s="153"/>
      <c r="BO12" s="153"/>
      <c r="BP12" s="153"/>
      <c r="BQ12" s="153"/>
      <c r="BR12" s="153"/>
      <c r="BS12" s="153"/>
      <c r="BT12" s="153"/>
      <c r="BU12" s="153"/>
      <c r="BV12" s="153"/>
      <c r="BW12" s="153"/>
      <c r="BX12" s="153"/>
      <c r="BY12" s="153"/>
      <c r="BZ12" s="153"/>
      <c r="CA12" s="153"/>
      <c r="CB12" s="153"/>
      <c r="CC12" s="153"/>
      <c r="CD12" s="153"/>
      <c r="CE12" s="153"/>
      <c r="CF12" s="153"/>
    </row>
    <row r="13" spans="1:84" s="162" customFormat="1" ht="24" customHeight="1" x14ac:dyDescent="0.25">
      <c r="A13" s="160"/>
      <c r="B13" s="161"/>
      <c r="C13" s="161"/>
      <c r="D13" s="161"/>
      <c r="E13" s="161"/>
      <c r="F13" s="161"/>
      <c r="G13" s="161"/>
      <c r="H13" s="161"/>
      <c r="I13" s="161"/>
      <c r="J13" s="161"/>
      <c r="K13" s="161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  <c r="AV13" s="153"/>
      <c r="AW13" s="153"/>
      <c r="AX13" s="153"/>
      <c r="AY13" s="153"/>
      <c r="AZ13" s="153"/>
      <c r="BA13" s="153"/>
      <c r="BB13" s="153"/>
      <c r="BC13" s="153"/>
      <c r="BD13" s="153"/>
      <c r="BE13" s="153"/>
      <c r="BF13" s="153"/>
      <c r="BG13" s="153"/>
      <c r="BH13" s="153"/>
      <c r="BI13" s="153"/>
      <c r="BJ13" s="153"/>
      <c r="BK13" s="153"/>
      <c r="BL13" s="153"/>
      <c r="BM13" s="153"/>
      <c r="BN13" s="153"/>
      <c r="BO13" s="153"/>
      <c r="BP13" s="153"/>
      <c r="BQ13" s="153"/>
      <c r="BR13" s="153"/>
      <c r="BS13" s="153"/>
      <c r="BT13" s="153"/>
      <c r="BU13" s="153"/>
      <c r="BV13" s="153"/>
      <c r="BW13" s="153"/>
      <c r="BX13" s="153"/>
      <c r="BY13" s="153"/>
      <c r="BZ13" s="153"/>
      <c r="CA13" s="153"/>
      <c r="CB13" s="153"/>
      <c r="CC13" s="153"/>
      <c r="CD13" s="153"/>
      <c r="CE13" s="153"/>
      <c r="CF13" s="153"/>
    </row>
    <row r="14" spans="1:84" s="154" customFormat="1" ht="24" customHeight="1" x14ac:dyDescent="0.25">
      <c r="A14" s="151" t="s">
        <v>8</v>
      </c>
      <c r="B14" s="152">
        <v>5324031.0477082143</v>
      </c>
      <c r="C14" s="152">
        <v>5983355.2298148889</v>
      </c>
      <c r="D14" s="152">
        <v>7434280.3597395048</v>
      </c>
      <c r="E14" s="152">
        <v>6823719.6576645244</v>
      </c>
      <c r="F14" s="152">
        <v>6689992.4687990434</v>
      </c>
      <c r="G14" s="152">
        <v>6884252.1715962645</v>
      </c>
      <c r="H14" s="152">
        <v>8368309.7406664668</v>
      </c>
      <c r="I14" s="152">
        <v>6736111.4279226772</v>
      </c>
      <c r="J14" s="152">
        <v>6173153.2404013714</v>
      </c>
      <c r="K14" s="152">
        <v>7853742.5022900011</v>
      </c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  <c r="AE14" s="153"/>
      <c r="AF14" s="153"/>
      <c r="AG14" s="153"/>
      <c r="AH14" s="153"/>
      <c r="AI14" s="153"/>
      <c r="AJ14" s="153"/>
      <c r="AK14" s="153"/>
      <c r="AL14" s="153"/>
      <c r="AM14" s="153"/>
      <c r="AN14" s="153"/>
      <c r="AO14" s="153"/>
      <c r="AP14" s="153"/>
      <c r="AQ14" s="153"/>
      <c r="AR14" s="153"/>
      <c r="AS14" s="153"/>
      <c r="AT14" s="153"/>
      <c r="AU14" s="153"/>
      <c r="AV14" s="153"/>
      <c r="AW14" s="153"/>
      <c r="AX14" s="153"/>
      <c r="AY14" s="153"/>
      <c r="AZ14" s="153"/>
      <c r="BA14" s="153"/>
      <c r="BB14" s="153"/>
      <c r="BC14" s="153"/>
      <c r="BD14" s="153"/>
      <c r="BE14" s="153"/>
      <c r="BF14" s="153"/>
      <c r="BG14" s="153"/>
      <c r="BH14" s="153"/>
      <c r="BI14" s="153"/>
      <c r="BJ14" s="153"/>
      <c r="BK14" s="153"/>
      <c r="BL14" s="153"/>
      <c r="BM14" s="153"/>
      <c r="BN14" s="153"/>
      <c r="BO14" s="153"/>
      <c r="BP14" s="153"/>
      <c r="BQ14" s="153"/>
      <c r="BR14" s="153"/>
      <c r="BS14" s="153"/>
      <c r="BT14" s="153"/>
      <c r="BU14" s="153"/>
      <c r="BV14" s="153"/>
      <c r="BW14" s="153"/>
      <c r="BX14" s="153"/>
      <c r="BY14" s="153"/>
      <c r="BZ14" s="153"/>
      <c r="CA14" s="153"/>
      <c r="CB14" s="153"/>
      <c r="CC14" s="153"/>
      <c r="CD14" s="153"/>
      <c r="CE14" s="153"/>
      <c r="CF14" s="153"/>
    </row>
    <row r="15" spans="1:84" s="157" customFormat="1" ht="24" customHeight="1" x14ac:dyDescent="0.25">
      <c r="A15" s="155" t="s">
        <v>48</v>
      </c>
      <c r="B15" s="156">
        <v>4685914.4117838033</v>
      </c>
      <c r="C15" s="156">
        <v>4937900.4028806929</v>
      </c>
      <c r="D15" s="156">
        <v>5988328.2794798492</v>
      </c>
      <c r="E15" s="156">
        <v>5740313.7514729677</v>
      </c>
      <c r="F15" s="156">
        <v>6124110.0143652428</v>
      </c>
      <c r="G15" s="156">
        <v>6081674.72798046</v>
      </c>
      <c r="H15" s="156">
        <v>7020780.7591852546</v>
      </c>
      <c r="I15" s="156">
        <v>6033578.7424200894</v>
      </c>
      <c r="J15" s="156">
        <v>5477728.3984517511</v>
      </c>
      <c r="K15" s="156">
        <v>6830693.4857200002</v>
      </c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3"/>
      <c r="AF15" s="153"/>
      <c r="AG15" s="153"/>
      <c r="AH15" s="153"/>
      <c r="AI15" s="153"/>
      <c r="AJ15" s="153"/>
      <c r="AK15" s="153"/>
      <c r="AL15" s="153"/>
      <c r="AM15" s="153"/>
      <c r="AN15" s="153"/>
      <c r="AO15" s="153"/>
      <c r="AP15" s="153"/>
      <c r="AQ15" s="153"/>
      <c r="AR15" s="153"/>
      <c r="AS15" s="153"/>
      <c r="AT15" s="153"/>
      <c r="AU15" s="153"/>
      <c r="AV15" s="153"/>
      <c r="AW15" s="153"/>
      <c r="AX15" s="153"/>
      <c r="AY15" s="153"/>
      <c r="AZ15" s="153"/>
      <c r="BA15" s="153"/>
      <c r="BB15" s="153"/>
      <c r="BC15" s="153"/>
      <c r="BD15" s="153"/>
      <c r="BE15" s="153"/>
      <c r="BF15" s="153"/>
      <c r="BG15" s="153"/>
      <c r="BH15" s="153"/>
      <c r="BI15" s="153"/>
      <c r="BJ15" s="153"/>
      <c r="BK15" s="153"/>
      <c r="BL15" s="153"/>
      <c r="BM15" s="153"/>
      <c r="BN15" s="153"/>
      <c r="BO15" s="153"/>
      <c r="BP15" s="153"/>
      <c r="BQ15" s="153"/>
      <c r="BR15" s="153"/>
      <c r="BS15" s="153"/>
      <c r="BT15" s="153"/>
      <c r="BU15" s="153"/>
      <c r="BV15" s="153"/>
      <c r="BW15" s="153"/>
      <c r="BX15" s="153"/>
      <c r="BY15" s="153"/>
      <c r="BZ15" s="153"/>
      <c r="CA15" s="153"/>
      <c r="CB15" s="153"/>
      <c r="CC15" s="153"/>
      <c r="CD15" s="153"/>
      <c r="CE15" s="153"/>
      <c r="CF15" s="153"/>
    </row>
    <row r="16" spans="1:84" s="159" customFormat="1" ht="24" customHeight="1" x14ac:dyDescent="0.25">
      <c r="A16" s="158" t="s">
        <v>10</v>
      </c>
      <c r="B16" s="156">
        <v>158208.3246349112</v>
      </c>
      <c r="C16" s="156">
        <v>199320.89070154112</v>
      </c>
      <c r="D16" s="156">
        <v>190307.75060462771</v>
      </c>
      <c r="E16" s="156">
        <v>235613.30745414746</v>
      </c>
      <c r="F16" s="156">
        <v>203710.93294268433</v>
      </c>
      <c r="G16" s="156">
        <v>319585.02447744255</v>
      </c>
      <c r="H16" s="156">
        <v>404886.3354951056</v>
      </c>
      <c r="I16" s="156">
        <v>382296.16590672382</v>
      </c>
      <c r="J16" s="156">
        <v>406222.78147172165</v>
      </c>
      <c r="K16" s="156">
        <v>322416.13912000001</v>
      </c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3"/>
      <c r="AQ16" s="153"/>
      <c r="AR16" s="153"/>
      <c r="AS16" s="153"/>
      <c r="AT16" s="153"/>
      <c r="AU16" s="153"/>
      <c r="AV16" s="153"/>
      <c r="AW16" s="153"/>
      <c r="AX16" s="153"/>
      <c r="AY16" s="153"/>
      <c r="AZ16" s="153"/>
      <c r="BA16" s="153"/>
      <c r="BB16" s="153"/>
      <c r="BC16" s="153"/>
      <c r="BD16" s="153"/>
      <c r="BE16" s="153"/>
      <c r="BF16" s="153"/>
      <c r="BG16" s="153"/>
      <c r="BH16" s="153"/>
      <c r="BI16" s="153"/>
      <c r="BJ16" s="153"/>
      <c r="BK16" s="153"/>
      <c r="BL16" s="153"/>
      <c r="BM16" s="153"/>
      <c r="BN16" s="153"/>
      <c r="BO16" s="153"/>
      <c r="BP16" s="153"/>
      <c r="BQ16" s="153"/>
      <c r="BR16" s="153"/>
      <c r="BS16" s="153"/>
      <c r="BT16" s="153"/>
      <c r="BU16" s="153"/>
      <c r="BV16" s="153"/>
      <c r="BW16" s="153"/>
      <c r="BX16" s="153"/>
      <c r="BY16" s="153"/>
      <c r="BZ16" s="153"/>
      <c r="CA16" s="153"/>
      <c r="CB16" s="153"/>
      <c r="CC16" s="153"/>
      <c r="CD16" s="153"/>
      <c r="CE16" s="153"/>
      <c r="CF16" s="153"/>
    </row>
    <row r="17" spans="1:84" s="163" customFormat="1" ht="24" customHeight="1" x14ac:dyDescent="0.25">
      <c r="A17" s="158" t="s">
        <v>12</v>
      </c>
      <c r="B17" s="156">
        <v>268379.34368368093</v>
      </c>
      <c r="C17" s="156">
        <v>438123.48822092166</v>
      </c>
      <c r="D17" s="156">
        <v>531043.38175431232</v>
      </c>
      <c r="E17" s="156">
        <v>583437.51202628552</v>
      </c>
      <c r="F17" s="156">
        <v>222196.76301813425</v>
      </c>
      <c r="G17" s="156">
        <v>371199.81716293102</v>
      </c>
      <c r="H17" s="156">
        <v>942642.64598610613</v>
      </c>
      <c r="I17" s="156">
        <v>320236.51959586417</v>
      </c>
      <c r="J17" s="156">
        <v>289202.0604778984</v>
      </c>
      <c r="K17" s="156">
        <v>700632.87745000003</v>
      </c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153"/>
      <c r="AQ17" s="153"/>
      <c r="AR17" s="153"/>
      <c r="AS17" s="153"/>
      <c r="AT17" s="153"/>
      <c r="AU17" s="153"/>
      <c r="AV17" s="153"/>
      <c r="AW17" s="153"/>
      <c r="AX17" s="153"/>
      <c r="AY17" s="153"/>
      <c r="AZ17" s="153"/>
      <c r="BA17" s="153"/>
      <c r="BB17" s="153"/>
      <c r="BC17" s="153"/>
      <c r="BD17" s="153"/>
      <c r="BE17" s="153"/>
      <c r="BF17" s="153"/>
      <c r="BG17" s="153"/>
      <c r="BH17" s="153"/>
      <c r="BI17" s="153"/>
      <c r="BJ17" s="153"/>
      <c r="BK17" s="153"/>
      <c r="BL17" s="153"/>
      <c r="BM17" s="153"/>
      <c r="BN17" s="153"/>
      <c r="BO17" s="153"/>
      <c r="BP17" s="153"/>
      <c r="BQ17" s="153"/>
      <c r="BR17" s="153"/>
      <c r="BS17" s="153"/>
      <c r="BT17" s="153"/>
      <c r="BU17" s="153"/>
      <c r="BV17" s="153"/>
      <c r="BW17" s="153"/>
      <c r="BX17" s="153"/>
      <c r="BY17" s="153"/>
      <c r="BZ17" s="153"/>
      <c r="CA17" s="153"/>
      <c r="CB17" s="153"/>
      <c r="CC17" s="153"/>
      <c r="CD17" s="153"/>
      <c r="CE17" s="153"/>
      <c r="CF17" s="153"/>
    </row>
    <row r="18" spans="1:84" s="163" customFormat="1" ht="24" customHeight="1" x14ac:dyDescent="0.25">
      <c r="A18" s="158" t="s">
        <v>13</v>
      </c>
      <c r="B18" s="156">
        <v>211528.96760581934</v>
      </c>
      <c r="C18" s="156">
        <v>408010.44801173406</v>
      </c>
      <c r="D18" s="156">
        <v>724600.94790071517</v>
      </c>
      <c r="E18" s="156">
        <v>264355.08671112382</v>
      </c>
      <c r="F18" s="156">
        <v>139974.75847298224</v>
      </c>
      <c r="G18" s="156">
        <v>111792.60197543105</v>
      </c>
      <c r="H18" s="156">
        <v>0</v>
      </c>
      <c r="I18" s="156">
        <v>0</v>
      </c>
      <c r="J18" s="156">
        <v>0</v>
      </c>
      <c r="K18" s="156">
        <v>0</v>
      </c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3"/>
      <c r="AQ18" s="153"/>
      <c r="AR18" s="153"/>
      <c r="AS18" s="153"/>
      <c r="AT18" s="153"/>
      <c r="AU18" s="153"/>
      <c r="AV18" s="153"/>
      <c r="AW18" s="153"/>
      <c r="AX18" s="153"/>
      <c r="AY18" s="153"/>
      <c r="AZ18" s="153"/>
      <c r="BA18" s="153"/>
      <c r="BB18" s="153"/>
      <c r="BC18" s="153"/>
      <c r="BD18" s="153"/>
      <c r="BE18" s="153"/>
      <c r="BF18" s="153"/>
      <c r="BG18" s="153"/>
      <c r="BH18" s="153"/>
      <c r="BI18" s="153"/>
      <c r="BJ18" s="153"/>
      <c r="BK18" s="153"/>
      <c r="BL18" s="153"/>
      <c r="BM18" s="153"/>
      <c r="BN18" s="153"/>
      <c r="BO18" s="153"/>
      <c r="BP18" s="153"/>
      <c r="BQ18" s="153"/>
      <c r="BR18" s="153"/>
      <c r="BS18" s="153"/>
      <c r="BT18" s="153"/>
      <c r="BU18" s="153"/>
      <c r="BV18" s="153"/>
      <c r="BW18" s="153"/>
      <c r="BX18" s="153"/>
      <c r="BY18" s="153"/>
      <c r="BZ18" s="153"/>
      <c r="CA18" s="153"/>
      <c r="CB18" s="153"/>
      <c r="CC18" s="153"/>
      <c r="CD18" s="153"/>
      <c r="CE18" s="153"/>
      <c r="CF18" s="153"/>
    </row>
    <row r="19" spans="1:84" s="165" customFormat="1" ht="36" customHeight="1" x14ac:dyDescent="0.25">
      <c r="A19" s="164" t="s">
        <v>38</v>
      </c>
      <c r="B19" s="152">
        <v>2905611.9772795392</v>
      </c>
      <c r="C19" s="152">
        <v>3810786.6845298689</v>
      </c>
      <c r="D19" s="152">
        <v>4407540.1956669744</v>
      </c>
      <c r="E19" s="152">
        <v>4802274.5716930572</v>
      </c>
      <c r="F19" s="152">
        <v>2775828.026009053</v>
      </c>
      <c r="G19" s="152">
        <v>2732404.1420527305</v>
      </c>
      <c r="H19" s="152">
        <v>799804.1635446744</v>
      </c>
      <c r="I19" s="152">
        <v>1455364.4653416276</v>
      </c>
      <c r="J19" s="152">
        <v>3190324.409928537</v>
      </c>
      <c r="K19" s="152">
        <v>2238260.8292499986</v>
      </c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53"/>
      <c r="AU19" s="153"/>
      <c r="AV19" s="153"/>
      <c r="AW19" s="153"/>
      <c r="AX19" s="153"/>
      <c r="AY19" s="153"/>
      <c r="AZ19" s="153"/>
      <c r="BA19" s="153"/>
      <c r="BB19" s="153"/>
      <c r="BC19" s="153"/>
      <c r="BD19" s="153"/>
      <c r="BE19" s="153"/>
      <c r="BF19" s="153"/>
      <c r="BG19" s="153"/>
      <c r="BH19" s="153"/>
      <c r="BI19" s="153"/>
      <c r="BJ19" s="153"/>
      <c r="BK19" s="153"/>
      <c r="BL19" s="153"/>
      <c r="BM19" s="153"/>
      <c r="BN19" s="153"/>
      <c r="BO19" s="153"/>
      <c r="BP19" s="153"/>
      <c r="BQ19" s="153"/>
      <c r="BR19" s="153"/>
      <c r="BS19" s="153"/>
      <c r="BT19" s="153"/>
      <c r="BU19" s="153"/>
      <c r="BV19" s="153"/>
      <c r="BW19" s="153"/>
      <c r="BX19" s="153"/>
      <c r="BY19" s="153"/>
      <c r="BZ19" s="153"/>
      <c r="CA19" s="153"/>
      <c r="CB19" s="153"/>
      <c r="CC19" s="153"/>
      <c r="CD19" s="153"/>
      <c r="CE19" s="153"/>
      <c r="CF19" s="153"/>
    </row>
    <row r="20" spans="1:84" s="167" customFormat="1" ht="24" customHeight="1" x14ac:dyDescent="0.25">
      <c r="A20" s="166" t="s">
        <v>15</v>
      </c>
      <c r="B20" s="156">
        <v>-454493.77522612829</v>
      </c>
      <c r="C20" s="156">
        <v>-776878.47095792403</v>
      </c>
      <c r="D20" s="156">
        <v>-956129.46481649147</v>
      </c>
      <c r="E20" s="156">
        <v>-875463.6316007108</v>
      </c>
      <c r="F20" s="156">
        <v>-903316.52591333748</v>
      </c>
      <c r="G20" s="156">
        <v>-1189305.3198760056</v>
      </c>
      <c r="H20" s="156">
        <v>-919413.9099009363</v>
      </c>
      <c r="I20" s="156">
        <v>-865009.62115380319</v>
      </c>
      <c r="J20" s="156">
        <v>-1340196.139970484</v>
      </c>
      <c r="K20" s="156">
        <v>-1293526.33167</v>
      </c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53"/>
      <c r="BA20" s="153"/>
      <c r="BB20" s="153"/>
      <c r="BC20" s="153"/>
      <c r="BD20" s="153"/>
      <c r="BE20" s="153"/>
      <c r="BF20" s="153"/>
      <c r="BG20" s="153"/>
      <c r="BH20" s="153"/>
      <c r="BI20" s="153"/>
      <c r="BJ20" s="153"/>
      <c r="BK20" s="153"/>
      <c r="BL20" s="153"/>
      <c r="BM20" s="153"/>
      <c r="BN20" s="153"/>
      <c r="BO20" s="153"/>
      <c r="BP20" s="153"/>
      <c r="BQ20" s="153"/>
      <c r="BR20" s="153"/>
      <c r="BS20" s="153"/>
      <c r="BT20" s="153"/>
      <c r="BU20" s="153"/>
      <c r="BV20" s="153"/>
      <c r="BW20" s="153"/>
      <c r="BX20" s="153"/>
      <c r="BY20" s="153"/>
      <c r="BZ20" s="153"/>
      <c r="CA20" s="153"/>
      <c r="CB20" s="153"/>
      <c r="CC20" s="153"/>
      <c r="CD20" s="153"/>
      <c r="CE20" s="153"/>
      <c r="CF20" s="153"/>
    </row>
    <row r="21" spans="1:84" s="165" customFormat="1" ht="36" customHeight="1" x14ac:dyDescent="0.25">
      <c r="A21" s="164" t="s">
        <v>39</v>
      </c>
      <c r="B21" s="152">
        <v>2451118.2020534109</v>
      </c>
      <c r="C21" s="152">
        <v>3033908.2135719447</v>
      </c>
      <c r="D21" s="152">
        <v>3451410.7308504828</v>
      </c>
      <c r="E21" s="152">
        <v>3926810.9400923466</v>
      </c>
      <c r="F21" s="152">
        <v>1872511.5000957155</v>
      </c>
      <c r="G21" s="152">
        <v>1543098.8221767249</v>
      </c>
      <c r="H21" s="152">
        <v>-119609.74635626189</v>
      </c>
      <c r="I21" s="152">
        <v>590354.8441878244</v>
      </c>
      <c r="J21" s="152">
        <v>1850128.269958053</v>
      </c>
      <c r="K21" s="152">
        <v>944734.49757999857</v>
      </c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3"/>
      <c r="AB21" s="153"/>
      <c r="AC21" s="153"/>
      <c r="AD21" s="153"/>
      <c r="AE21" s="153"/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3"/>
      <c r="AU21" s="153"/>
      <c r="AV21" s="153"/>
      <c r="AW21" s="153"/>
      <c r="AX21" s="153"/>
      <c r="AY21" s="153"/>
      <c r="AZ21" s="153"/>
      <c r="BA21" s="153"/>
      <c r="BB21" s="153"/>
      <c r="BC21" s="153"/>
      <c r="BD21" s="153"/>
      <c r="BE21" s="153"/>
      <c r="BF21" s="153"/>
      <c r="BG21" s="153"/>
      <c r="BH21" s="153"/>
      <c r="BI21" s="153"/>
      <c r="BJ21" s="153"/>
      <c r="BK21" s="153"/>
      <c r="BL21" s="153"/>
      <c r="BM21" s="153"/>
      <c r="BN21" s="153"/>
      <c r="BO21" s="153"/>
      <c r="BP21" s="153"/>
      <c r="BQ21" s="153"/>
      <c r="BR21" s="153"/>
      <c r="BS21" s="153"/>
      <c r="BT21" s="153"/>
      <c r="BU21" s="153"/>
      <c r="BV21" s="153"/>
      <c r="BW21" s="153"/>
      <c r="BX21" s="153"/>
      <c r="BY21" s="153"/>
      <c r="BZ21" s="153"/>
      <c r="CA21" s="153"/>
      <c r="CB21" s="153"/>
      <c r="CC21" s="153"/>
      <c r="CD21" s="153"/>
      <c r="CE21" s="153"/>
      <c r="CF21" s="153"/>
    </row>
    <row r="22" spans="1:84" s="157" customFormat="1" ht="24" customHeight="1" x14ac:dyDescent="0.25">
      <c r="A22" s="164" t="s">
        <v>40</v>
      </c>
      <c r="B22" s="168">
        <v>969553.30422436225</v>
      </c>
      <c r="C22" s="168">
        <v>873753.74978514505</v>
      </c>
      <c r="D22" s="168">
        <v>860087.04380530084</v>
      </c>
      <c r="E22" s="168">
        <v>2333938.5257606455</v>
      </c>
      <c r="F22" s="168">
        <v>1802212.7438535062</v>
      </c>
      <c r="G22" s="168">
        <v>1427952.6382117816</v>
      </c>
      <c r="H22" s="168">
        <v>312478.99662565079</v>
      </c>
      <c r="I22" s="168">
        <v>637540.2349548504</v>
      </c>
      <c r="J22" s="168">
        <v>833911.51383665204</v>
      </c>
      <c r="K22" s="168">
        <v>1177410.8008400002</v>
      </c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  <c r="AC22" s="153"/>
      <c r="AD22" s="153"/>
      <c r="AE22" s="153"/>
      <c r="AF22" s="153"/>
      <c r="AG22" s="153"/>
      <c r="AH22" s="153"/>
      <c r="AI22" s="153"/>
      <c r="AJ22" s="153"/>
      <c r="AK22" s="153"/>
      <c r="AL22" s="153"/>
      <c r="AM22" s="153"/>
      <c r="AN22" s="153"/>
      <c r="AO22" s="153"/>
      <c r="AP22" s="153"/>
      <c r="AQ22" s="153"/>
      <c r="AR22" s="153"/>
      <c r="AS22" s="153"/>
      <c r="AT22" s="153"/>
      <c r="AU22" s="153"/>
      <c r="AV22" s="153"/>
      <c r="AW22" s="153"/>
      <c r="AX22" s="153"/>
      <c r="AY22" s="153"/>
      <c r="AZ22" s="153"/>
      <c r="BA22" s="153"/>
      <c r="BB22" s="153"/>
      <c r="BC22" s="153"/>
      <c r="BD22" s="153"/>
      <c r="BE22" s="153"/>
      <c r="BF22" s="153"/>
      <c r="BG22" s="153"/>
      <c r="BH22" s="153"/>
      <c r="BI22" s="153"/>
      <c r="BJ22" s="153"/>
      <c r="BK22" s="153"/>
      <c r="BL22" s="153"/>
      <c r="BM22" s="153"/>
      <c r="BN22" s="153"/>
      <c r="BO22" s="153"/>
      <c r="BP22" s="153"/>
      <c r="BQ22" s="153"/>
      <c r="BR22" s="153"/>
      <c r="BS22" s="153"/>
      <c r="BT22" s="153"/>
      <c r="BU22" s="153"/>
      <c r="BV22" s="153"/>
      <c r="BW22" s="153"/>
      <c r="BX22" s="153"/>
      <c r="BY22" s="153"/>
      <c r="BZ22" s="153"/>
      <c r="CA22" s="153"/>
      <c r="CB22" s="153"/>
      <c r="CC22" s="153"/>
      <c r="CD22" s="153"/>
      <c r="CE22" s="153"/>
      <c r="CF22" s="153"/>
    </row>
    <row r="23" spans="1:84" s="165" customFormat="1" ht="24" customHeight="1" x14ac:dyDescent="0.25">
      <c r="A23" s="169" t="s">
        <v>41</v>
      </c>
      <c r="B23" s="168">
        <v>1936058.6730551771</v>
      </c>
      <c r="C23" s="168">
        <v>2937032.9347447241</v>
      </c>
      <c r="D23" s="168">
        <v>3547453.1518616737</v>
      </c>
      <c r="E23" s="168">
        <v>2468336.0459324117</v>
      </c>
      <c r="F23" s="168">
        <v>973615.28215554683</v>
      </c>
      <c r="G23" s="168">
        <v>1304451.5038409489</v>
      </c>
      <c r="H23" s="168">
        <v>487325.16691902361</v>
      </c>
      <c r="I23" s="168">
        <v>817824.2303867772</v>
      </c>
      <c r="J23" s="168">
        <v>2356412.8960918849</v>
      </c>
      <c r="K23" s="168">
        <v>1060850.0284099984</v>
      </c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  <c r="AE23" s="153"/>
      <c r="AF23" s="153"/>
      <c r="AG23" s="153"/>
      <c r="AH23" s="153"/>
      <c r="AI23" s="153"/>
      <c r="AJ23" s="153"/>
      <c r="AK23" s="153"/>
      <c r="AL23" s="153"/>
      <c r="AM23" s="153"/>
      <c r="AN23" s="153"/>
      <c r="AO23" s="153"/>
      <c r="AP23" s="153"/>
      <c r="AQ23" s="153"/>
      <c r="AR23" s="153"/>
      <c r="AS23" s="153"/>
      <c r="AT23" s="153"/>
      <c r="AU23" s="153"/>
      <c r="AV23" s="153"/>
      <c r="AW23" s="153"/>
      <c r="AX23" s="153"/>
      <c r="AY23" s="153"/>
      <c r="AZ23" s="153"/>
      <c r="BA23" s="153"/>
      <c r="BB23" s="153"/>
      <c r="BC23" s="153"/>
      <c r="BD23" s="153"/>
      <c r="BE23" s="153"/>
      <c r="BF23" s="153"/>
      <c r="BG23" s="153"/>
      <c r="BH23" s="153"/>
      <c r="BI23" s="153"/>
      <c r="BJ23" s="153"/>
      <c r="BK23" s="153"/>
      <c r="BL23" s="153"/>
      <c r="BM23" s="153"/>
      <c r="BN23" s="153"/>
      <c r="BO23" s="153"/>
      <c r="BP23" s="153"/>
      <c r="BQ23" s="153"/>
      <c r="BR23" s="153"/>
      <c r="BS23" s="153"/>
      <c r="BT23" s="153"/>
      <c r="BU23" s="153"/>
      <c r="BV23" s="153"/>
      <c r="BW23" s="153"/>
      <c r="BX23" s="153"/>
      <c r="BY23" s="153"/>
      <c r="BZ23" s="153"/>
      <c r="CA23" s="153"/>
      <c r="CB23" s="153"/>
      <c r="CC23" s="153"/>
      <c r="CD23" s="153"/>
      <c r="CE23" s="153"/>
      <c r="CF23" s="153"/>
    </row>
    <row r="24" spans="1:84" s="165" customFormat="1" ht="24" customHeight="1" x14ac:dyDescent="0.25">
      <c r="A24" s="170"/>
      <c r="B24" s="171"/>
      <c r="C24" s="171"/>
      <c r="D24" s="171"/>
      <c r="E24" s="171"/>
      <c r="F24" s="171"/>
      <c r="G24" s="171"/>
      <c r="H24" s="171"/>
      <c r="I24" s="171"/>
      <c r="J24" s="171"/>
      <c r="K24" s="171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153"/>
      <c r="AB24" s="153"/>
      <c r="AC24" s="153"/>
      <c r="AD24" s="153"/>
      <c r="AE24" s="153"/>
      <c r="AF24" s="153"/>
      <c r="AG24" s="153"/>
      <c r="AH24" s="153"/>
      <c r="AI24" s="153"/>
      <c r="AJ24" s="153"/>
      <c r="AK24" s="153"/>
      <c r="AL24" s="153"/>
      <c r="AM24" s="153"/>
      <c r="AN24" s="153"/>
      <c r="AO24" s="153"/>
      <c r="AP24" s="153"/>
      <c r="AQ24" s="153"/>
      <c r="AR24" s="153"/>
      <c r="AS24" s="153"/>
      <c r="AT24" s="153"/>
      <c r="AU24" s="153"/>
      <c r="AV24" s="153"/>
      <c r="AW24" s="153"/>
      <c r="AX24" s="153"/>
      <c r="AY24" s="153"/>
      <c r="AZ24" s="153"/>
      <c r="BA24" s="153"/>
      <c r="BB24" s="153"/>
      <c r="BC24" s="153"/>
      <c r="BD24" s="153"/>
      <c r="BE24" s="153"/>
      <c r="BF24" s="153"/>
      <c r="BG24" s="153"/>
      <c r="BH24" s="153"/>
      <c r="BI24" s="153"/>
      <c r="BJ24" s="153"/>
      <c r="BK24" s="153"/>
      <c r="BL24" s="153"/>
      <c r="BM24" s="153"/>
      <c r="BN24" s="153"/>
      <c r="BO24" s="153"/>
      <c r="BP24" s="153"/>
      <c r="BQ24" s="153"/>
      <c r="BR24" s="153"/>
      <c r="BS24" s="153"/>
      <c r="BT24" s="153"/>
      <c r="BU24" s="153"/>
      <c r="BV24" s="153"/>
      <c r="BW24" s="153"/>
      <c r="BX24" s="153"/>
      <c r="BY24" s="153"/>
      <c r="BZ24" s="153"/>
      <c r="CA24" s="153"/>
      <c r="CB24" s="153"/>
      <c r="CC24" s="153"/>
      <c r="CD24" s="153"/>
      <c r="CE24" s="153"/>
      <c r="CF24" s="153"/>
    </row>
    <row r="25" spans="1:84" s="167" customFormat="1" ht="24" customHeight="1" x14ac:dyDescent="0.25">
      <c r="A25" s="165" t="s">
        <v>19</v>
      </c>
      <c r="B25" s="172"/>
      <c r="C25" s="172"/>
      <c r="D25" s="172"/>
      <c r="E25" s="172"/>
      <c r="F25" s="172"/>
      <c r="G25" s="172"/>
      <c r="H25" s="172"/>
      <c r="I25" s="172"/>
      <c r="J25" s="172"/>
      <c r="K25" s="172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/>
      <c r="AB25" s="153"/>
      <c r="AC25" s="153"/>
      <c r="AD25" s="153"/>
      <c r="AE25" s="153"/>
      <c r="AF25" s="153"/>
      <c r="AG25" s="153"/>
      <c r="AH25" s="153"/>
      <c r="AI25" s="153"/>
      <c r="AJ25" s="153"/>
      <c r="AK25" s="153"/>
      <c r="AL25" s="153"/>
      <c r="AM25" s="153"/>
      <c r="AN25" s="153"/>
      <c r="AO25" s="153"/>
      <c r="AP25" s="153"/>
      <c r="AQ25" s="153"/>
      <c r="AR25" s="153"/>
      <c r="AS25" s="153"/>
      <c r="AT25" s="153"/>
      <c r="AU25" s="153"/>
      <c r="AV25" s="153"/>
      <c r="AW25" s="153"/>
      <c r="AX25" s="153"/>
      <c r="AY25" s="153"/>
      <c r="AZ25" s="153"/>
      <c r="BA25" s="153"/>
      <c r="BB25" s="153"/>
      <c r="BC25" s="153"/>
      <c r="BD25" s="153"/>
      <c r="BE25" s="153"/>
      <c r="BF25" s="153"/>
      <c r="BG25" s="153"/>
      <c r="BH25" s="153"/>
      <c r="BI25" s="153"/>
      <c r="BJ25" s="153"/>
      <c r="BK25" s="153"/>
      <c r="BL25" s="153"/>
      <c r="BM25" s="153"/>
      <c r="BN25" s="153"/>
      <c r="BO25" s="153"/>
      <c r="BP25" s="153"/>
      <c r="BQ25" s="153"/>
      <c r="BR25" s="153"/>
      <c r="BS25" s="153"/>
      <c r="BT25" s="153"/>
      <c r="BU25" s="153"/>
      <c r="BV25" s="153"/>
      <c r="BW25" s="153"/>
      <c r="BX25" s="153"/>
      <c r="BY25" s="153"/>
      <c r="BZ25" s="153"/>
      <c r="CA25" s="153"/>
      <c r="CB25" s="153"/>
      <c r="CC25" s="153"/>
      <c r="CD25" s="153"/>
      <c r="CE25" s="153"/>
      <c r="CF25" s="153"/>
    </row>
    <row r="26" spans="1:84" s="153" customFormat="1" ht="24" customHeight="1" x14ac:dyDescent="0.25">
      <c r="A26" s="173"/>
      <c r="B26" s="172"/>
      <c r="C26" s="172"/>
      <c r="D26" s="172"/>
      <c r="E26" s="172"/>
      <c r="F26" s="172"/>
      <c r="G26" s="172"/>
      <c r="H26" s="172"/>
      <c r="I26" s="172"/>
      <c r="J26" s="172"/>
      <c r="K26" s="172"/>
    </row>
    <row r="27" spans="1:84" s="165" customFormat="1" ht="24" customHeight="1" x14ac:dyDescent="0.25">
      <c r="A27" s="205" t="s">
        <v>20</v>
      </c>
      <c r="B27" s="206">
        <v>662145.139578506</v>
      </c>
      <c r="C27" s="206">
        <v>0</v>
      </c>
      <c r="D27" s="206">
        <v>242976.86293647462</v>
      </c>
      <c r="E27" s="206">
        <v>463944.99816214014</v>
      </c>
      <c r="F27" s="206">
        <v>1245508.0228708999</v>
      </c>
      <c r="G27" s="206">
        <v>137553.24712643679</v>
      </c>
      <c r="H27" s="206">
        <v>462862.13181567838</v>
      </c>
      <c r="I27" s="206">
        <v>349226.51070228196</v>
      </c>
      <c r="J27" s="206">
        <v>627032.88432441792</v>
      </c>
      <c r="K27" s="206">
        <v>417414.00000000006</v>
      </c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3"/>
      <c r="AA27" s="153"/>
      <c r="AB27" s="153"/>
      <c r="AC27" s="153"/>
      <c r="AD27" s="153"/>
      <c r="AE27" s="153"/>
      <c r="AF27" s="153"/>
      <c r="AG27" s="153"/>
      <c r="AH27" s="153"/>
      <c r="AI27" s="153"/>
      <c r="AJ27" s="153"/>
      <c r="AK27" s="153"/>
      <c r="AL27" s="153"/>
      <c r="AM27" s="153"/>
      <c r="AN27" s="153"/>
      <c r="AO27" s="153"/>
      <c r="AP27" s="153"/>
      <c r="AQ27" s="153"/>
      <c r="AR27" s="153"/>
      <c r="AS27" s="153"/>
      <c r="AT27" s="153"/>
      <c r="AU27" s="153"/>
      <c r="AV27" s="153"/>
      <c r="AW27" s="153"/>
      <c r="AX27" s="153"/>
      <c r="AY27" s="153"/>
      <c r="AZ27" s="153"/>
      <c r="BA27" s="153"/>
      <c r="BB27" s="153"/>
      <c r="BC27" s="153"/>
      <c r="BD27" s="153"/>
      <c r="BE27" s="153"/>
      <c r="BF27" s="153"/>
      <c r="BG27" s="153"/>
      <c r="BH27" s="153"/>
      <c r="BI27" s="153"/>
      <c r="BJ27" s="153"/>
      <c r="BK27" s="153"/>
      <c r="BL27" s="153"/>
      <c r="BM27" s="153"/>
      <c r="BN27" s="153"/>
      <c r="BO27" s="153"/>
      <c r="BP27" s="153"/>
      <c r="BQ27" s="153"/>
      <c r="BR27" s="153"/>
      <c r="BS27" s="153"/>
      <c r="BT27" s="153"/>
      <c r="BU27" s="153"/>
      <c r="BV27" s="153"/>
      <c r="BW27" s="153"/>
      <c r="BX27" s="153"/>
      <c r="BY27" s="153"/>
      <c r="BZ27" s="153"/>
      <c r="CA27" s="153"/>
      <c r="CB27" s="153"/>
      <c r="CC27" s="153"/>
      <c r="CD27" s="153"/>
      <c r="CE27" s="153"/>
      <c r="CF27" s="153"/>
    </row>
    <row r="28" spans="1:84" s="167" customFormat="1" ht="24" customHeight="1" x14ac:dyDescent="0.25">
      <c r="A28" s="174" t="s">
        <v>21</v>
      </c>
      <c r="B28" s="207">
        <v>0</v>
      </c>
      <c r="C28" s="207">
        <v>0</v>
      </c>
      <c r="D28" s="207">
        <v>0</v>
      </c>
      <c r="E28" s="207">
        <v>0</v>
      </c>
      <c r="F28" s="207">
        <v>0</v>
      </c>
      <c r="G28" s="207">
        <v>0</v>
      </c>
      <c r="H28" s="207">
        <v>0</v>
      </c>
      <c r="I28" s="207">
        <v>0</v>
      </c>
      <c r="J28" s="207">
        <v>0</v>
      </c>
      <c r="K28" s="207">
        <v>0</v>
      </c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  <c r="AB28" s="153"/>
      <c r="AC28" s="153"/>
      <c r="AD28" s="153"/>
      <c r="AE28" s="153"/>
      <c r="AF28" s="153"/>
      <c r="AG28" s="153"/>
      <c r="AH28" s="153"/>
      <c r="AI28" s="153"/>
      <c r="AJ28" s="153"/>
      <c r="AK28" s="153"/>
      <c r="AL28" s="153"/>
      <c r="AM28" s="153"/>
      <c r="AN28" s="153"/>
      <c r="AO28" s="153"/>
      <c r="AP28" s="153"/>
      <c r="AQ28" s="153"/>
      <c r="AR28" s="153"/>
      <c r="AS28" s="153"/>
      <c r="AT28" s="153"/>
      <c r="AU28" s="153"/>
      <c r="AV28" s="153"/>
      <c r="AW28" s="153"/>
      <c r="AX28" s="153"/>
      <c r="AY28" s="153"/>
      <c r="AZ28" s="153"/>
      <c r="BA28" s="153"/>
      <c r="BB28" s="153"/>
      <c r="BC28" s="153"/>
      <c r="BD28" s="153"/>
      <c r="BE28" s="153"/>
      <c r="BF28" s="153"/>
      <c r="BG28" s="153"/>
      <c r="BH28" s="153"/>
      <c r="BI28" s="153"/>
      <c r="BJ28" s="153"/>
      <c r="BK28" s="153"/>
      <c r="BL28" s="153"/>
      <c r="BM28" s="153"/>
      <c r="BN28" s="153"/>
      <c r="BO28" s="153"/>
      <c r="BP28" s="153"/>
      <c r="BQ28" s="153"/>
      <c r="BR28" s="153"/>
      <c r="BS28" s="153"/>
      <c r="BT28" s="153"/>
      <c r="BU28" s="153"/>
      <c r="BV28" s="153"/>
      <c r="BW28" s="153"/>
      <c r="BX28" s="153"/>
      <c r="BY28" s="153"/>
      <c r="BZ28" s="153"/>
      <c r="CA28" s="153"/>
      <c r="CB28" s="153"/>
      <c r="CC28" s="153"/>
      <c r="CD28" s="153"/>
      <c r="CE28" s="153"/>
      <c r="CF28" s="153"/>
    </row>
    <row r="29" spans="1:84" s="153" customFormat="1" ht="24" customHeight="1" x14ac:dyDescent="0.25">
      <c r="A29" s="174" t="s">
        <v>23</v>
      </c>
      <c r="B29" s="207">
        <v>662145.139578506</v>
      </c>
      <c r="C29" s="207">
        <v>0</v>
      </c>
      <c r="D29" s="207">
        <v>242976.86293647462</v>
      </c>
      <c r="E29" s="207">
        <v>463944.99816214014</v>
      </c>
      <c r="F29" s="207">
        <v>1245508.0228708999</v>
      </c>
      <c r="G29" s="207">
        <v>137553.24712643679</v>
      </c>
      <c r="H29" s="207">
        <v>462862.13181567838</v>
      </c>
      <c r="I29" s="207">
        <v>349226.51070228196</v>
      </c>
      <c r="J29" s="207">
        <v>627032.88432441792</v>
      </c>
      <c r="K29" s="207">
        <v>417414.00000000006</v>
      </c>
    </row>
    <row r="30" spans="1:84" s="165" customFormat="1" ht="24" customHeight="1" x14ac:dyDescent="0.25">
      <c r="A30" s="205" t="s">
        <v>26</v>
      </c>
      <c r="B30" s="208">
        <v>1696356.1732215008</v>
      </c>
      <c r="C30" s="208">
        <v>3198539.4248370975</v>
      </c>
      <c r="D30" s="208">
        <v>3656463.8167170389</v>
      </c>
      <c r="E30" s="208">
        <v>1505785.2987266872</v>
      </c>
      <c r="F30" s="208">
        <v>1631931.6614140174</v>
      </c>
      <c r="G30" s="208">
        <v>1423237.6736956895</v>
      </c>
      <c r="H30" s="208">
        <v>834623.73884739482</v>
      </c>
      <c r="I30" s="208">
        <v>653358.10053059971</v>
      </c>
      <c r="J30" s="208">
        <v>856056.80286986241</v>
      </c>
      <c r="K30" s="208">
        <v>1250566.0827900001</v>
      </c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53"/>
      <c r="Y30" s="153"/>
      <c r="Z30" s="153"/>
      <c r="AA30" s="153"/>
      <c r="AB30" s="153"/>
      <c r="AC30" s="153"/>
      <c r="AD30" s="153"/>
      <c r="AE30" s="153"/>
      <c r="AF30" s="153"/>
      <c r="AG30" s="153"/>
      <c r="AH30" s="153"/>
      <c r="AI30" s="153"/>
      <c r="AJ30" s="153"/>
      <c r="AK30" s="153"/>
      <c r="AL30" s="153"/>
      <c r="AM30" s="153"/>
      <c r="AN30" s="153"/>
      <c r="AO30" s="153"/>
      <c r="AP30" s="153"/>
      <c r="AQ30" s="153"/>
      <c r="AR30" s="153"/>
      <c r="AS30" s="153"/>
      <c r="AT30" s="153"/>
      <c r="AU30" s="153"/>
      <c r="AV30" s="153"/>
      <c r="AW30" s="153"/>
      <c r="AX30" s="153"/>
      <c r="AY30" s="153"/>
      <c r="AZ30" s="153"/>
      <c r="BA30" s="153"/>
      <c r="BB30" s="153"/>
      <c r="BC30" s="153"/>
      <c r="BD30" s="153"/>
      <c r="BE30" s="153"/>
      <c r="BF30" s="153"/>
      <c r="BG30" s="153"/>
      <c r="BH30" s="153"/>
      <c r="BI30" s="153"/>
      <c r="BJ30" s="153"/>
      <c r="BK30" s="153"/>
      <c r="BL30" s="153"/>
      <c r="BM30" s="153"/>
      <c r="BN30" s="153"/>
      <c r="BO30" s="153"/>
      <c r="BP30" s="153"/>
      <c r="BQ30" s="153"/>
      <c r="BR30" s="153"/>
      <c r="BS30" s="153"/>
      <c r="BT30" s="153"/>
      <c r="BU30" s="153"/>
      <c r="BV30" s="153"/>
      <c r="BW30" s="153"/>
      <c r="BX30" s="153"/>
      <c r="BY30" s="153"/>
      <c r="BZ30" s="153"/>
      <c r="CA30" s="153"/>
      <c r="CB30" s="153"/>
      <c r="CC30" s="153"/>
      <c r="CD30" s="153"/>
      <c r="CE30" s="153"/>
      <c r="CF30" s="153"/>
    </row>
    <row r="31" spans="1:84" s="165" customFormat="1" ht="24" customHeight="1" x14ac:dyDescent="0.25">
      <c r="A31" s="174" t="s">
        <v>27</v>
      </c>
      <c r="B31" s="207">
        <v>594865.81492014357</v>
      </c>
      <c r="C31" s="207">
        <v>1105564.7333437011</v>
      </c>
      <c r="D31" s="207">
        <v>1687526.0102986959</v>
      </c>
      <c r="E31" s="207">
        <v>711340.38215503097</v>
      </c>
      <c r="F31" s="207">
        <v>403015.05091578094</v>
      </c>
      <c r="G31" s="207">
        <v>288690.92596824712</v>
      </c>
      <c r="H31" s="207">
        <v>166167.50532182856</v>
      </c>
      <c r="I31" s="207">
        <v>13061.071500265347</v>
      </c>
      <c r="J31" s="207">
        <v>14237.112485082664</v>
      </c>
      <c r="K31" s="207">
        <v>40745.867610000008</v>
      </c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  <c r="AF31" s="153"/>
      <c r="AG31" s="153"/>
      <c r="AH31" s="153"/>
      <c r="AI31" s="153"/>
      <c r="AJ31" s="153"/>
      <c r="AK31" s="153"/>
      <c r="AL31" s="153"/>
      <c r="AM31" s="153"/>
      <c r="AN31" s="153"/>
      <c r="AO31" s="153"/>
      <c r="AP31" s="153"/>
      <c r="AQ31" s="153"/>
      <c r="AR31" s="153"/>
      <c r="AS31" s="153"/>
      <c r="AT31" s="153"/>
      <c r="AU31" s="153"/>
      <c r="AV31" s="153"/>
      <c r="AW31" s="153"/>
      <c r="AX31" s="153"/>
      <c r="AY31" s="153"/>
      <c r="AZ31" s="153"/>
      <c r="BA31" s="153"/>
      <c r="BB31" s="153"/>
      <c r="BC31" s="153"/>
      <c r="BD31" s="153"/>
      <c r="BE31" s="153"/>
      <c r="BF31" s="153"/>
      <c r="BG31" s="153"/>
      <c r="BH31" s="153"/>
      <c r="BI31" s="153"/>
      <c r="BJ31" s="153"/>
      <c r="BK31" s="153"/>
      <c r="BL31" s="153"/>
      <c r="BM31" s="153"/>
      <c r="BN31" s="153"/>
      <c r="BO31" s="153"/>
      <c r="BP31" s="153"/>
      <c r="BQ31" s="153"/>
      <c r="BR31" s="153"/>
      <c r="BS31" s="153"/>
      <c r="BT31" s="153"/>
      <c r="BU31" s="153"/>
      <c r="BV31" s="153"/>
      <c r="BW31" s="153"/>
      <c r="BX31" s="153"/>
      <c r="BY31" s="153"/>
      <c r="BZ31" s="153"/>
      <c r="CA31" s="153"/>
      <c r="CB31" s="153"/>
      <c r="CC31" s="153"/>
      <c r="CD31" s="153"/>
      <c r="CE31" s="153"/>
      <c r="CF31" s="153"/>
    </row>
    <row r="32" spans="1:84" s="176" customFormat="1" ht="24" customHeight="1" x14ac:dyDescent="0.25">
      <c r="A32" s="174" t="s">
        <v>49</v>
      </c>
      <c r="B32" s="207">
        <v>497284.90487138921</v>
      </c>
      <c r="C32" s="207">
        <v>1327948.9791296402</v>
      </c>
      <c r="D32" s="207">
        <v>951228.56979385798</v>
      </c>
      <c r="E32" s="207">
        <v>61472.712256483574</v>
      </c>
      <c r="F32" s="207">
        <v>483133.18482563348</v>
      </c>
      <c r="G32" s="207">
        <v>454325.99546637933</v>
      </c>
      <c r="H32" s="207">
        <v>0</v>
      </c>
      <c r="I32" s="207">
        <v>0</v>
      </c>
      <c r="J32" s="207">
        <v>172250.02951863935</v>
      </c>
      <c r="K32" s="207">
        <v>419127.48447000002</v>
      </c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53"/>
      <c r="X32" s="153"/>
      <c r="Y32" s="153"/>
      <c r="Z32" s="153"/>
      <c r="AA32" s="153"/>
      <c r="AB32" s="153"/>
      <c r="AC32" s="153"/>
      <c r="AD32" s="153"/>
      <c r="AE32" s="153"/>
      <c r="AF32" s="153"/>
      <c r="AG32" s="153"/>
      <c r="AH32" s="153"/>
      <c r="AI32" s="153"/>
      <c r="AJ32" s="153"/>
      <c r="AK32" s="153"/>
      <c r="AL32" s="153"/>
      <c r="AM32" s="153"/>
      <c r="AN32" s="153"/>
      <c r="AO32" s="153"/>
      <c r="AP32" s="153"/>
      <c r="AQ32" s="153"/>
      <c r="AR32" s="153"/>
      <c r="AS32" s="153"/>
      <c r="AT32" s="153"/>
      <c r="AU32" s="153"/>
      <c r="AV32" s="153"/>
      <c r="AW32" s="153"/>
      <c r="AX32" s="153"/>
      <c r="AY32" s="153"/>
      <c r="AZ32" s="153"/>
      <c r="BA32" s="153"/>
      <c r="BB32" s="153"/>
      <c r="BC32" s="153"/>
      <c r="BD32" s="153"/>
      <c r="BE32" s="153"/>
      <c r="BF32" s="153"/>
      <c r="BG32" s="153"/>
      <c r="BH32" s="153"/>
      <c r="BI32" s="153"/>
      <c r="BJ32" s="153"/>
      <c r="BK32" s="153"/>
      <c r="BL32" s="153"/>
      <c r="BM32" s="153"/>
      <c r="BN32" s="153"/>
      <c r="BO32" s="153"/>
      <c r="BP32" s="153"/>
      <c r="BQ32" s="153"/>
      <c r="BR32" s="153"/>
      <c r="BS32" s="153"/>
      <c r="BT32" s="153"/>
      <c r="BU32" s="153"/>
      <c r="BV32" s="153"/>
      <c r="BW32" s="153"/>
      <c r="BX32" s="153"/>
      <c r="BY32" s="153"/>
      <c r="BZ32" s="153"/>
      <c r="CA32" s="153"/>
      <c r="CB32" s="153"/>
      <c r="CC32" s="153"/>
      <c r="CD32" s="153"/>
      <c r="CE32" s="153"/>
      <c r="CF32" s="153"/>
    </row>
    <row r="33" spans="1:84" s="165" customFormat="1" ht="24" customHeight="1" x14ac:dyDescent="0.25">
      <c r="A33" s="174" t="s">
        <v>30</v>
      </c>
      <c r="B33" s="175">
        <v>604205.4534299681</v>
      </c>
      <c r="C33" s="175">
        <v>765025.71236375603</v>
      </c>
      <c r="D33" s="175">
        <v>1017709.2366244848</v>
      </c>
      <c r="E33" s="175">
        <v>732972.20431517251</v>
      </c>
      <c r="F33" s="175">
        <v>745783.42567260307</v>
      </c>
      <c r="G33" s="175">
        <v>680220.7522610632</v>
      </c>
      <c r="H33" s="175">
        <v>668456.23352556629</v>
      </c>
      <c r="I33" s="175">
        <v>640297.02903033432</v>
      </c>
      <c r="J33" s="175">
        <v>669569.66086614039</v>
      </c>
      <c r="K33" s="175">
        <v>790692.73071000003</v>
      </c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3"/>
      <c r="AB33" s="153"/>
      <c r="AC33" s="153"/>
      <c r="AD33" s="153"/>
      <c r="AE33" s="153"/>
      <c r="AF33" s="153"/>
      <c r="AG33" s="153"/>
      <c r="AH33" s="153"/>
      <c r="AI33" s="153"/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  <c r="AT33" s="153"/>
      <c r="AU33" s="153"/>
      <c r="AV33" s="153"/>
      <c r="AW33" s="153"/>
      <c r="AX33" s="153"/>
      <c r="AY33" s="153"/>
      <c r="AZ33" s="153"/>
      <c r="BA33" s="153"/>
      <c r="BB33" s="153"/>
      <c r="BC33" s="153"/>
      <c r="BD33" s="153"/>
      <c r="BE33" s="153"/>
      <c r="BF33" s="153"/>
      <c r="BG33" s="153"/>
      <c r="BH33" s="153"/>
      <c r="BI33" s="153"/>
      <c r="BJ33" s="153"/>
      <c r="BK33" s="153"/>
      <c r="BL33" s="153"/>
      <c r="BM33" s="153"/>
      <c r="BN33" s="153"/>
      <c r="BO33" s="153"/>
      <c r="BP33" s="153"/>
      <c r="BQ33" s="153"/>
      <c r="BR33" s="153"/>
      <c r="BS33" s="153"/>
      <c r="BT33" s="153"/>
      <c r="BU33" s="153"/>
      <c r="BV33" s="153"/>
      <c r="BW33" s="153"/>
      <c r="BX33" s="153"/>
      <c r="BY33" s="153"/>
      <c r="BZ33" s="153"/>
      <c r="CA33" s="153"/>
      <c r="CB33" s="153"/>
      <c r="CC33" s="153"/>
      <c r="CD33" s="153"/>
      <c r="CE33" s="153"/>
      <c r="CF33" s="153"/>
    </row>
    <row r="34" spans="1:84" s="165" customFormat="1" ht="18" customHeight="1" x14ac:dyDescent="0.25">
      <c r="A34" s="139"/>
      <c r="B34" s="177"/>
      <c r="C34" s="177"/>
      <c r="D34" s="177"/>
      <c r="E34" s="177"/>
      <c r="F34" s="177"/>
      <c r="G34" s="177"/>
      <c r="H34" s="177"/>
      <c r="I34" s="177"/>
      <c r="J34" s="177"/>
      <c r="K34" s="177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53"/>
      <c r="Y34" s="153"/>
      <c r="Z34" s="153"/>
      <c r="AA34" s="153"/>
      <c r="AB34" s="153"/>
      <c r="AC34" s="153"/>
      <c r="AD34" s="153"/>
      <c r="AE34" s="153"/>
      <c r="AF34" s="153"/>
      <c r="AG34" s="153"/>
      <c r="AH34" s="153"/>
      <c r="AI34" s="153"/>
      <c r="AJ34" s="153"/>
      <c r="AK34" s="153"/>
      <c r="AL34" s="153"/>
      <c r="AM34" s="153"/>
      <c r="AN34" s="153"/>
      <c r="AO34" s="153"/>
      <c r="AP34" s="153"/>
      <c r="AQ34" s="153"/>
      <c r="AR34" s="153"/>
      <c r="AS34" s="153"/>
      <c r="AT34" s="153"/>
      <c r="AU34" s="153"/>
      <c r="AV34" s="153"/>
      <c r="AW34" s="153"/>
      <c r="AX34" s="153"/>
      <c r="AY34" s="153"/>
      <c r="AZ34" s="153"/>
      <c r="BA34" s="153"/>
      <c r="BB34" s="153"/>
      <c r="BC34" s="153"/>
      <c r="BD34" s="153"/>
      <c r="BE34" s="153"/>
      <c r="BF34" s="153"/>
      <c r="BG34" s="153"/>
      <c r="BH34" s="153"/>
      <c r="BI34" s="153"/>
      <c r="BJ34" s="153"/>
      <c r="BK34" s="153"/>
      <c r="BL34" s="153"/>
      <c r="BM34" s="153"/>
      <c r="BN34" s="153"/>
      <c r="BO34" s="153"/>
      <c r="BP34" s="153"/>
      <c r="BQ34" s="153"/>
      <c r="BR34" s="153"/>
      <c r="BS34" s="153"/>
      <c r="BT34" s="153"/>
      <c r="BU34" s="153"/>
      <c r="BV34" s="153"/>
      <c r="BW34" s="153"/>
      <c r="BX34" s="153"/>
      <c r="BY34" s="153"/>
      <c r="BZ34" s="153"/>
      <c r="CA34" s="153"/>
      <c r="CB34" s="153"/>
      <c r="CC34" s="153"/>
      <c r="CD34" s="153"/>
      <c r="CE34" s="153"/>
      <c r="CF34" s="153"/>
    </row>
    <row r="35" spans="1:84" s="165" customFormat="1" ht="16.5" customHeight="1" x14ac:dyDescent="0.25">
      <c r="A35" s="119" t="s">
        <v>52</v>
      </c>
      <c r="B35" s="180"/>
      <c r="C35" s="180"/>
      <c r="D35" s="180"/>
      <c r="E35" s="180"/>
      <c r="F35" s="180"/>
      <c r="G35" s="180"/>
      <c r="H35" s="180"/>
      <c r="I35" s="180"/>
      <c r="J35" s="180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3"/>
      <c r="AF35" s="153"/>
      <c r="AG35" s="153"/>
      <c r="AH35" s="153"/>
      <c r="AI35" s="153"/>
      <c r="AJ35" s="153"/>
      <c r="AK35" s="153"/>
      <c r="AL35" s="153"/>
      <c r="AM35" s="153"/>
      <c r="AN35" s="153"/>
      <c r="AO35" s="153"/>
      <c r="AP35" s="153"/>
      <c r="AQ35" s="153"/>
      <c r="AR35" s="153"/>
      <c r="AS35" s="153"/>
      <c r="AT35" s="153"/>
      <c r="AU35" s="153"/>
      <c r="AV35" s="153"/>
      <c r="AW35" s="153"/>
      <c r="AX35" s="153"/>
      <c r="AY35" s="153"/>
      <c r="AZ35" s="153"/>
      <c r="BA35" s="153"/>
      <c r="BB35" s="153"/>
      <c r="BC35" s="153"/>
      <c r="BD35" s="153"/>
      <c r="BE35" s="153"/>
      <c r="BF35" s="153"/>
      <c r="BG35" s="153"/>
      <c r="BH35" s="153"/>
      <c r="BI35" s="153"/>
      <c r="BJ35" s="153"/>
      <c r="BK35" s="153"/>
      <c r="BL35" s="153"/>
      <c r="BM35" s="153"/>
      <c r="BN35" s="153"/>
      <c r="BO35" s="153"/>
      <c r="BP35" s="153"/>
      <c r="BQ35" s="153"/>
      <c r="BR35" s="153"/>
      <c r="BS35" s="153"/>
      <c r="BT35" s="153"/>
      <c r="BU35" s="153"/>
      <c r="BV35" s="153"/>
      <c r="BW35" s="153"/>
      <c r="BX35" s="153"/>
      <c r="BY35" s="153"/>
      <c r="BZ35" s="153"/>
      <c r="CA35" s="153"/>
      <c r="CB35" s="153"/>
      <c r="CC35" s="153"/>
      <c r="CD35" s="153"/>
      <c r="CE35" s="153"/>
      <c r="CF35" s="153"/>
    </row>
    <row r="36" spans="1:84" s="165" customFormat="1" ht="16.5" customHeight="1" x14ac:dyDescent="0.25">
      <c r="A36" s="131" t="s">
        <v>50</v>
      </c>
      <c r="B36" s="180"/>
      <c r="C36" s="180"/>
      <c r="D36" s="180"/>
      <c r="E36" s="180"/>
      <c r="F36" s="180"/>
      <c r="G36" s="180"/>
      <c r="H36" s="180"/>
      <c r="I36" s="180"/>
      <c r="J36" s="180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  <c r="Y36" s="153"/>
      <c r="Z36" s="153"/>
      <c r="AA36" s="153"/>
      <c r="AB36" s="153"/>
      <c r="AC36" s="153"/>
      <c r="AD36" s="153"/>
      <c r="AE36" s="153"/>
      <c r="AF36" s="153"/>
      <c r="AG36" s="153"/>
      <c r="AH36" s="153"/>
      <c r="AI36" s="153"/>
      <c r="AJ36" s="153"/>
      <c r="AK36" s="153"/>
      <c r="AL36" s="153"/>
      <c r="AM36" s="153"/>
      <c r="AN36" s="153"/>
      <c r="AO36" s="153"/>
      <c r="AP36" s="153"/>
      <c r="AQ36" s="153"/>
      <c r="AR36" s="153"/>
      <c r="AS36" s="153"/>
      <c r="AT36" s="153"/>
      <c r="AU36" s="153"/>
      <c r="AV36" s="153"/>
      <c r="AW36" s="153"/>
      <c r="AX36" s="153"/>
      <c r="AY36" s="153"/>
      <c r="AZ36" s="153"/>
      <c r="BA36" s="153"/>
      <c r="BB36" s="153"/>
      <c r="BC36" s="153"/>
      <c r="BD36" s="153"/>
      <c r="BE36" s="153"/>
      <c r="BF36" s="153"/>
      <c r="BG36" s="153"/>
      <c r="BH36" s="153"/>
      <c r="BI36" s="153"/>
      <c r="BJ36" s="153"/>
      <c r="BK36" s="153"/>
      <c r="BL36" s="153"/>
      <c r="BM36" s="153"/>
      <c r="BN36" s="153"/>
      <c r="BO36" s="153"/>
      <c r="BP36" s="153"/>
      <c r="BQ36" s="153"/>
      <c r="BR36" s="153"/>
      <c r="BS36" s="153"/>
      <c r="BT36" s="153"/>
      <c r="BU36" s="153"/>
      <c r="BV36" s="153"/>
      <c r="BW36" s="153"/>
      <c r="BX36" s="153"/>
      <c r="BY36" s="153"/>
      <c r="BZ36" s="153"/>
      <c r="CA36" s="153"/>
      <c r="CB36" s="153"/>
      <c r="CC36" s="153"/>
      <c r="CD36" s="153"/>
      <c r="CE36" s="153"/>
      <c r="CF36" s="153"/>
    </row>
    <row r="37" spans="1:84" s="182" customFormat="1" ht="16.5" customHeight="1" x14ac:dyDescent="0.25">
      <c r="A37" s="165"/>
      <c r="B37" s="140"/>
      <c r="C37" s="140"/>
      <c r="D37" s="140"/>
      <c r="E37" s="140"/>
      <c r="F37" s="140"/>
      <c r="G37" s="140"/>
      <c r="H37" s="140"/>
      <c r="I37" s="140"/>
      <c r="J37" s="140"/>
      <c r="K37" s="181"/>
      <c r="L37" s="181"/>
      <c r="M37" s="181"/>
      <c r="N37" s="181"/>
      <c r="O37" s="181"/>
      <c r="P37" s="181"/>
      <c r="Q37" s="181"/>
      <c r="R37" s="181"/>
      <c r="S37" s="181"/>
      <c r="T37" s="181"/>
      <c r="U37" s="181"/>
      <c r="V37" s="181"/>
      <c r="W37" s="181"/>
      <c r="X37" s="181"/>
      <c r="Y37" s="181"/>
      <c r="Z37" s="181"/>
      <c r="AA37" s="181"/>
      <c r="AB37" s="181"/>
      <c r="AC37" s="181"/>
      <c r="AD37" s="181"/>
      <c r="AE37" s="181"/>
      <c r="AF37" s="181"/>
      <c r="AG37" s="181"/>
      <c r="AH37" s="181"/>
      <c r="AI37" s="181"/>
      <c r="AJ37" s="181"/>
      <c r="AK37" s="181"/>
      <c r="AL37" s="181"/>
      <c r="AM37" s="181"/>
      <c r="AN37" s="181"/>
      <c r="AO37" s="181"/>
      <c r="AP37" s="181"/>
      <c r="AQ37" s="181"/>
      <c r="AR37" s="181"/>
      <c r="AS37" s="181"/>
      <c r="AT37" s="181"/>
      <c r="AU37" s="181"/>
      <c r="AV37" s="181"/>
      <c r="AW37" s="181"/>
      <c r="AX37" s="181"/>
      <c r="AY37" s="181"/>
      <c r="AZ37" s="181"/>
      <c r="BA37" s="181"/>
      <c r="BB37" s="181"/>
      <c r="BC37" s="181"/>
      <c r="BD37" s="181"/>
      <c r="BE37" s="181"/>
      <c r="BF37" s="181"/>
      <c r="BG37" s="181"/>
      <c r="BH37" s="181"/>
      <c r="BI37" s="181"/>
      <c r="BJ37" s="181"/>
      <c r="BK37" s="181"/>
      <c r="BL37" s="181"/>
      <c r="BM37" s="181"/>
      <c r="BN37" s="181"/>
      <c r="BO37" s="181"/>
      <c r="BP37" s="181"/>
      <c r="BQ37" s="181"/>
      <c r="BR37" s="181"/>
      <c r="BS37" s="181"/>
      <c r="BT37" s="181"/>
      <c r="BU37" s="181"/>
      <c r="BV37" s="181"/>
      <c r="BW37" s="181"/>
      <c r="BX37" s="181"/>
      <c r="BY37" s="181"/>
      <c r="BZ37" s="181"/>
      <c r="CA37" s="181"/>
      <c r="CB37" s="181"/>
      <c r="CC37" s="181"/>
      <c r="CD37" s="181"/>
      <c r="CE37" s="181"/>
      <c r="CF37" s="181"/>
    </row>
    <row r="38" spans="1:84" s="183" customFormat="1" ht="16.5" customHeight="1" x14ac:dyDescent="0.25">
      <c r="A38" s="253"/>
      <c r="B38" s="253"/>
      <c r="C38" s="253"/>
      <c r="D38" s="253"/>
      <c r="E38" s="253"/>
      <c r="F38" s="253"/>
      <c r="G38" s="253"/>
      <c r="H38" s="253"/>
      <c r="I38" s="253"/>
      <c r="J38" s="253"/>
      <c r="K38" s="153"/>
      <c r="L38" s="153"/>
      <c r="M38" s="153"/>
      <c r="N38" s="153"/>
      <c r="O38" s="153"/>
      <c r="P38" s="153"/>
      <c r="Q38" s="153"/>
      <c r="R38" s="153"/>
      <c r="S38" s="153"/>
      <c r="T38" s="153"/>
      <c r="U38" s="153"/>
      <c r="V38" s="153"/>
      <c r="W38" s="153"/>
      <c r="X38" s="153"/>
      <c r="Y38" s="153"/>
      <c r="Z38" s="153"/>
      <c r="AA38" s="153"/>
      <c r="AB38" s="153"/>
      <c r="AC38" s="153"/>
      <c r="AD38" s="153"/>
      <c r="AE38" s="153"/>
      <c r="AF38" s="153"/>
      <c r="AG38" s="153"/>
      <c r="AH38" s="153"/>
      <c r="AI38" s="153"/>
      <c r="AJ38" s="153"/>
      <c r="AK38" s="153"/>
      <c r="AL38" s="153"/>
      <c r="AM38" s="153"/>
      <c r="AN38" s="153"/>
      <c r="AO38" s="153"/>
      <c r="AP38" s="153"/>
      <c r="AQ38" s="153"/>
      <c r="AR38" s="153"/>
      <c r="AS38" s="153"/>
      <c r="AT38" s="153"/>
      <c r="AU38" s="153"/>
      <c r="AV38" s="153"/>
      <c r="AW38" s="153"/>
      <c r="AX38" s="153"/>
      <c r="AY38" s="153"/>
      <c r="AZ38" s="153"/>
      <c r="BA38" s="153"/>
      <c r="BB38" s="153"/>
      <c r="BC38" s="153"/>
      <c r="BD38" s="153"/>
      <c r="BE38" s="153"/>
      <c r="BF38" s="153"/>
      <c r="BG38" s="153"/>
      <c r="BH38" s="153"/>
      <c r="BI38" s="153"/>
      <c r="BJ38" s="153"/>
      <c r="BK38" s="153"/>
      <c r="BL38" s="153"/>
      <c r="BM38" s="153"/>
      <c r="BN38" s="153"/>
      <c r="BO38" s="153"/>
      <c r="BP38" s="153"/>
      <c r="BQ38" s="153"/>
      <c r="BR38" s="153"/>
      <c r="BS38" s="153"/>
      <c r="BT38" s="153"/>
      <c r="BU38" s="153"/>
      <c r="BV38" s="153"/>
      <c r="BW38" s="153"/>
      <c r="BX38" s="153"/>
      <c r="BY38" s="153"/>
      <c r="BZ38" s="153"/>
      <c r="CA38" s="153"/>
      <c r="CB38" s="153"/>
      <c r="CC38" s="153"/>
      <c r="CD38" s="153"/>
      <c r="CE38" s="153"/>
      <c r="CF38" s="153"/>
    </row>
    <row r="39" spans="1:84" ht="17.100000000000001" customHeight="1" x14ac:dyDescent="0.2">
      <c r="A39" s="253"/>
      <c r="B39" s="253"/>
      <c r="C39" s="253"/>
      <c r="D39" s="253"/>
      <c r="E39" s="253"/>
      <c r="F39" s="253"/>
      <c r="G39" s="253"/>
      <c r="H39" s="253"/>
      <c r="I39" s="253"/>
      <c r="J39" s="253"/>
    </row>
    <row r="46" spans="1:84" s="184" customFormat="1" x14ac:dyDescent="0.2">
      <c r="A46" s="139"/>
      <c r="B46" s="140"/>
      <c r="C46" s="140"/>
      <c r="D46" s="140"/>
      <c r="E46" s="140"/>
      <c r="F46" s="140"/>
      <c r="G46" s="140"/>
      <c r="H46" s="140"/>
      <c r="I46" s="140"/>
      <c r="J46" s="140"/>
    </row>
    <row r="47" spans="1:84" s="185" customFormat="1" x14ac:dyDescent="0.2">
      <c r="A47" s="139"/>
      <c r="B47" s="140"/>
      <c r="C47" s="140"/>
      <c r="D47" s="140"/>
      <c r="E47" s="140"/>
      <c r="F47" s="140"/>
      <c r="G47" s="140"/>
      <c r="H47" s="140"/>
      <c r="I47" s="140"/>
      <c r="J47" s="140"/>
      <c r="K47" s="184"/>
      <c r="L47" s="184"/>
    </row>
    <row r="48" spans="1:84" s="186" customFormat="1" ht="18" x14ac:dyDescent="0.25">
      <c r="A48" s="139"/>
      <c r="B48" s="140"/>
      <c r="C48" s="140"/>
      <c r="D48" s="140"/>
      <c r="E48" s="140"/>
      <c r="F48" s="140"/>
      <c r="G48" s="140"/>
      <c r="H48" s="140"/>
      <c r="I48" s="140"/>
      <c r="J48" s="140"/>
      <c r="K48" s="184"/>
      <c r="L48" s="184"/>
      <c r="M48" s="187"/>
      <c r="N48" s="187"/>
      <c r="O48" s="187"/>
      <c r="P48" s="187"/>
      <c r="Q48" s="187"/>
      <c r="R48" s="187"/>
      <c r="S48" s="187"/>
      <c r="T48" s="187"/>
      <c r="U48" s="187"/>
      <c r="V48" s="187"/>
      <c r="W48" s="187"/>
      <c r="X48" s="187"/>
      <c r="Y48" s="187"/>
      <c r="Z48" s="187"/>
      <c r="AA48" s="187"/>
      <c r="AB48" s="187"/>
      <c r="AC48" s="187"/>
      <c r="AD48" s="187"/>
      <c r="AE48" s="187"/>
      <c r="AF48" s="187"/>
      <c r="AG48" s="187"/>
      <c r="AH48" s="187"/>
      <c r="AI48" s="187"/>
      <c r="AJ48" s="187"/>
      <c r="AK48" s="187"/>
      <c r="AL48" s="187"/>
      <c r="AM48" s="187"/>
      <c r="AN48" s="187"/>
      <c r="AO48" s="187"/>
      <c r="AP48" s="187"/>
      <c r="AQ48" s="187"/>
      <c r="AR48" s="187"/>
      <c r="AS48" s="187"/>
      <c r="AT48" s="187"/>
      <c r="AU48" s="187"/>
      <c r="AV48" s="187"/>
      <c r="AW48" s="187"/>
      <c r="AX48" s="187"/>
      <c r="AY48" s="187"/>
      <c r="AZ48" s="187"/>
      <c r="BA48" s="187"/>
      <c r="BB48" s="187"/>
      <c r="BC48" s="187"/>
      <c r="BD48" s="187"/>
      <c r="BE48" s="187"/>
      <c r="BF48" s="187"/>
      <c r="BG48" s="187"/>
      <c r="BH48" s="187"/>
      <c r="BI48" s="187"/>
      <c r="BJ48" s="187"/>
      <c r="BK48" s="187"/>
      <c r="BL48" s="187"/>
      <c r="BM48" s="187"/>
      <c r="BN48" s="187"/>
      <c r="BO48" s="187"/>
      <c r="BP48" s="187"/>
      <c r="BQ48" s="187"/>
      <c r="BR48" s="187"/>
      <c r="BS48" s="187"/>
      <c r="BT48" s="187"/>
      <c r="BU48" s="187"/>
      <c r="BV48" s="187"/>
      <c r="BW48" s="187"/>
      <c r="BX48" s="187"/>
      <c r="BY48" s="187"/>
      <c r="BZ48" s="187"/>
      <c r="CA48" s="187"/>
      <c r="CB48" s="187"/>
      <c r="CC48" s="187"/>
      <c r="CD48" s="187"/>
      <c r="CE48" s="187"/>
      <c r="CF48" s="187"/>
    </row>
    <row r="49" spans="1:84" s="186" customFormat="1" ht="18" x14ac:dyDescent="0.25">
      <c r="A49" s="139"/>
      <c r="B49" s="140"/>
      <c r="C49" s="140"/>
      <c r="D49" s="140"/>
      <c r="E49" s="140"/>
      <c r="F49" s="140"/>
      <c r="G49" s="140"/>
      <c r="H49" s="140"/>
      <c r="I49" s="140"/>
      <c r="J49" s="140"/>
      <c r="K49" s="184"/>
      <c r="L49" s="184"/>
      <c r="M49" s="187"/>
      <c r="N49" s="187"/>
      <c r="O49" s="187"/>
      <c r="P49" s="187"/>
      <c r="Q49" s="187"/>
      <c r="R49" s="187"/>
      <c r="S49" s="187"/>
      <c r="T49" s="187"/>
      <c r="U49" s="187"/>
      <c r="V49" s="187"/>
      <c r="W49" s="187"/>
      <c r="X49" s="187"/>
      <c r="Y49" s="187"/>
      <c r="Z49" s="187"/>
      <c r="AA49" s="187"/>
      <c r="AB49" s="187"/>
      <c r="AC49" s="187"/>
      <c r="AD49" s="187"/>
      <c r="AE49" s="187"/>
      <c r="AF49" s="187"/>
      <c r="AG49" s="187"/>
      <c r="AH49" s="187"/>
      <c r="AI49" s="187"/>
      <c r="AJ49" s="187"/>
      <c r="AK49" s="187"/>
      <c r="AL49" s="187"/>
      <c r="AM49" s="187"/>
      <c r="AN49" s="187"/>
      <c r="AO49" s="187"/>
      <c r="AP49" s="187"/>
      <c r="AQ49" s="187"/>
      <c r="AR49" s="187"/>
      <c r="AS49" s="187"/>
      <c r="AT49" s="187"/>
      <c r="AU49" s="187"/>
      <c r="AV49" s="187"/>
      <c r="AW49" s="187"/>
      <c r="AX49" s="187"/>
      <c r="AY49" s="187"/>
      <c r="AZ49" s="187"/>
      <c r="BA49" s="187"/>
      <c r="BB49" s="187"/>
      <c r="BC49" s="187"/>
      <c r="BD49" s="187"/>
      <c r="BE49" s="187"/>
      <c r="BF49" s="187"/>
      <c r="BG49" s="187"/>
      <c r="BH49" s="187"/>
      <c r="BI49" s="187"/>
      <c r="BJ49" s="187"/>
      <c r="BK49" s="187"/>
      <c r="BL49" s="187"/>
      <c r="BM49" s="187"/>
      <c r="BN49" s="187"/>
      <c r="BO49" s="187"/>
      <c r="BP49" s="187"/>
      <c r="BQ49" s="187"/>
      <c r="BR49" s="187"/>
      <c r="BS49" s="187"/>
      <c r="BT49" s="187"/>
      <c r="BU49" s="187"/>
      <c r="BV49" s="187"/>
      <c r="BW49" s="187"/>
      <c r="BX49" s="187"/>
      <c r="BY49" s="187"/>
      <c r="BZ49" s="187"/>
      <c r="CA49" s="187"/>
      <c r="CB49" s="187"/>
      <c r="CC49" s="187"/>
      <c r="CD49" s="187"/>
      <c r="CE49" s="187"/>
      <c r="CF49" s="187"/>
    </row>
    <row r="50" spans="1:84" x14ac:dyDescent="0.2">
      <c r="K50" s="184"/>
      <c r="L50" s="184"/>
    </row>
    <row r="51" spans="1:84" x14ac:dyDescent="0.2">
      <c r="K51" s="184"/>
      <c r="L51" s="184"/>
    </row>
    <row r="52" spans="1:84" x14ac:dyDescent="0.2">
      <c r="K52" s="184"/>
      <c r="L52" s="184"/>
    </row>
  </sheetData>
  <mergeCells count="5">
    <mergeCell ref="A2:K2"/>
    <mergeCell ref="A3:K3"/>
    <mergeCell ref="A4:K4"/>
    <mergeCell ref="A5:K5"/>
    <mergeCell ref="A38:J39"/>
  </mergeCells>
  <printOptions horizontalCentered="1"/>
  <pageMargins left="0.74803149606299213" right="0.74803149606299213" top="0.78740157480314965" bottom="0.98425196850393704" header="0.23622047244094491" footer="0"/>
  <pageSetup scale="44" orientation="landscape" horizontalDpi="4294967294" verticalDpi="4294967294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49"/>
  <sheetViews>
    <sheetView showGridLines="0" zoomScale="75" zoomScaleNormal="75" zoomScaleSheetLayoutView="50" workbookViewId="0"/>
  </sheetViews>
  <sheetFormatPr baseColWidth="10" defaultRowHeight="14.25" x14ac:dyDescent="0.2"/>
  <cols>
    <col min="1" max="1" width="92.28515625" style="139" customWidth="1"/>
    <col min="2" max="10" width="18.5703125" style="140" customWidth="1"/>
    <col min="11" max="11" width="20.140625" style="140" customWidth="1"/>
    <col min="12" max="84" width="11.42578125" style="140"/>
    <col min="85" max="16384" width="11.42578125" style="139"/>
  </cols>
  <sheetData>
    <row r="1" spans="1:84" ht="17.25" customHeight="1" x14ac:dyDescent="0.2"/>
    <row r="2" spans="1:84" ht="19.5" x14ac:dyDescent="0.2">
      <c r="A2" s="251" t="s">
        <v>47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</row>
    <row r="3" spans="1:84" s="142" customFormat="1" ht="19.5" x14ac:dyDescent="0.25">
      <c r="A3" s="251" t="s">
        <v>1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1"/>
      <c r="AQ3" s="141"/>
      <c r="AR3" s="141"/>
      <c r="AS3" s="141"/>
      <c r="AT3" s="141"/>
      <c r="AU3" s="141"/>
      <c r="AV3" s="141"/>
      <c r="AW3" s="141"/>
      <c r="AX3" s="141"/>
      <c r="AY3" s="141"/>
      <c r="AZ3" s="141"/>
      <c r="BA3" s="141"/>
      <c r="BB3" s="141"/>
      <c r="BC3" s="141"/>
      <c r="BD3" s="141"/>
      <c r="BE3" s="141"/>
      <c r="BF3" s="141"/>
      <c r="BG3" s="141"/>
      <c r="BH3" s="141"/>
      <c r="BI3" s="141"/>
      <c r="BJ3" s="141"/>
      <c r="BK3" s="141"/>
      <c r="BL3" s="141"/>
      <c r="BM3" s="141"/>
      <c r="BN3" s="141"/>
      <c r="BO3" s="141"/>
      <c r="BP3" s="141"/>
      <c r="BQ3" s="141"/>
      <c r="BR3" s="141"/>
      <c r="BS3" s="141"/>
      <c r="BT3" s="141"/>
      <c r="BU3" s="141"/>
      <c r="BV3" s="141"/>
      <c r="BW3" s="141"/>
      <c r="BX3" s="141"/>
      <c r="BY3" s="141"/>
      <c r="BZ3" s="141"/>
      <c r="CA3" s="141"/>
      <c r="CB3" s="141"/>
      <c r="CC3" s="141"/>
      <c r="CD3" s="141"/>
      <c r="CE3" s="141"/>
      <c r="CF3" s="141"/>
    </row>
    <row r="4" spans="1:84" s="144" customFormat="1" ht="20.25" x14ac:dyDescent="0.3">
      <c r="A4" s="252" t="s">
        <v>2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3"/>
      <c r="AU4" s="143"/>
      <c r="AV4" s="143"/>
      <c r="AW4" s="143"/>
      <c r="AX4" s="143"/>
      <c r="AY4" s="143"/>
      <c r="AZ4" s="143"/>
      <c r="BA4" s="143"/>
      <c r="BB4" s="143"/>
      <c r="BC4" s="143"/>
      <c r="BD4" s="143"/>
      <c r="BE4" s="143"/>
      <c r="BF4" s="143"/>
      <c r="BG4" s="143"/>
      <c r="BH4" s="143"/>
      <c r="BI4" s="143"/>
      <c r="BJ4" s="143"/>
      <c r="BK4" s="143"/>
      <c r="BL4" s="143"/>
      <c r="BM4" s="143"/>
      <c r="BN4" s="143"/>
      <c r="BO4" s="143"/>
      <c r="BP4" s="143"/>
      <c r="BQ4" s="143"/>
      <c r="BR4" s="143"/>
      <c r="BS4" s="143"/>
      <c r="BT4" s="143"/>
      <c r="BU4" s="143"/>
      <c r="BV4" s="143"/>
      <c r="BW4" s="143"/>
      <c r="BX4" s="143"/>
      <c r="BY4" s="143"/>
      <c r="BZ4" s="143"/>
      <c r="CA4" s="143"/>
      <c r="CB4" s="143"/>
      <c r="CC4" s="143"/>
      <c r="CD4" s="143"/>
      <c r="CE4" s="143"/>
      <c r="CF4" s="143"/>
    </row>
    <row r="5" spans="1:84" s="146" customFormat="1" ht="19.5" x14ac:dyDescent="0.25">
      <c r="A5" s="249" t="s">
        <v>45</v>
      </c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45"/>
      <c r="AO5" s="145"/>
      <c r="AP5" s="145"/>
      <c r="AQ5" s="145"/>
      <c r="AR5" s="145"/>
      <c r="AS5" s="145"/>
      <c r="AT5" s="145"/>
      <c r="AU5" s="145"/>
      <c r="AV5" s="145"/>
      <c r="AW5" s="145"/>
      <c r="AX5" s="145"/>
      <c r="AY5" s="145"/>
      <c r="AZ5" s="145"/>
      <c r="BA5" s="145"/>
      <c r="BB5" s="145"/>
      <c r="BC5" s="145"/>
      <c r="BD5" s="145"/>
      <c r="BE5" s="145"/>
      <c r="BF5" s="145"/>
      <c r="BG5" s="145"/>
      <c r="BH5" s="145"/>
      <c r="BI5" s="145"/>
      <c r="BJ5" s="145"/>
      <c r="BK5" s="145"/>
      <c r="BL5" s="145"/>
      <c r="BM5" s="145"/>
      <c r="BN5" s="145"/>
      <c r="BO5" s="145"/>
      <c r="BP5" s="145"/>
      <c r="BQ5" s="145"/>
      <c r="BR5" s="145"/>
      <c r="BS5" s="145"/>
      <c r="BT5" s="145"/>
      <c r="BU5" s="145"/>
      <c r="BV5" s="145"/>
      <c r="BW5" s="145"/>
      <c r="BX5" s="145"/>
      <c r="BY5" s="145"/>
      <c r="BZ5" s="145"/>
      <c r="CA5" s="145"/>
      <c r="CB5" s="145"/>
      <c r="CC5" s="145"/>
      <c r="CD5" s="145"/>
      <c r="CE5" s="145"/>
      <c r="CF5" s="145"/>
    </row>
    <row r="6" spans="1:84" ht="17.25" customHeight="1" x14ac:dyDescent="0.2">
      <c r="A6" s="147"/>
    </row>
    <row r="7" spans="1:84" s="148" customFormat="1" ht="24.75" customHeight="1" x14ac:dyDescent="0.25">
      <c r="A7" s="203"/>
      <c r="B7" s="204">
        <v>2009</v>
      </c>
      <c r="C7" s="204">
        <v>2010</v>
      </c>
      <c r="D7" s="204">
        <v>2011</v>
      </c>
      <c r="E7" s="204">
        <v>2012</v>
      </c>
      <c r="F7" s="204">
        <v>2013</v>
      </c>
      <c r="G7" s="204">
        <v>2014</v>
      </c>
      <c r="H7" s="204">
        <v>2015</v>
      </c>
      <c r="I7" s="204">
        <v>2016</v>
      </c>
      <c r="J7" s="204">
        <v>2017</v>
      </c>
      <c r="K7" s="204">
        <v>2018</v>
      </c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49"/>
      <c r="AE7" s="149"/>
      <c r="AF7" s="149"/>
      <c r="AG7" s="149"/>
      <c r="AH7" s="149"/>
      <c r="AI7" s="149"/>
      <c r="AJ7" s="149"/>
      <c r="AK7" s="149"/>
      <c r="AL7" s="149"/>
      <c r="AM7" s="149"/>
      <c r="AN7" s="149"/>
      <c r="AO7" s="149"/>
      <c r="AP7" s="149"/>
      <c r="AQ7" s="149"/>
      <c r="AR7" s="149"/>
      <c r="AS7" s="149"/>
      <c r="AT7" s="149"/>
      <c r="AU7" s="149"/>
      <c r="AV7" s="149"/>
      <c r="AW7" s="149"/>
      <c r="AX7" s="149"/>
      <c r="AY7" s="149"/>
      <c r="AZ7" s="149"/>
      <c r="BA7" s="149"/>
      <c r="BB7" s="149"/>
      <c r="BC7" s="149"/>
      <c r="BD7" s="149"/>
      <c r="BE7" s="149"/>
      <c r="BF7" s="149"/>
      <c r="BG7" s="149"/>
      <c r="BH7" s="149"/>
      <c r="BI7" s="149"/>
      <c r="BJ7" s="149"/>
      <c r="BK7" s="149"/>
      <c r="BL7" s="149"/>
      <c r="BM7" s="149"/>
      <c r="BN7" s="149"/>
      <c r="BO7" s="149"/>
      <c r="BP7" s="149"/>
      <c r="BQ7" s="149"/>
      <c r="BR7" s="149"/>
      <c r="BS7" s="149"/>
      <c r="BT7" s="149"/>
      <c r="BU7" s="149"/>
      <c r="BV7" s="149"/>
      <c r="BW7" s="149"/>
      <c r="BX7" s="149"/>
      <c r="BY7" s="149"/>
      <c r="BZ7" s="149"/>
      <c r="CA7" s="149"/>
      <c r="CB7" s="149"/>
      <c r="CC7" s="149"/>
      <c r="CD7" s="149"/>
      <c r="CE7" s="149"/>
      <c r="CF7" s="149"/>
    </row>
    <row r="8" spans="1:84" ht="21" customHeight="1" x14ac:dyDescent="0.2">
      <c r="A8" s="150"/>
    </row>
    <row r="9" spans="1:84" s="154" customFormat="1" ht="24" customHeight="1" x14ac:dyDescent="0.25">
      <c r="A9" s="151" t="s">
        <v>4</v>
      </c>
      <c r="B9" s="188">
        <v>6.5186282747302506</v>
      </c>
      <c r="C9" s="188">
        <v>6.8290682555728131</v>
      </c>
      <c r="D9" s="188">
        <v>7.7982036630477145</v>
      </c>
      <c r="E9" s="188">
        <v>7.4044232549568196</v>
      </c>
      <c r="F9" s="188">
        <v>5.7834760374920942</v>
      </c>
      <c r="G9" s="188">
        <v>5.709207341963026</v>
      </c>
      <c r="H9" s="188">
        <v>5.2896858910514375</v>
      </c>
      <c r="I9" s="188">
        <v>4.6179370412871155</v>
      </c>
      <c r="J9" s="188">
        <v>5.0724572063443887</v>
      </c>
      <c r="K9" s="188">
        <v>5.2769000563091488</v>
      </c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53"/>
      <c r="BB9" s="153"/>
      <c r="BC9" s="153"/>
      <c r="BD9" s="153"/>
      <c r="BE9" s="153"/>
      <c r="BF9" s="153"/>
      <c r="BG9" s="153"/>
      <c r="BH9" s="153"/>
      <c r="BI9" s="153"/>
      <c r="BJ9" s="153"/>
      <c r="BK9" s="153"/>
      <c r="BL9" s="153"/>
      <c r="BM9" s="153"/>
      <c r="BN9" s="153"/>
      <c r="BO9" s="153"/>
      <c r="BP9" s="153"/>
      <c r="BQ9" s="153"/>
      <c r="BR9" s="153"/>
      <c r="BS9" s="153"/>
      <c r="BT9" s="153"/>
      <c r="BU9" s="153"/>
      <c r="BV9" s="153"/>
      <c r="BW9" s="153"/>
      <c r="BX9" s="153"/>
      <c r="BY9" s="153"/>
      <c r="BZ9" s="153"/>
      <c r="CA9" s="153"/>
      <c r="CB9" s="153"/>
      <c r="CC9" s="153"/>
      <c r="CD9" s="153"/>
      <c r="CE9" s="153"/>
      <c r="CF9" s="153"/>
    </row>
    <row r="10" spans="1:84" s="157" customFormat="1" ht="24" customHeight="1" x14ac:dyDescent="0.25">
      <c r="A10" s="155" t="s">
        <v>5</v>
      </c>
      <c r="B10" s="189">
        <v>6.3712805146857256</v>
      </c>
      <c r="C10" s="189">
        <v>6.7429979995318678</v>
      </c>
      <c r="D10" s="189">
        <v>7.453678465348851</v>
      </c>
      <c r="E10" s="189">
        <v>5.8580443494716175</v>
      </c>
      <c r="F10" s="189">
        <v>5.6907680421298092</v>
      </c>
      <c r="G10" s="189">
        <v>5.6456037024237533</v>
      </c>
      <c r="H10" s="189">
        <v>5.2046856845645593</v>
      </c>
      <c r="I10" s="189">
        <v>4.5426216855576964</v>
      </c>
      <c r="J10" s="189">
        <v>4.998453471469853</v>
      </c>
      <c r="K10" s="189">
        <v>5.2049814128343863</v>
      </c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  <c r="AR10" s="153"/>
      <c r="AS10" s="153"/>
      <c r="AT10" s="153"/>
      <c r="AU10" s="153"/>
      <c r="AV10" s="153"/>
      <c r="AW10" s="153"/>
      <c r="AX10" s="153"/>
      <c r="AY10" s="153"/>
      <c r="AZ10" s="153"/>
      <c r="BA10" s="153"/>
      <c r="BB10" s="153"/>
      <c r="BC10" s="153"/>
      <c r="BD10" s="153"/>
      <c r="BE10" s="153"/>
      <c r="BF10" s="153"/>
      <c r="BG10" s="153"/>
      <c r="BH10" s="153"/>
      <c r="BI10" s="153"/>
      <c r="BJ10" s="153"/>
      <c r="BK10" s="153"/>
      <c r="BL10" s="153"/>
      <c r="BM10" s="153"/>
      <c r="BN10" s="153"/>
      <c r="BO10" s="153"/>
      <c r="BP10" s="153"/>
      <c r="BQ10" s="153"/>
      <c r="BR10" s="153"/>
      <c r="BS10" s="153"/>
      <c r="BT10" s="153"/>
      <c r="BU10" s="153"/>
      <c r="BV10" s="153"/>
      <c r="BW10" s="153"/>
      <c r="BX10" s="153"/>
      <c r="BY10" s="153"/>
      <c r="BZ10" s="153"/>
      <c r="CA10" s="153"/>
      <c r="CB10" s="153"/>
      <c r="CC10" s="153"/>
      <c r="CD10" s="153"/>
      <c r="CE10" s="153"/>
      <c r="CF10" s="153"/>
    </row>
    <row r="11" spans="1:84" s="159" customFormat="1" ht="24" customHeight="1" x14ac:dyDescent="0.25">
      <c r="A11" s="158" t="s">
        <v>6</v>
      </c>
      <c r="B11" s="189">
        <v>1.429520984040626E-2</v>
      </c>
      <c r="C11" s="189">
        <v>1.4924378923304841E-2</v>
      </c>
      <c r="D11" s="189">
        <v>1.902262348746827E-2</v>
      </c>
      <c r="E11" s="189">
        <v>2.1800121941121357E-2</v>
      </c>
      <c r="F11" s="189">
        <v>1.097761715149995E-2</v>
      </c>
      <c r="G11" s="189">
        <v>8.0617200720501814E-3</v>
      </c>
      <c r="H11" s="189">
        <v>7.6547009570059393E-3</v>
      </c>
      <c r="I11" s="189">
        <v>9.2145901983514428E-3</v>
      </c>
      <c r="J11" s="189">
        <v>1.0185657040852189E-2</v>
      </c>
      <c r="K11" s="189">
        <v>1.8671536057802935E-2</v>
      </c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  <c r="AK11" s="153"/>
      <c r="AL11" s="153"/>
      <c r="AM11" s="153"/>
      <c r="AN11" s="153"/>
      <c r="AO11" s="153"/>
      <c r="AP11" s="153"/>
      <c r="AQ11" s="153"/>
      <c r="AR11" s="153"/>
      <c r="AS11" s="153"/>
      <c r="AT11" s="153"/>
      <c r="AU11" s="153"/>
      <c r="AV11" s="153"/>
      <c r="AW11" s="153"/>
      <c r="AX11" s="153"/>
      <c r="AY11" s="153"/>
      <c r="AZ11" s="153"/>
      <c r="BA11" s="153"/>
      <c r="BB11" s="153"/>
      <c r="BC11" s="153"/>
      <c r="BD11" s="153"/>
      <c r="BE11" s="153"/>
      <c r="BF11" s="153"/>
      <c r="BG11" s="153"/>
      <c r="BH11" s="153"/>
      <c r="BI11" s="153"/>
      <c r="BJ11" s="153"/>
      <c r="BK11" s="153"/>
      <c r="BL11" s="153"/>
      <c r="BM11" s="153"/>
      <c r="BN11" s="153"/>
      <c r="BO11" s="153"/>
      <c r="BP11" s="153"/>
      <c r="BQ11" s="153"/>
      <c r="BR11" s="153"/>
      <c r="BS11" s="153"/>
      <c r="BT11" s="153"/>
      <c r="BU11" s="153"/>
      <c r="BV11" s="153"/>
      <c r="BW11" s="153"/>
      <c r="BX11" s="153"/>
      <c r="BY11" s="153"/>
      <c r="BZ11" s="153"/>
      <c r="CA11" s="153"/>
      <c r="CB11" s="153"/>
      <c r="CC11" s="153"/>
      <c r="CD11" s="153"/>
      <c r="CE11" s="153"/>
      <c r="CF11" s="153"/>
    </row>
    <row r="12" spans="1:84" s="159" customFormat="1" ht="24" customHeight="1" x14ac:dyDescent="0.25">
      <c r="A12" s="158" t="s">
        <v>7</v>
      </c>
      <c r="B12" s="189">
        <v>0.1330525502041188</v>
      </c>
      <c r="C12" s="189">
        <v>7.1145877117640338E-2</v>
      </c>
      <c r="D12" s="189">
        <v>0.32550257421139467</v>
      </c>
      <c r="E12" s="189">
        <v>1.5245787835440814</v>
      </c>
      <c r="F12" s="189">
        <v>8.1730378210784382E-2</v>
      </c>
      <c r="G12" s="189">
        <v>5.5541919467222554E-2</v>
      </c>
      <c r="H12" s="189">
        <v>7.7345505529872655E-2</v>
      </c>
      <c r="I12" s="189">
        <v>6.6100765531067862E-2</v>
      </c>
      <c r="J12" s="189">
        <v>6.3818077833683637E-2</v>
      </c>
      <c r="K12" s="189">
        <v>5.3247107416959913E-2</v>
      </c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53"/>
      <c r="AG12" s="153"/>
      <c r="AH12" s="153"/>
      <c r="AI12" s="153"/>
      <c r="AJ12" s="153"/>
      <c r="AK12" s="153"/>
      <c r="AL12" s="153"/>
      <c r="AM12" s="153"/>
      <c r="AN12" s="153"/>
      <c r="AO12" s="153"/>
      <c r="AP12" s="153"/>
      <c r="AQ12" s="153"/>
      <c r="AR12" s="153"/>
      <c r="AS12" s="153"/>
      <c r="AT12" s="153"/>
      <c r="AU12" s="153"/>
      <c r="AV12" s="153"/>
      <c r="AW12" s="153"/>
      <c r="AX12" s="153"/>
      <c r="AY12" s="153"/>
      <c r="AZ12" s="153"/>
      <c r="BA12" s="153"/>
      <c r="BB12" s="153"/>
      <c r="BC12" s="153"/>
      <c r="BD12" s="153"/>
      <c r="BE12" s="153"/>
      <c r="BF12" s="153"/>
      <c r="BG12" s="153"/>
      <c r="BH12" s="153"/>
      <c r="BI12" s="153"/>
      <c r="BJ12" s="153"/>
      <c r="BK12" s="153"/>
      <c r="BL12" s="153"/>
      <c r="BM12" s="153"/>
      <c r="BN12" s="153"/>
      <c r="BO12" s="153"/>
      <c r="BP12" s="153"/>
      <c r="BQ12" s="153"/>
      <c r="BR12" s="153"/>
      <c r="BS12" s="153"/>
      <c r="BT12" s="153"/>
      <c r="BU12" s="153"/>
      <c r="BV12" s="153"/>
      <c r="BW12" s="153"/>
      <c r="BX12" s="153"/>
      <c r="BY12" s="153"/>
      <c r="BZ12" s="153"/>
      <c r="CA12" s="153"/>
      <c r="CB12" s="153"/>
      <c r="CC12" s="153"/>
      <c r="CD12" s="153"/>
      <c r="CE12" s="153"/>
      <c r="CF12" s="153"/>
    </row>
    <row r="13" spans="1:84" s="162" customFormat="1" ht="24" customHeight="1" x14ac:dyDescent="0.25">
      <c r="A13" s="160"/>
      <c r="B13" s="190"/>
      <c r="C13" s="190"/>
      <c r="D13" s="190"/>
      <c r="E13" s="190"/>
      <c r="F13" s="190"/>
      <c r="G13" s="190"/>
      <c r="H13" s="190"/>
      <c r="I13" s="190"/>
      <c r="J13" s="190"/>
      <c r="K13" s="190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  <c r="AV13" s="153"/>
      <c r="AW13" s="153"/>
      <c r="AX13" s="153"/>
      <c r="AY13" s="153"/>
      <c r="AZ13" s="153"/>
      <c r="BA13" s="153"/>
      <c r="BB13" s="153"/>
      <c r="BC13" s="153"/>
      <c r="BD13" s="153"/>
      <c r="BE13" s="153"/>
      <c r="BF13" s="153"/>
      <c r="BG13" s="153"/>
      <c r="BH13" s="153"/>
      <c r="BI13" s="153"/>
      <c r="BJ13" s="153"/>
      <c r="BK13" s="153"/>
      <c r="BL13" s="153"/>
      <c r="BM13" s="153"/>
      <c r="BN13" s="153"/>
      <c r="BO13" s="153"/>
      <c r="BP13" s="153"/>
      <c r="BQ13" s="153"/>
      <c r="BR13" s="153"/>
      <c r="BS13" s="153"/>
      <c r="BT13" s="153"/>
      <c r="BU13" s="153"/>
      <c r="BV13" s="153"/>
      <c r="BW13" s="153"/>
      <c r="BX13" s="153"/>
      <c r="BY13" s="153"/>
      <c r="BZ13" s="153"/>
      <c r="CA13" s="153"/>
      <c r="CB13" s="153"/>
      <c r="CC13" s="153"/>
      <c r="CD13" s="153"/>
      <c r="CE13" s="153"/>
      <c r="CF13" s="153"/>
    </row>
    <row r="14" spans="1:84" s="154" customFormat="1" ht="24" customHeight="1" x14ac:dyDescent="0.25">
      <c r="A14" s="151" t="s">
        <v>8</v>
      </c>
      <c r="B14" s="188">
        <v>4.2171184360920844</v>
      </c>
      <c r="C14" s="188">
        <v>4.1719572392450956</v>
      </c>
      <c r="D14" s="188">
        <v>4.8957026550259419</v>
      </c>
      <c r="E14" s="188">
        <v>4.3459258212025711</v>
      </c>
      <c r="F14" s="188">
        <v>4.0874862517753936</v>
      </c>
      <c r="G14" s="188">
        <v>4.0870362587688991</v>
      </c>
      <c r="H14" s="188">
        <v>4.8282264410806874</v>
      </c>
      <c r="I14" s="188">
        <v>3.7974766553143642</v>
      </c>
      <c r="J14" s="188">
        <v>3.3441694218214826</v>
      </c>
      <c r="K14" s="188">
        <v>4.1065597078283513</v>
      </c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  <c r="AE14" s="153"/>
      <c r="AF14" s="153"/>
      <c r="AG14" s="153"/>
      <c r="AH14" s="153"/>
      <c r="AI14" s="153"/>
      <c r="AJ14" s="153"/>
      <c r="AK14" s="153"/>
      <c r="AL14" s="153"/>
      <c r="AM14" s="153"/>
      <c r="AN14" s="153"/>
      <c r="AO14" s="153"/>
      <c r="AP14" s="153"/>
      <c r="AQ14" s="153"/>
      <c r="AR14" s="153"/>
      <c r="AS14" s="153"/>
      <c r="AT14" s="153"/>
      <c r="AU14" s="153"/>
      <c r="AV14" s="153"/>
      <c r="AW14" s="153"/>
      <c r="AX14" s="153"/>
      <c r="AY14" s="153"/>
      <c r="AZ14" s="153"/>
      <c r="BA14" s="153"/>
      <c r="BB14" s="153"/>
      <c r="BC14" s="153"/>
      <c r="BD14" s="153"/>
      <c r="BE14" s="153"/>
      <c r="BF14" s="153"/>
      <c r="BG14" s="153"/>
      <c r="BH14" s="153"/>
      <c r="BI14" s="153"/>
      <c r="BJ14" s="153"/>
      <c r="BK14" s="153"/>
      <c r="BL14" s="153"/>
      <c r="BM14" s="153"/>
      <c r="BN14" s="153"/>
      <c r="BO14" s="153"/>
      <c r="BP14" s="153"/>
      <c r="BQ14" s="153"/>
      <c r="BR14" s="153"/>
      <c r="BS14" s="153"/>
      <c r="BT14" s="153"/>
      <c r="BU14" s="153"/>
      <c r="BV14" s="153"/>
      <c r="BW14" s="153"/>
      <c r="BX14" s="153"/>
      <c r="BY14" s="153"/>
      <c r="BZ14" s="153"/>
      <c r="CA14" s="153"/>
      <c r="CB14" s="153"/>
      <c r="CC14" s="153"/>
      <c r="CD14" s="153"/>
      <c r="CE14" s="153"/>
      <c r="CF14" s="153"/>
    </row>
    <row r="15" spans="1:84" s="157" customFormat="1" ht="24" customHeight="1" x14ac:dyDescent="0.25">
      <c r="A15" s="155" t="s">
        <v>48</v>
      </c>
      <c r="B15" s="189">
        <v>3.7116718288841359</v>
      </c>
      <c r="C15" s="189">
        <v>3.4430028873794143</v>
      </c>
      <c r="D15" s="189">
        <v>3.9434986627331998</v>
      </c>
      <c r="E15" s="189">
        <v>3.6559206716984152</v>
      </c>
      <c r="F15" s="189">
        <v>3.7417404585765701</v>
      </c>
      <c r="G15" s="189">
        <v>3.6105628480386134</v>
      </c>
      <c r="H15" s="189">
        <v>4.0507486396923333</v>
      </c>
      <c r="I15" s="189">
        <v>3.4014244965373361</v>
      </c>
      <c r="J15" s="189">
        <v>2.967438373513382</v>
      </c>
      <c r="K15" s="189">
        <v>3.5716285117323769</v>
      </c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3"/>
      <c r="AF15" s="153"/>
      <c r="AG15" s="153"/>
      <c r="AH15" s="153"/>
      <c r="AI15" s="153"/>
      <c r="AJ15" s="153"/>
      <c r="AK15" s="153"/>
      <c r="AL15" s="153"/>
      <c r="AM15" s="153"/>
      <c r="AN15" s="153"/>
      <c r="AO15" s="153"/>
      <c r="AP15" s="153"/>
      <c r="AQ15" s="153"/>
      <c r="AR15" s="153"/>
      <c r="AS15" s="153"/>
      <c r="AT15" s="153"/>
      <c r="AU15" s="153"/>
      <c r="AV15" s="153"/>
      <c r="AW15" s="153"/>
      <c r="AX15" s="153"/>
      <c r="AY15" s="153"/>
      <c r="AZ15" s="153"/>
      <c r="BA15" s="153"/>
      <c r="BB15" s="153"/>
      <c r="BC15" s="153"/>
      <c r="BD15" s="153"/>
      <c r="BE15" s="153"/>
      <c r="BF15" s="153"/>
      <c r="BG15" s="153"/>
      <c r="BH15" s="153"/>
      <c r="BI15" s="153"/>
      <c r="BJ15" s="153"/>
      <c r="BK15" s="153"/>
      <c r="BL15" s="153"/>
      <c r="BM15" s="153"/>
      <c r="BN15" s="153"/>
      <c r="BO15" s="153"/>
      <c r="BP15" s="153"/>
      <c r="BQ15" s="153"/>
      <c r="BR15" s="153"/>
      <c r="BS15" s="153"/>
      <c r="BT15" s="153"/>
      <c r="BU15" s="153"/>
      <c r="BV15" s="153"/>
      <c r="BW15" s="153"/>
      <c r="BX15" s="153"/>
      <c r="BY15" s="153"/>
      <c r="BZ15" s="153"/>
      <c r="CA15" s="153"/>
      <c r="CB15" s="153"/>
      <c r="CC15" s="153"/>
      <c r="CD15" s="153"/>
      <c r="CE15" s="153"/>
      <c r="CF15" s="153"/>
    </row>
    <row r="16" spans="1:84" s="159" customFormat="1" ht="24" customHeight="1" x14ac:dyDescent="0.25">
      <c r="A16" s="158" t="s">
        <v>10</v>
      </c>
      <c r="B16" s="189">
        <v>0.12531543046660512</v>
      </c>
      <c r="C16" s="189">
        <v>0.13897858324564183</v>
      </c>
      <c r="D16" s="189">
        <v>0.12532351684672499</v>
      </c>
      <c r="E16" s="189">
        <v>0.15005862023270425</v>
      </c>
      <c r="F16" s="189">
        <v>0.12446436100234316</v>
      </c>
      <c r="G16" s="189">
        <v>0.1897309323135955</v>
      </c>
      <c r="H16" s="189">
        <v>0.23360546768122437</v>
      </c>
      <c r="I16" s="189">
        <v>0.21551911380638691</v>
      </c>
      <c r="J16" s="189">
        <v>0.22006221963747577</v>
      </c>
      <c r="K16" s="189">
        <v>0.16858473850876995</v>
      </c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3"/>
      <c r="AQ16" s="153"/>
      <c r="AR16" s="153"/>
      <c r="AS16" s="153"/>
      <c r="AT16" s="153"/>
      <c r="AU16" s="153"/>
      <c r="AV16" s="153"/>
      <c r="AW16" s="153"/>
      <c r="AX16" s="153"/>
      <c r="AY16" s="153"/>
      <c r="AZ16" s="153"/>
      <c r="BA16" s="153"/>
      <c r="BB16" s="153"/>
      <c r="BC16" s="153"/>
      <c r="BD16" s="153"/>
      <c r="BE16" s="153"/>
      <c r="BF16" s="153"/>
      <c r="BG16" s="153"/>
      <c r="BH16" s="153"/>
      <c r="BI16" s="153"/>
      <c r="BJ16" s="153"/>
      <c r="BK16" s="153"/>
      <c r="BL16" s="153"/>
      <c r="BM16" s="153"/>
      <c r="BN16" s="153"/>
      <c r="BO16" s="153"/>
      <c r="BP16" s="153"/>
      <c r="BQ16" s="153"/>
      <c r="BR16" s="153"/>
      <c r="BS16" s="153"/>
      <c r="BT16" s="153"/>
      <c r="BU16" s="153"/>
      <c r="BV16" s="153"/>
      <c r="BW16" s="153"/>
      <c r="BX16" s="153"/>
      <c r="BY16" s="153"/>
      <c r="BZ16" s="153"/>
      <c r="CA16" s="153"/>
      <c r="CB16" s="153"/>
      <c r="CC16" s="153"/>
      <c r="CD16" s="153"/>
      <c r="CE16" s="153"/>
      <c r="CF16" s="153"/>
    </row>
    <row r="17" spans="1:84" s="163" customFormat="1" ht="24" customHeight="1" x14ac:dyDescent="0.25">
      <c r="A17" s="158" t="s">
        <v>12</v>
      </c>
      <c r="B17" s="189">
        <v>0.2125809312479375</v>
      </c>
      <c r="C17" s="189">
        <v>0.30548620099614848</v>
      </c>
      <c r="D17" s="189">
        <v>0.34970842747173969</v>
      </c>
      <c r="E17" s="189">
        <v>0.37158269620956874</v>
      </c>
      <c r="F17" s="189">
        <v>0.1357589292157543</v>
      </c>
      <c r="G17" s="189">
        <v>0.22037355317295276</v>
      </c>
      <c r="H17" s="189">
        <v>0.54387233370713017</v>
      </c>
      <c r="I17" s="189">
        <v>0.18053304497064124</v>
      </c>
      <c r="J17" s="189">
        <v>0.15666882867062484</v>
      </c>
      <c r="K17" s="189">
        <v>0.36634645758720458</v>
      </c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153"/>
      <c r="AQ17" s="153"/>
      <c r="AR17" s="153"/>
      <c r="AS17" s="153"/>
      <c r="AT17" s="153"/>
      <c r="AU17" s="153"/>
      <c r="AV17" s="153"/>
      <c r="AW17" s="153"/>
      <c r="AX17" s="153"/>
      <c r="AY17" s="153"/>
      <c r="AZ17" s="153"/>
      <c r="BA17" s="153"/>
      <c r="BB17" s="153"/>
      <c r="BC17" s="153"/>
      <c r="BD17" s="153"/>
      <c r="BE17" s="153"/>
      <c r="BF17" s="153"/>
      <c r="BG17" s="153"/>
      <c r="BH17" s="153"/>
      <c r="BI17" s="153"/>
      <c r="BJ17" s="153"/>
      <c r="BK17" s="153"/>
      <c r="BL17" s="153"/>
      <c r="BM17" s="153"/>
      <c r="BN17" s="153"/>
      <c r="BO17" s="153"/>
      <c r="BP17" s="153"/>
      <c r="BQ17" s="153"/>
      <c r="BR17" s="153"/>
      <c r="BS17" s="153"/>
      <c r="BT17" s="153"/>
      <c r="BU17" s="153"/>
      <c r="BV17" s="153"/>
      <c r="BW17" s="153"/>
      <c r="BX17" s="153"/>
      <c r="BY17" s="153"/>
      <c r="BZ17" s="153"/>
      <c r="CA17" s="153"/>
      <c r="CB17" s="153"/>
      <c r="CC17" s="153"/>
      <c r="CD17" s="153"/>
      <c r="CE17" s="153"/>
      <c r="CF17" s="153"/>
    </row>
    <row r="18" spans="1:84" s="163" customFormat="1" ht="24" customHeight="1" x14ac:dyDescent="0.25">
      <c r="A18" s="158" t="s">
        <v>13</v>
      </c>
      <c r="B18" s="189">
        <v>0.16755024549340586</v>
      </c>
      <c r="C18" s="189">
        <v>0.28448956762389166</v>
      </c>
      <c r="D18" s="189">
        <v>0.47717204797427715</v>
      </c>
      <c r="E18" s="189">
        <v>0.16836383306188271</v>
      </c>
      <c r="F18" s="189">
        <v>8.5522502980725307E-2</v>
      </c>
      <c r="G18" s="189">
        <v>6.636892524373697E-2</v>
      </c>
      <c r="H18" s="189">
        <v>0</v>
      </c>
      <c r="I18" s="189">
        <v>0</v>
      </c>
      <c r="J18" s="189">
        <v>0</v>
      </c>
      <c r="K18" s="189">
        <v>0</v>
      </c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3"/>
      <c r="AQ18" s="153"/>
      <c r="AR18" s="153"/>
      <c r="AS18" s="153"/>
      <c r="AT18" s="153"/>
      <c r="AU18" s="153"/>
      <c r="AV18" s="153"/>
      <c r="AW18" s="153"/>
      <c r="AX18" s="153"/>
      <c r="AY18" s="153"/>
      <c r="AZ18" s="153"/>
      <c r="BA18" s="153"/>
      <c r="BB18" s="153"/>
      <c r="BC18" s="153"/>
      <c r="BD18" s="153"/>
      <c r="BE18" s="153"/>
      <c r="BF18" s="153"/>
      <c r="BG18" s="153"/>
      <c r="BH18" s="153"/>
      <c r="BI18" s="153"/>
      <c r="BJ18" s="153"/>
      <c r="BK18" s="153"/>
      <c r="BL18" s="153"/>
      <c r="BM18" s="153"/>
      <c r="BN18" s="153"/>
      <c r="BO18" s="153"/>
      <c r="BP18" s="153"/>
      <c r="BQ18" s="153"/>
      <c r="BR18" s="153"/>
      <c r="BS18" s="153"/>
      <c r="BT18" s="153"/>
      <c r="BU18" s="153"/>
      <c r="BV18" s="153"/>
      <c r="BW18" s="153"/>
      <c r="BX18" s="153"/>
      <c r="BY18" s="153"/>
      <c r="BZ18" s="153"/>
      <c r="CA18" s="153"/>
      <c r="CB18" s="153"/>
      <c r="CC18" s="153"/>
      <c r="CD18" s="153"/>
      <c r="CE18" s="153"/>
      <c r="CF18" s="153"/>
    </row>
    <row r="19" spans="1:84" s="165" customFormat="1" ht="24" customHeight="1" x14ac:dyDescent="0.25">
      <c r="A19" s="164" t="s">
        <v>38</v>
      </c>
      <c r="B19" s="188">
        <v>2.3015098386381663</v>
      </c>
      <c r="C19" s="188">
        <v>2.6571110163277174</v>
      </c>
      <c r="D19" s="188">
        <v>2.9025010080217726</v>
      </c>
      <c r="E19" s="188">
        <v>3.0584974337542485</v>
      </c>
      <c r="F19" s="188">
        <v>1.6959897857167006</v>
      </c>
      <c r="G19" s="188">
        <v>1.622171083194127</v>
      </c>
      <c r="H19" s="188">
        <v>0.46145944997075006</v>
      </c>
      <c r="I19" s="188">
        <v>0.82046038597275128</v>
      </c>
      <c r="J19" s="188">
        <v>1.7282877845229061</v>
      </c>
      <c r="K19" s="188">
        <v>1.1703403484807975</v>
      </c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53"/>
      <c r="AU19" s="153"/>
      <c r="AV19" s="153"/>
      <c r="AW19" s="153"/>
      <c r="AX19" s="153"/>
      <c r="AY19" s="153"/>
      <c r="AZ19" s="153"/>
      <c r="BA19" s="153"/>
      <c r="BB19" s="153"/>
      <c r="BC19" s="153"/>
      <c r="BD19" s="153"/>
      <c r="BE19" s="153"/>
      <c r="BF19" s="153"/>
      <c r="BG19" s="153"/>
      <c r="BH19" s="153"/>
      <c r="BI19" s="153"/>
      <c r="BJ19" s="153"/>
      <c r="BK19" s="153"/>
      <c r="BL19" s="153"/>
      <c r="BM19" s="153"/>
      <c r="BN19" s="153"/>
      <c r="BO19" s="153"/>
      <c r="BP19" s="153"/>
      <c r="BQ19" s="153"/>
      <c r="BR19" s="153"/>
      <c r="BS19" s="153"/>
      <c r="BT19" s="153"/>
      <c r="BU19" s="153"/>
      <c r="BV19" s="153"/>
      <c r="BW19" s="153"/>
      <c r="BX19" s="153"/>
      <c r="BY19" s="153"/>
      <c r="BZ19" s="153"/>
      <c r="CA19" s="153"/>
      <c r="CB19" s="153"/>
      <c r="CC19" s="153"/>
      <c r="CD19" s="153"/>
      <c r="CE19" s="153"/>
      <c r="CF19" s="153"/>
    </row>
    <row r="20" spans="1:84" s="167" customFormat="1" ht="24" customHeight="1" x14ac:dyDescent="0.25">
      <c r="A20" s="166" t="s">
        <v>15</v>
      </c>
      <c r="B20" s="189">
        <v>-0.36000054496681455</v>
      </c>
      <c r="C20" s="189">
        <v>-0.5416866685060322</v>
      </c>
      <c r="D20" s="189">
        <v>-0.62964070938194328</v>
      </c>
      <c r="E20" s="189">
        <v>-0.55756979960684583</v>
      </c>
      <c r="F20" s="189">
        <v>-0.55191301005083204</v>
      </c>
      <c r="G20" s="189">
        <v>-0.70606564720782328</v>
      </c>
      <c r="H20" s="189">
        <v>-0.5304701531910001</v>
      </c>
      <c r="I20" s="189">
        <v>-0.48764838261692667</v>
      </c>
      <c r="J20" s="189">
        <v>-0.72602165797540974</v>
      </c>
      <c r="K20" s="189">
        <v>-0.67635819650340889</v>
      </c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53"/>
      <c r="BA20" s="153"/>
      <c r="BB20" s="153"/>
      <c r="BC20" s="153"/>
      <c r="BD20" s="153"/>
      <c r="BE20" s="153"/>
      <c r="BF20" s="153"/>
      <c r="BG20" s="153"/>
      <c r="BH20" s="153"/>
      <c r="BI20" s="153"/>
      <c r="BJ20" s="153"/>
      <c r="BK20" s="153"/>
      <c r="BL20" s="153"/>
      <c r="BM20" s="153"/>
      <c r="BN20" s="153"/>
      <c r="BO20" s="153"/>
      <c r="BP20" s="153"/>
      <c r="BQ20" s="153"/>
      <c r="BR20" s="153"/>
      <c r="BS20" s="153"/>
      <c r="BT20" s="153"/>
      <c r="BU20" s="153"/>
      <c r="BV20" s="153"/>
      <c r="BW20" s="153"/>
      <c r="BX20" s="153"/>
      <c r="BY20" s="153"/>
      <c r="BZ20" s="153"/>
      <c r="CA20" s="153"/>
      <c r="CB20" s="153"/>
      <c r="CC20" s="153"/>
      <c r="CD20" s="153"/>
      <c r="CE20" s="153"/>
      <c r="CF20" s="153"/>
    </row>
    <row r="21" spans="1:84" s="165" customFormat="1" ht="24" customHeight="1" x14ac:dyDescent="0.25">
      <c r="A21" s="164" t="s">
        <v>39</v>
      </c>
      <c r="B21" s="188">
        <v>1.9415092936713516</v>
      </c>
      <c r="C21" s="188">
        <v>2.1154243478216852</v>
      </c>
      <c r="D21" s="188">
        <v>2.2728602986398294</v>
      </c>
      <c r="E21" s="188">
        <v>2.5009276341474029</v>
      </c>
      <c r="F21" s="188">
        <v>1.1440767756658685</v>
      </c>
      <c r="G21" s="188">
        <v>0.91610543598630367</v>
      </c>
      <c r="H21" s="188">
        <v>-6.9010703220250047E-2</v>
      </c>
      <c r="I21" s="188">
        <v>0.33281200335582461</v>
      </c>
      <c r="J21" s="188">
        <v>1.0022661265474964</v>
      </c>
      <c r="K21" s="188">
        <v>0.49398215197738859</v>
      </c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3"/>
      <c r="AB21" s="153"/>
      <c r="AC21" s="153"/>
      <c r="AD21" s="153"/>
      <c r="AE21" s="153"/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3"/>
      <c r="AU21" s="153"/>
      <c r="AV21" s="153"/>
      <c r="AW21" s="153"/>
      <c r="AX21" s="153"/>
      <c r="AY21" s="153"/>
      <c r="AZ21" s="153"/>
      <c r="BA21" s="153"/>
      <c r="BB21" s="153"/>
      <c r="BC21" s="153"/>
      <c r="BD21" s="153"/>
      <c r="BE21" s="153"/>
      <c r="BF21" s="153"/>
      <c r="BG21" s="153"/>
      <c r="BH21" s="153"/>
      <c r="BI21" s="153"/>
      <c r="BJ21" s="153"/>
      <c r="BK21" s="153"/>
      <c r="BL21" s="153"/>
      <c r="BM21" s="153"/>
      <c r="BN21" s="153"/>
      <c r="BO21" s="153"/>
      <c r="BP21" s="153"/>
      <c r="BQ21" s="153"/>
      <c r="BR21" s="153"/>
      <c r="BS21" s="153"/>
      <c r="BT21" s="153"/>
      <c r="BU21" s="153"/>
      <c r="BV21" s="153"/>
      <c r="BW21" s="153"/>
      <c r="BX21" s="153"/>
      <c r="BY21" s="153"/>
      <c r="BZ21" s="153"/>
      <c r="CA21" s="153"/>
      <c r="CB21" s="153"/>
      <c r="CC21" s="153"/>
      <c r="CD21" s="153"/>
      <c r="CE21" s="153"/>
      <c r="CF21" s="153"/>
    </row>
    <row r="22" spans="1:84" s="157" customFormat="1" ht="24" customHeight="1" x14ac:dyDescent="0.25">
      <c r="A22" s="164" t="s">
        <v>40</v>
      </c>
      <c r="B22" s="191">
        <v>0.76797469387008721</v>
      </c>
      <c r="C22" s="191">
        <v>0.60923397353535691</v>
      </c>
      <c r="D22" s="191">
        <v>0.56639381623463125</v>
      </c>
      <c r="E22" s="191">
        <v>1.4864508234610299</v>
      </c>
      <c r="F22" s="191">
        <v>1.1011252774396645</v>
      </c>
      <c r="G22" s="191">
        <v>0.84774555938775742</v>
      </c>
      <c r="H22" s="191">
        <v>0.18028961648713704</v>
      </c>
      <c r="I22" s="191">
        <v>0.35941272423566423</v>
      </c>
      <c r="J22" s="191">
        <v>0.45175314405382766</v>
      </c>
      <c r="K22" s="191">
        <v>0.61564378420627264</v>
      </c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  <c r="AC22" s="153"/>
      <c r="AD22" s="153"/>
      <c r="AE22" s="153"/>
      <c r="AF22" s="153"/>
      <c r="AG22" s="153"/>
      <c r="AH22" s="153"/>
      <c r="AI22" s="153"/>
      <c r="AJ22" s="153"/>
      <c r="AK22" s="153"/>
      <c r="AL22" s="153"/>
      <c r="AM22" s="153"/>
      <c r="AN22" s="153"/>
      <c r="AO22" s="153"/>
      <c r="AP22" s="153"/>
      <c r="AQ22" s="153"/>
      <c r="AR22" s="153"/>
      <c r="AS22" s="153"/>
      <c r="AT22" s="153"/>
      <c r="AU22" s="153"/>
      <c r="AV22" s="153"/>
      <c r="AW22" s="153"/>
      <c r="AX22" s="153"/>
      <c r="AY22" s="153"/>
      <c r="AZ22" s="153"/>
      <c r="BA22" s="153"/>
      <c r="BB22" s="153"/>
      <c r="BC22" s="153"/>
      <c r="BD22" s="153"/>
      <c r="BE22" s="153"/>
      <c r="BF22" s="153"/>
      <c r="BG22" s="153"/>
      <c r="BH22" s="153"/>
      <c r="BI22" s="153"/>
      <c r="BJ22" s="153"/>
      <c r="BK22" s="153"/>
      <c r="BL22" s="153"/>
      <c r="BM22" s="153"/>
      <c r="BN22" s="153"/>
      <c r="BO22" s="153"/>
      <c r="BP22" s="153"/>
      <c r="BQ22" s="153"/>
      <c r="BR22" s="153"/>
      <c r="BS22" s="153"/>
      <c r="BT22" s="153"/>
      <c r="BU22" s="153"/>
      <c r="BV22" s="153"/>
      <c r="BW22" s="153"/>
      <c r="BX22" s="153"/>
      <c r="BY22" s="153"/>
      <c r="BZ22" s="153"/>
      <c r="CA22" s="153"/>
      <c r="CB22" s="153"/>
      <c r="CC22" s="153"/>
      <c r="CD22" s="153"/>
      <c r="CE22" s="153"/>
      <c r="CF22" s="153"/>
    </row>
    <row r="23" spans="1:84" s="165" customFormat="1" ht="24" customHeight="1" x14ac:dyDescent="0.25">
      <c r="A23" s="169" t="s">
        <v>41</v>
      </c>
      <c r="B23" s="191">
        <v>1.533535144768079</v>
      </c>
      <c r="C23" s="191">
        <v>2.0478770427923605</v>
      </c>
      <c r="D23" s="191">
        <v>2.3361071917871414</v>
      </c>
      <c r="E23" s="191">
        <v>1.5720466102932187</v>
      </c>
      <c r="F23" s="191">
        <v>0.59486450827703607</v>
      </c>
      <c r="G23" s="191">
        <v>0.77442552380636953</v>
      </c>
      <c r="H23" s="191">
        <v>0.28116983348361302</v>
      </c>
      <c r="I23" s="191">
        <v>0.46104766173708706</v>
      </c>
      <c r="J23" s="191">
        <v>1.2765346404690785</v>
      </c>
      <c r="K23" s="191">
        <v>0.55469656427452485</v>
      </c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  <c r="AE23" s="153"/>
      <c r="AF23" s="153"/>
      <c r="AG23" s="153"/>
      <c r="AH23" s="153"/>
      <c r="AI23" s="153"/>
      <c r="AJ23" s="153"/>
      <c r="AK23" s="153"/>
      <c r="AL23" s="153"/>
      <c r="AM23" s="153"/>
      <c r="AN23" s="153"/>
      <c r="AO23" s="153"/>
      <c r="AP23" s="153"/>
      <c r="AQ23" s="153"/>
      <c r="AR23" s="153"/>
      <c r="AS23" s="153"/>
      <c r="AT23" s="153"/>
      <c r="AU23" s="153"/>
      <c r="AV23" s="153"/>
      <c r="AW23" s="153"/>
      <c r="AX23" s="153"/>
      <c r="AY23" s="153"/>
      <c r="AZ23" s="153"/>
      <c r="BA23" s="153"/>
      <c r="BB23" s="153"/>
      <c r="BC23" s="153"/>
      <c r="BD23" s="153"/>
      <c r="BE23" s="153"/>
      <c r="BF23" s="153"/>
      <c r="BG23" s="153"/>
      <c r="BH23" s="153"/>
      <c r="BI23" s="153"/>
      <c r="BJ23" s="153"/>
      <c r="BK23" s="153"/>
      <c r="BL23" s="153"/>
      <c r="BM23" s="153"/>
      <c r="BN23" s="153"/>
      <c r="BO23" s="153"/>
      <c r="BP23" s="153"/>
      <c r="BQ23" s="153"/>
      <c r="BR23" s="153"/>
      <c r="BS23" s="153"/>
      <c r="BT23" s="153"/>
      <c r="BU23" s="153"/>
      <c r="BV23" s="153"/>
      <c r="BW23" s="153"/>
      <c r="BX23" s="153"/>
      <c r="BY23" s="153"/>
      <c r="BZ23" s="153"/>
      <c r="CA23" s="153"/>
      <c r="CB23" s="153"/>
      <c r="CC23" s="153"/>
      <c r="CD23" s="153"/>
      <c r="CE23" s="153"/>
      <c r="CF23" s="153"/>
    </row>
    <row r="24" spans="1:84" s="165" customFormat="1" ht="24" customHeight="1" x14ac:dyDescent="0.25">
      <c r="A24" s="170"/>
      <c r="B24" s="190"/>
      <c r="C24" s="190"/>
      <c r="D24" s="190"/>
      <c r="E24" s="190"/>
      <c r="F24" s="190"/>
      <c r="G24" s="190"/>
      <c r="H24" s="190"/>
      <c r="I24" s="190"/>
      <c r="J24" s="190"/>
      <c r="K24" s="190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153"/>
      <c r="AB24" s="153"/>
      <c r="AC24" s="153"/>
      <c r="AD24" s="153"/>
      <c r="AE24" s="153"/>
      <c r="AF24" s="153"/>
      <c r="AG24" s="153"/>
      <c r="AH24" s="153"/>
      <c r="AI24" s="153"/>
      <c r="AJ24" s="153"/>
      <c r="AK24" s="153"/>
      <c r="AL24" s="153"/>
      <c r="AM24" s="153"/>
      <c r="AN24" s="153"/>
      <c r="AO24" s="153"/>
      <c r="AP24" s="153"/>
      <c r="AQ24" s="153"/>
      <c r="AR24" s="153"/>
      <c r="AS24" s="153"/>
      <c r="AT24" s="153"/>
      <c r="AU24" s="153"/>
      <c r="AV24" s="153"/>
      <c r="AW24" s="153"/>
      <c r="AX24" s="153"/>
      <c r="AY24" s="153"/>
      <c r="AZ24" s="153"/>
      <c r="BA24" s="153"/>
      <c r="BB24" s="153"/>
      <c r="BC24" s="153"/>
      <c r="BD24" s="153"/>
      <c r="BE24" s="153"/>
      <c r="BF24" s="153"/>
      <c r="BG24" s="153"/>
      <c r="BH24" s="153"/>
      <c r="BI24" s="153"/>
      <c r="BJ24" s="153"/>
      <c r="BK24" s="153"/>
      <c r="BL24" s="153"/>
      <c r="BM24" s="153"/>
      <c r="BN24" s="153"/>
      <c r="BO24" s="153"/>
      <c r="BP24" s="153"/>
      <c r="BQ24" s="153"/>
      <c r="BR24" s="153"/>
      <c r="BS24" s="153"/>
      <c r="BT24" s="153"/>
      <c r="BU24" s="153"/>
      <c r="BV24" s="153"/>
      <c r="BW24" s="153"/>
      <c r="BX24" s="153"/>
      <c r="BY24" s="153"/>
      <c r="BZ24" s="153"/>
      <c r="CA24" s="153"/>
      <c r="CB24" s="153"/>
      <c r="CC24" s="153"/>
      <c r="CD24" s="153"/>
      <c r="CE24" s="153"/>
      <c r="CF24" s="153"/>
    </row>
    <row r="25" spans="1:84" s="167" customFormat="1" ht="24" customHeight="1" x14ac:dyDescent="0.25">
      <c r="A25" s="165" t="s">
        <v>19</v>
      </c>
      <c r="B25" s="192"/>
      <c r="C25" s="192"/>
      <c r="D25" s="192"/>
      <c r="E25" s="192"/>
      <c r="F25" s="192"/>
      <c r="G25" s="192"/>
      <c r="H25" s="192"/>
      <c r="I25" s="192"/>
      <c r="J25" s="192"/>
      <c r="K25" s="192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/>
      <c r="AB25" s="153"/>
      <c r="AC25" s="153"/>
      <c r="AD25" s="153"/>
      <c r="AE25" s="153"/>
      <c r="AF25" s="153"/>
      <c r="AG25" s="153"/>
      <c r="AH25" s="153"/>
      <c r="AI25" s="153"/>
      <c r="AJ25" s="153"/>
      <c r="AK25" s="153"/>
      <c r="AL25" s="153"/>
      <c r="AM25" s="153"/>
      <c r="AN25" s="153"/>
      <c r="AO25" s="153"/>
      <c r="AP25" s="153"/>
      <c r="AQ25" s="153"/>
      <c r="AR25" s="153"/>
      <c r="AS25" s="153"/>
      <c r="AT25" s="153"/>
      <c r="AU25" s="153"/>
      <c r="AV25" s="153"/>
      <c r="AW25" s="153"/>
      <c r="AX25" s="153"/>
      <c r="AY25" s="153"/>
      <c r="AZ25" s="153"/>
      <c r="BA25" s="153"/>
      <c r="BB25" s="153"/>
      <c r="BC25" s="153"/>
      <c r="BD25" s="153"/>
      <c r="BE25" s="153"/>
      <c r="BF25" s="153"/>
      <c r="BG25" s="153"/>
      <c r="BH25" s="153"/>
      <c r="BI25" s="153"/>
      <c r="BJ25" s="153"/>
      <c r="BK25" s="153"/>
      <c r="BL25" s="153"/>
      <c r="BM25" s="153"/>
      <c r="BN25" s="153"/>
      <c r="BO25" s="153"/>
      <c r="BP25" s="153"/>
      <c r="BQ25" s="153"/>
      <c r="BR25" s="153"/>
      <c r="BS25" s="153"/>
      <c r="BT25" s="153"/>
      <c r="BU25" s="153"/>
      <c r="BV25" s="153"/>
      <c r="BW25" s="153"/>
      <c r="BX25" s="153"/>
      <c r="BY25" s="153"/>
      <c r="BZ25" s="153"/>
      <c r="CA25" s="153"/>
      <c r="CB25" s="153"/>
      <c r="CC25" s="153"/>
      <c r="CD25" s="153"/>
      <c r="CE25" s="153"/>
      <c r="CF25" s="153"/>
    </row>
    <row r="26" spans="1:84" s="153" customFormat="1" ht="24" customHeight="1" x14ac:dyDescent="0.25">
      <c r="A26" s="173"/>
      <c r="B26" s="192"/>
      <c r="C26" s="192"/>
      <c r="D26" s="192"/>
      <c r="E26" s="192"/>
      <c r="F26" s="192"/>
      <c r="G26" s="192"/>
      <c r="H26" s="192"/>
      <c r="I26" s="192"/>
      <c r="J26" s="192"/>
      <c r="K26" s="192"/>
    </row>
    <row r="27" spans="1:84" s="165" customFormat="1" ht="24" customHeight="1" x14ac:dyDescent="0.25">
      <c r="A27" s="205" t="s">
        <v>20</v>
      </c>
      <c r="B27" s="209">
        <v>0.52447937483145957</v>
      </c>
      <c r="C27" s="209">
        <v>0</v>
      </c>
      <c r="D27" s="209">
        <v>0.16000774996729536</v>
      </c>
      <c r="E27" s="209">
        <v>0.29547968678137482</v>
      </c>
      <c r="F27" s="209">
        <v>0.76098694336417783</v>
      </c>
      <c r="G27" s="209">
        <v>8.1662480470524518E-2</v>
      </c>
      <c r="H27" s="209">
        <v>0.26705550495427166</v>
      </c>
      <c r="I27" s="209">
        <v>0.19687612593691653</v>
      </c>
      <c r="J27" s="209">
        <v>0.33968121583482791</v>
      </c>
      <c r="K27" s="209">
        <v>0.21825715744865012</v>
      </c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3"/>
      <c r="AA27" s="153"/>
      <c r="AB27" s="153"/>
      <c r="AC27" s="153"/>
      <c r="AD27" s="153"/>
      <c r="AE27" s="153"/>
      <c r="AF27" s="153"/>
      <c r="AG27" s="153"/>
      <c r="AH27" s="153"/>
      <c r="AI27" s="153"/>
      <c r="AJ27" s="153"/>
      <c r="AK27" s="153"/>
      <c r="AL27" s="153"/>
      <c r="AM27" s="153"/>
      <c r="AN27" s="153"/>
      <c r="AO27" s="153"/>
      <c r="AP27" s="153"/>
      <c r="AQ27" s="153"/>
      <c r="AR27" s="153"/>
      <c r="AS27" s="153"/>
      <c r="AT27" s="153"/>
      <c r="AU27" s="153"/>
      <c r="AV27" s="153"/>
      <c r="AW27" s="153"/>
      <c r="AX27" s="153"/>
      <c r="AY27" s="153"/>
      <c r="AZ27" s="153"/>
      <c r="BA27" s="153"/>
      <c r="BB27" s="153"/>
      <c r="BC27" s="153"/>
      <c r="BD27" s="153"/>
      <c r="BE27" s="153"/>
      <c r="BF27" s="153"/>
      <c r="BG27" s="153"/>
      <c r="BH27" s="153"/>
      <c r="BI27" s="153"/>
      <c r="BJ27" s="153"/>
      <c r="BK27" s="153"/>
      <c r="BL27" s="153"/>
      <c r="BM27" s="153"/>
      <c r="BN27" s="153"/>
      <c r="BO27" s="153"/>
      <c r="BP27" s="153"/>
      <c r="BQ27" s="153"/>
      <c r="BR27" s="153"/>
      <c r="BS27" s="153"/>
      <c r="BT27" s="153"/>
      <c r="BU27" s="153"/>
      <c r="BV27" s="153"/>
      <c r="BW27" s="153"/>
      <c r="BX27" s="153"/>
      <c r="BY27" s="153"/>
      <c r="BZ27" s="153"/>
      <c r="CA27" s="153"/>
      <c r="CB27" s="153"/>
      <c r="CC27" s="153"/>
      <c r="CD27" s="153"/>
      <c r="CE27" s="153"/>
      <c r="CF27" s="153"/>
    </row>
    <row r="28" spans="1:84" s="167" customFormat="1" ht="24" customHeight="1" x14ac:dyDescent="0.25">
      <c r="A28" s="174" t="s">
        <v>21</v>
      </c>
      <c r="B28" s="210">
        <v>0</v>
      </c>
      <c r="C28" s="210">
        <v>0</v>
      </c>
      <c r="D28" s="210">
        <v>0</v>
      </c>
      <c r="E28" s="210">
        <v>0</v>
      </c>
      <c r="F28" s="210">
        <v>0</v>
      </c>
      <c r="G28" s="210">
        <v>0</v>
      </c>
      <c r="H28" s="210">
        <v>0</v>
      </c>
      <c r="I28" s="210">
        <v>0</v>
      </c>
      <c r="J28" s="210">
        <v>0</v>
      </c>
      <c r="K28" s="210">
        <v>0</v>
      </c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  <c r="AB28" s="153"/>
      <c r="AC28" s="153"/>
      <c r="AD28" s="153"/>
      <c r="AE28" s="153"/>
      <c r="AF28" s="153"/>
      <c r="AG28" s="153"/>
      <c r="AH28" s="153"/>
      <c r="AI28" s="153"/>
      <c r="AJ28" s="153"/>
      <c r="AK28" s="153"/>
      <c r="AL28" s="153"/>
      <c r="AM28" s="153"/>
      <c r="AN28" s="153"/>
      <c r="AO28" s="153"/>
      <c r="AP28" s="153"/>
      <c r="AQ28" s="153"/>
      <c r="AR28" s="153"/>
      <c r="AS28" s="153"/>
      <c r="AT28" s="153"/>
      <c r="AU28" s="153"/>
      <c r="AV28" s="153"/>
      <c r="AW28" s="153"/>
      <c r="AX28" s="153"/>
      <c r="AY28" s="153"/>
      <c r="AZ28" s="153"/>
      <c r="BA28" s="153"/>
      <c r="BB28" s="153"/>
      <c r="BC28" s="153"/>
      <c r="BD28" s="153"/>
      <c r="BE28" s="153"/>
      <c r="BF28" s="153"/>
      <c r="BG28" s="153"/>
      <c r="BH28" s="153"/>
      <c r="BI28" s="153"/>
      <c r="BJ28" s="153"/>
      <c r="BK28" s="153"/>
      <c r="BL28" s="153"/>
      <c r="BM28" s="153"/>
      <c r="BN28" s="153"/>
      <c r="BO28" s="153"/>
      <c r="BP28" s="153"/>
      <c r="BQ28" s="153"/>
      <c r="BR28" s="153"/>
      <c r="BS28" s="153"/>
      <c r="BT28" s="153"/>
      <c r="BU28" s="153"/>
      <c r="BV28" s="153"/>
      <c r="BW28" s="153"/>
      <c r="BX28" s="153"/>
      <c r="BY28" s="153"/>
      <c r="BZ28" s="153"/>
      <c r="CA28" s="153"/>
      <c r="CB28" s="153"/>
      <c r="CC28" s="153"/>
      <c r="CD28" s="153"/>
      <c r="CE28" s="153"/>
      <c r="CF28" s="153"/>
    </row>
    <row r="29" spans="1:84" s="153" customFormat="1" ht="24" customHeight="1" x14ac:dyDescent="0.25">
      <c r="A29" s="174" t="s">
        <v>23</v>
      </c>
      <c r="B29" s="210">
        <v>0.52447937483145957</v>
      </c>
      <c r="C29" s="210">
        <v>0</v>
      </c>
      <c r="D29" s="210">
        <v>0.16000774996729536</v>
      </c>
      <c r="E29" s="210">
        <v>0.29547968678137482</v>
      </c>
      <c r="F29" s="210">
        <v>0.76098694336417783</v>
      </c>
      <c r="G29" s="210">
        <v>8.1662480470524518E-2</v>
      </c>
      <c r="H29" s="210">
        <v>0.26705550495427166</v>
      </c>
      <c r="I29" s="210">
        <v>0.19687612593691653</v>
      </c>
      <c r="J29" s="210">
        <v>0.33968121583482791</v>
      </c>
      <c r="K29" s="210">
        <v>0.21825715744865012</v>
      </c>
    </row>
    <row r="30" spans="1:84" s="165" customFormat="1" ht="24" customHeight="1" x14ac:dyDescent="0.25">
      <c r="A30" s="205" t="s">
        <v>26</v>
      </c>
      <c r="B30" s="211">
        <v>1.3436688907647167</v>
      </c>
      <c r="C30" s="211">
        <v>2.23021518795447</v>
      </c>
      <c r="D30" s="211">
        <v>2.4078940730364304</v>
      </c>
      <c r="E30" s="211">
        <v>0.95901231868064241</v>
      </c>
      <c r="F30" s="211">
        <v>0.99708605965953034</v>
      </c>
      <c r="G30" s="211">
        <v>0.84494638375389797</v>
      </c>
      <c r="H30" s="211">
        <v>0.48154914542344346</v>
      </c>
      <c r="I30" s="211">
        <v>0.36833003148385096</v>
      </c>
      <c r="J30" s="211">
        <v>0.46374986526553791</v>
      </c>
      <c r="K30" s="211">
        <v>0.65389516985879392</v>
      </c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53"/>
      <c r="Y30" s="153"/>
      <c r="Z30" s="153"/>
      <c r="AA30" s="153"/>
      <c r="AB30" s="153"/>
      <c r="AC30" s="153"/>
      <c r="AD30" s="153"/>
      <c r="AE30" s="153"/>
      <c r="AF30" s="153"/>
      <c r="AG30" s="153"/>
      <c r="AH30" s="153"/>
      <c r="AI30" s="153"/>
      <c r="AJ30" s="153"/>
      <c r="AK30" s="153"/>
      <c r="AL30" s="153"/>
      <c r="AM30" s="153"/>
      <c r="AN30" s="153"/>
      <c r="AO30" s="153"/>
      <c r="AP30" s="153"/>
      <c r="AQ30" s="153"/>
      <c r="AR30" s="153"/>
      <c r="AS30" s="153"/>
      <c r="AT30" s="153"/>
      <c r="AU30" s="153"/>
      <c r="AV30" s="153"/>
      <c r="AW30" s="153"/>
      <c r="AX30" s="153"/>
      <c r="AY30" s="153"/>
      <c r="AZ30" s="153"/>
      <c r="BA30" s="153"/>
      <c r="BB30" s="153"/>
      <c r="BC30" s="153"/>
      <c r="BD30" s="153"/>
      <c r="BE30" s="153"/>
      <c r="BF30" s="153"/>
      <c r="BG30" s="153"/>
      <c r="BH30" s="153"/>
      <c r="BI30" s="153"/>
      <c r="BJ30" s="153"/>
      <c r="BK30" s="153"/>
      <c r="BL30" s="153"/>
      <c r="BM30" s="153"/>
      <c r="BN30" s="153"/>
      <c r="BO30" s="153"/>
      <c r="BP30" s="153"/>
      <c r="BQ30" s="153"/>
      <c r="BR30" s="153"/>
      <c r="BS30" s="153"/>
      <c r="BT30" s="153"/>
      <c r="BU30" s="153"/>
      <c r="BV30" s="153"/>
      <c r="BW30" s="153"/>
      <c r="BX30" s="153"/>
      <c r="BY30" s="153"/>
      <c r="BZ30" s="153"/>
      <c r="CA30" s="153"/>
      <c r="CB30" s="153"/>
      <c r="CC30" s="153"/>
      <c r="CD30" s="153"/>
      <c r="CE30" s="153"/>
      <c r="CF30" s="153"/>
    </row>
    <row r="31" spans="1:84" s="165" customFormat="1" ht="24" customHeight="1" x14ac:dyDescent="0.25">
      <c r="A31" s="174" t="s">
        <v>27</v>
      </c>
      <c r="B31" s="210">
        <v>0.47118801010383687</v>
      </c>
      <c r="C31" s="210">
        <v>0.77086661506307108</v>
      </c>
      <c r="D31" s="210">
        <v>1.1112878677249864</v>
      </c>
      <c r="E31" s="210">
        <v>0.45304213677642813</v>
      </c>
      <c r="F31" s="210">
        <v>0.24623622336790663</v>
      </c>
      <c r="G31" s="210">
        <v>0.17138975339658577</v>
      </c>
      <c r="H31" s="210">
        <v>9.5872926278583528E-2</v>
      </c>
      <c r="I31" s="210">
        <v>7.3631671100406783E-3</v>
      </c>
      <c r="J31" s="210">
        <v>7.7126412343119918E-3</v>
      </c>
      <c r="K31" s="210">
        <v>2.1305172424349983E-2</v>
      </c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  <c r="AF31" s="153"/>
      <c r="AG31" s="153"/>
      <c r="AH31" s="153"/>
      <c r="AI31" s="153"/>
      <c r="AJ31" s="153"/>
      <c r="AK31" s="153"/>
      <c r="AL31" s="153"/>
      <c r="AM31" s="153"/>
      <c r="AN31" s="153"/>
      <c r="AO31" s="153"/>
      <c r="AP31" s="153"/>
      <c r="AQ31" s="153"/>
      <c r="AR31" s="153"/>
      <c r="AS31" s="153"/>
      <c r="AT31" s="153"/>
      <c r="AU31" s="153"/>
      <c r="AV31" s="153"/>
      <c r="AW31" s="153"/>
      <c r="AX31" s="153"/>
      <c r="AY31" s="153"/>
      <c r="AZ31" s="153"/>
      <c r="BA31" s="153"/>
      <c r="BB31" s="153"/>
      <c r="BC31" s="153"/>
      <c r="BD31" s="153"/>
      <c r="BE31" s="153"/>
      <c r="BF31" s="153"/>
      <c r="BG31" s="153"/>
      <c r="BH31" s="153"/>
      <c r="BI31" s="153"/>
      <c r="BJ31" s="153"/>
      <c r="BK31" s="153"/>
      <c r="BL31" s="153"/>
      <c r="BM31" s="153"/>
      <c r="BN31" s="153"/>
      <c r="BO31" s="153"/>
      <c r="BP31" s="153"/>
      <c r="BQ31" s="153"/>
      <c r="BR31" s="153"/>
      <c r="BS31" s="153"/>
      <c r="BT31" s="153"/>
      <c r="BU31" s="153"/>
      <c r="BV31" s="153"/>
      <c r="BW31" s="153"/>
      <c r="BX31" s="153"/>
      <c r="BY31" s="153"/>
      <c r="BZ31" s="153"/>
      <c r="CA31" s="153"/>
      <c r="CB31" s="153"/>
      <c r="CC31" s="153"/>
      <c r="CD31" s="153"/>
      <c r="CE31" s="153"/>
      <c r="CF31" s="153"/>
    </row>
    <row r="32" spans="1:84" s="176" customFormat="1" ht="24" customHeight="1" x14ac:dyDescent="0.25">
      <c r="A32" s="174" t="s">
        <v>49</v>
      </c>
      <c r="B32" s="193">
        <v>0.39389502456529757</v>
      </c>
      <c r="C32" s="193">
        <v>0.92592636472954937</v>
      </c>
      <c r="D32" s="193">
        <v>0.62641331902090092</v>
      </c>
      <c r="E32" s="193">
        <v>3.9151058498532162E-2</v>
      </c>
      <c r="F32" s="193">
        <v>0.2951872158244363</v>
      </c>
      <c r="G32" s="193">
        <v>0.26972382337090017</v>
      </c>
      <c r="H32" s="193">
        <v>0</v>
      </c>
      <c r="I32" s="193">
        <v>0</v>
      </c>
      <c r="J32" s="193">
        <v>9.3312649012845236E-2</v>
      </c>
      <c r="K32" s="193">
        <v>0.21915310307997682</v>
      </c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53"/>
      <c r="X32" s="153"/>
      <c r="Y32" s="153"/>
      <c r="Z32" s="153"/>
      <c r="AA32" s="153"/>
      <c r="AB32" s="153"/>
      <c r="AC32" s="153"/>
      <c r="AD32" s="153"/>
      <c r="AE32" s="153"/>
      <c r="AF32" s="153"/>
      <c r="AG32" s="153"/>
      <c r="AH32" s="153"/>
      <c r="AI32" s="153"/>
      <c r="AJ32" s="153"/>
      <c r="AK32" s="153"/>
      <c r="AL32" s="153"/>
      <c r="AM32" s="153"/>
      <c r="AN32" s="153"/>
      <c r="AO32" s="153"/>
      <c r="AP32" s="153"/>
      <c r="AQ32" s="153"/>
      <c r="AR32" s="153"/>
      <c r="AS32" s="153"/>
      <c r="AT32" s="153"/>
      <c r="AU32" s="153"/>
      <c r="AV32" s="153"/>
      <c r="AW32" s="153"/>
      <c r="AX32" s="153"/>
      <c r="AY32" s="153"/>
      <c r="AZ32" s="153"/>
      <c r="BA32" s="153"/>
      <c r="BB32" s="153"/>
      <c r="BC32" s="153"/>
      <c r="BD32" s="153"/>
      <c r="BE32" s="153"/>
      <c r="BF32" s="153"/>
      <c r="BG32" s="153"/>
      <c r="BH32" s="153"/>
      <c r="BI32" s="153"/>
      <c r="BJ32" s="153"/>
      <c r="BK32" s="153"/>
      <c r="BL32" s="153"/>
      <c r="BM32" s="153"/>
      <c r="BN32" s="153"/>
      <c r="BO32" s="153"/>
      <c r="BP32" s="153"/>
      <c r="BQ32" s="153"/>
      <c r="BR32" s="153"/>
      <c r="BS32" s="153"/>
      <c r="BT32" s="153"/>
      <c r="BU32" s="153"/>
      <c r="BV32" s="153"/>
      <c r="BW32" s="153"/>
      <c r="BX32" s="153"/>
      <c r="BY32" s="153"/>
      <c r="BZ32" s="153"/>
      <c r="CA32" s="153"/>
      <c r="CB32" s="153"/>
      <c r="CC32" s="153"/>
      <c r="CD32" s="153"/>
      <c r="CE32" s="153"/>
      <c r="CF32" s="153"/>
    </row>
    <row r="33" spans="1:84" s="165" customFormat="1" ht="24" customHeight="1" x14ac:dyDescent="0.25">
      <c r="A33" s="174" t="s">
        <v>30</v>
      </c>
      <c r="B33" s="193">
        <v>0.4785858560955823</v>
      </c>
      <c r="C33" s="193">
        <v>0.53342220816184949</v>
      </c>
      <c r="D33" s="193">
        <v>0.67019288629054297</v>
      </c>
      <c r="E33" s="193">
        <v>0.4668191234056821</v>
      </c>
      <c r="F33" s="193">
        <v>0.45566262046718742</v>
      </c>
      <c r="G33" s="193">
        <v>0.40383280698641194</v>
      </c>
      <c r="H33" s="193">
        <v>0.38567621914485994</v>
      </c>
      <c r="I33" s="193">
        <v>0.36096686437381026</v>
      </c>
      <c r="J33" s="193">
        <v>0.36272457501838068</v>
      </c>
      <c r="K33" s="193">
        <v>0.41343689435446712</v>
      </c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3"/>
      <c r="AB33" s="153"/>
      <c r="AC33" s="153"/>
      <c r="AD33" s="153"/>
      <c r="AE33" s="153"/>
      <c r="AF33" s="153"/>
      <c r="AG33" s="153"/>
      <c r="AH33" s="153"/>
      <c r="AI33" s="153"/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  <c r="AT33" s="153"/>
      <c r="AU33" s="153"/>
      <c r="AV33" s="153"/>
      <c r="AW33" s="153"/>
      <c r="AX33" s="153"/>
      <c r="AY33" s="153"/>
      <c r="AZ33" s="153"/>
      <c r="BA33" s="153"/>
      <c r="BB33" s="153"/>
      <c r="BC33" s="153"/>
      <c r="BD33" s="153"/>
      <c r="BE33" s="153"/>
      <c r="BF33" s="153"/>
      <c r="BG33" s="153"/>
      <c r="BH33" s="153"/>
      <c r="BI33" s="153"/>
      <c r="BJ33" s="153"/>
      <c r="BK33" s="153"/>
      <c r="BL33" s="153"/>
      <c r="BM33" s="153"/>
      <c r="BN33" s="153"/>
      <c r="BO33" s="153"/>
      <c r="BP33" s="153"/>
      <c r="BQ33" s="153"/>
      <c r="BR33" s="153"/>
      <c r="BS33" s="153"/>
      <c r="BT33" s="153"/>
      <c r="BU33" s="153"/>
      <c r="BV33" s="153"/>
      <c r="BW33" s="153"/>
      <c r="BX33" s="153"/>
      <c r="BY33" s="153"/>
      <c r="BZ33" s="153"/>
      <c r="CA33" s="153"/>
      <c r="CB33" s="153"/>
      <c r="CC33" s="153"/>
      <c r="CD33" s="153"/>
      <c r="CE33" s="153"/>
      <c r="CF33" s="153"/>
    </row>
    <row r="34" spans="1:84" s="165" customFormat="1" ht="17.25" customHeight="1" x14ac:dyDescent="0.25">
      <c r="A34" s="139"/>
      <c r="B34" s="153"/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53"/>
      <c r="Y34" s="153"/>
      <c r="Z34" s="153"/>
      <c r="AA34" s="153"/>
      <c r="AB34" s="153"/>
      <c r="AC34" s="153"/>
      <c r="AD34" s="153"/>
      <c r="AE34" s="153"/>
      <c r="AF34" s="153"/>
      <c r="AG34" s="153"/>
      <c r="AH34" s="153"/>
      <c r="AI34" s="153"/>
      <c r="AJ34" s="153"/>
      <c r="AK34" s="153"/>
      <c r="AL34" s="153"/>
      <c r="AM34" s="153"/>
      <c r="AN34" s="153"/>
      <c r="AO34" s="153"/>
      <c r="AP34" s="153"/>
      <c r="AQ34" s="153"/>
      <c r="AR34" s="153"/>
      <c r="AS34" s="153"/>
      <c r="AT34" s="153"/>
      <c r="AU34" s="153"/>
      <c r="AV34" s="153"/>
      <c r="AW34" s="153"/>
      <c r="AX34" s="153"/>
      <c r="AY34" s="153"/>
      <c r="AZ34" s="153"/>
      <c r="BA34" s="153"/>
      <c r="BB34" s="153"/>
      <c r="BC34" s="153"/>
      <c r="BD34" s="153"/>
      <c r="BE34" s="153"/>
      <c r="BF34" s="153"/>
      <c r="BG34" s="153"/>
      <c r="BH34" s="153"/>
      <c r="BI34" s="153"/>
      <c r="BJ34" s="153"/>
      <c r="BK34" s="153"/>
      <c r="BL34" s="153"/>
      <c r="BM34" s="153"/>
      <c r="BN34" s="153"/>
      <c r="BO34" s="153"/>
      <c r="BP34" s="153"/>
      <c r="BQ34" s="153"/>
      <c r="BR34" s="153"/>
      <c r="BS34" s="153"/>
      <c r="BT34" s="153"/>
      <c r="BU34" s="153"/>
      <c r="BV34" s="153"/>
      <c r="BW34" s="153"/>
      <c r="BX34" s="153"/>
      <c r="BY34" s="153"/>
      <c r="BZ34" s="153"/>
      <c r="CA34" s="153"/>
      <c r="CB34" s="153"/>
      <c r="CC34" s="153"/>
      <c r="CD34" s="153"/>
      <c r="CE34" s="153"/>
      <c r="CF34" s="153"/>
    </row>
    <row r="35" spans="1:84" s="165" customFormat="1" ht="16.5" customHeight="1" x14ac:dyDescent="0.25">
      <c r="A35" s="119" t="s">
        <v>52</v>
      </c>
      <c r="B35" s="153"/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3"/>
      <c r="AF35" s="153"/>
      <c r="AG35" s="153"/>
      <c r="AH35" s="153"/>
      <c r="AI35" s="153"/>
      <c r="AJ35" s="153"/>
      <c r="AK35" s="153"/>
      <c r="AL35" s="153"/>
      <c r="AM35" s="153"/>
      <c r="AN35" s="153"/>
      <c r="AO35" s="153"/>
      <c r="AP35" s="153"/>
      <c r="AQ35" s="153"/>
      <c r="AR35" s="153"/>
      <c r="AS35" s="153"/>
      <c r="AT35" s="153"/>
      <c r="AU35" s="153"/>
      <c r="AV35" s="153"/>
      <c r="AW35" s="153"/>
      <c r="AX35" s="153"/>
      <c r="AY35" s="153"/>
      <c r="AZ35" s="153"/>
      <c r="BA35" s="153"/>
      <c r="BB35" s="153"/>
      <c r="BC35" s="153"/>
      <c r="BD35" s="153"/>
      <c r="BE35" s="153"/>
      <c r="BF35" s="153"/>
      <c r="BG35" s="153"/>
      <c r="BH35" s="153"/>
      <c r="BI35" s="153"/>
      <c r="BJ35" s="153"/>
      <c r="BK35" s="153"/>
      <c r="BL35" s="153"/>
      <c r="BM35" s="153"/>
      <c r="BN35" s="153"/>
      <c r="BO35" s="153"/>
      <c r="BP35" s="153"/>
      <c r="BQ35" s="153"/>
      <c r="BR35" s="153"/>
      <c r="BS35" s="153"/>
      <c r="BT35" s="153"/>
      <c r="BU35" s="153"/>
      <c r="BV35" s="153"/>
      <c r="BW35" s="153"/>
      <c r="BX35" s="153"/>
      <c r="BY35" s="153"/>
      <c r="BZ35" s="153"/>
      <c r="CA35" s="153"/>
      <c r="CB35" s="153"/>
      <c r="CC35" s="153"/>
      <c r="CD35" s="153"/>
      <c r="CE35" s="153"/>
      <c r="CF35" s="153"/>
    </row>
    <row r="36" spans="1:84" s="165" customFormat="1" ht="16.5" customHeight="1" x14ac:dyDescent="0.25">
      <c r="A36" s="131" t="s">
        <v>50</v>
      </c>
      <c r="B36" s="153"/>
      <c r="C36" s="153"/>
      <c r="D36" s="153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  <c r="Y36" s="153"/>
      <c r="Z36" s="153"/>
      <c r="AA36" s="153"/>
      <c r="AB36" s="153"/>
      <c r="AC36" s="153"/>
      <c r="AD36" s="153"/>
      <c r="AE36" s="153"/>
      <c r="AF36" s="153"/>
      <c r="AG36" s="153"/>
      <c r="AH36" s="153"/>
      <c r="AI36" s="153"/>
      <c r="AJ36" s="153"/>
      <c r="AK36" s="153"/>
      <c r="AL36" s="153"/>
      <c r="AM36" s="153"/>
      <c r="AN36" s="153"/>
      <c r="AO36" s="153"/>
      <c r="AP36" s="153"/>
      <c r="AQ36" s="153"/>
      <c r="AR36" s="153"/>
      <c r="AS36" s="153"/>
      <c r="AT36" s="153"/>
      <c r="AU36" s="153"/>
      <c r="AV36" s="153"/>
      <c r="AW36" s="153"/>
      <c r="AX36" s="153"/>
      <c r="AY36" s="153"/>
      <c r="AZ36" s="153"/>
      <c r="BA36" s="153"/>
      <c r="BB36" s="153"/>
      <c r="BC36" s="153"/>
      <c r="BD36" s="153"/>
      <c r="BE36" s="153"/>
      <c r="BF36" s="153"/>
      <c r="BG36" s="153"/>
      <c r="BH36" s="153"/>
      <c r="BI36" s="153"/>
      <c r="BJ36" s="153"/>
      <c r="BK36" s="153"/>
      <c r="BL36" s="153"/>
      <c r="BM36" s="153"/>
      <c r="BN36" s="153"/>
      <c r="BO36" s="153"/>
      <c r="BP36" s="153"/>
      <c r="BQ36" s="153"/>
      <c r="BR36" s="153"/>
      <c r="BS36" s="153"/>
      <c r="BT36" s="153"/>
      <c r="BU36" s="153"/>
      <c r="BV36" s="153"/>
      <c r="BW36" s="153"/>
      <c r="BX36" s="153"/>
      <c r="BY36" s="153"/>
      <c r="BZ36" s="153"/>
      <c r="CA36" s="153"/>
      <c r="CB36" s="153"/>
      <c r="CC36" s="153"/>
      <c r="CD36" s="153"/>
      <c r="CE36" s="153"/>
      <c r="CF36" s="153"/>
    </row>
    <row r="37" spans="1:84" s="182" customFormat="1" ht="16.5" customHeight="1" x14ac:dyDescent="0.25">
      <c r="A37" s="165"/>
      <c r="B37" s="140"/>
      <c r="C37" s="140"/>
      <c r="D37" s="140"/>
      <c r="E37" s="140"/>
      <c r="F37" s="140"/>
      <c r="G37" s="140"/>
      <c r="H37" s="140"/>
      <c r="I37" s="140"/>
      <c r="J37" s="140"/>
      <c r="K37" s="181"/>
      <c r="L37" s="181"/>
      <c r="M37" s="181"/>
      <c r="N37" s="181"/>
      <c r="O37" s="181"/>
      <c r="P37" s="181"/>
      <c r="Q37" s="181"/>
      <c r="R37" s="181"/>
      <c r="S37" s="181"/>
      <c r="T37" s="181"/>
      <c r="U37" s="181"/>
      <c r="V37" s="181"/>
      <c r="W37" s="181"/>
      <c r="X37" s="181"/>
      <c r="Y37" s="181"/>
      <c r="Z37" s="181"/>
      <c r="AA37" s="181"/>
      <c r="AB37" s="181"/>
      <c r="AC37" s="181"/>
      <c r="AD37" s="181"/>
      <c r="AE37" s="181"/>
      <c r="AF37" s="181"/>
      <c r="AG37" s="181"/>
      <c r="AH37" s="181"/>
      <c r="AI37" s="181"/>
      <c r="AJ37" s="181"/>
      <c r="AK37" s="181"/>
      <c r="AL37" s="181"/>
      <c r="AM37" s="181"/>
      <c r="AN37" s="181"/>
      <c r="AO37" s="181"/>
      <c r="AP37" s="181"/>
      <c r="AQ37" s="181"/>
      <c r="AR37" s="181"/>
      <c r="AS37" s="181"/>
      <c r="AT37" s="181"/>
      <c r="AU37" s="181"/>
      <c r="AV37" s="181"/>
      <c r="AW37" s="181"/>
      <c r="AX37" s="181"/>
      <c r="AY37" s="181"/>
      <c r="AZ37" s="181"/>
      <c r="BA37" s="181"/>
      <c r="BB37" s="181"/>
      <c r="BC37" s="181"/>
      <c r="BD37" s="181"/>
      <c r="BE37" s="181"/>
      <c r="BF37" s="181"/>
      <c r="BG37" s="181"/>
      <c r="BH37" s="181"/>
      <c r="BI37" s="181"/>
      <c r="BJ37" s="181"/>
      <c r="BK37" s="181"/>
      <c r="BL37" s="181"/>
      <c r="BM37" s="181"/>
      <c r="BN37" s="181"/>
      <c r="BO37" s="181"/>
      <c r="BP37" s="181"/>
      <c r="BQ37" s="181"/>
      <c r="BR37" s="181"/>
      <c r="BS37" s="181"/>
      <c r="BT37" s="181"/>
      <c r="BU37" s="181"/>
      <c r="BV37" s="181"/>
      <c r="BW37" s="181"/>
      <c r="BX37" s="181"/>
      <c r="BY37" s="181"/>
      <c r="BZ37" s="181"/>
      <c r="CA37" s="181"/>
      <c r="CB37" s="181"/>
      <c r="CC37" s="181"/>
      <c r="CD37" s="181"/>
      <c r="CE37" s="181"/>
      <c r="CF37" s="181"/>
    </row>
    <row r="38" spans="1:84" s="183" customFormat="1" ht="16.5" customHeight="1" x14ac:dyDescent="0.25">
      <c r="A38" s="254"/>
      <c r="B38" s="254"/>
      <c r="C38" s="254"/>
      <c r="D38" s="254"/>
      <c r="E38" s="254"/>
      <c r="F38" s="254"/>
      <c r="G38" s="254"/>
      <c r="H38" s="254"/>
      <c r="I38" s="254"/>
      <c r="J38" s="254"/>
      <c r="K38" s="153"/>
      <c r="L38" s="153"/>
      <c r="M38" s="153"/>
      <c r="N38" s="153"/>
      <c r="O38" s="153"/>
      <c r="P38" s="153"/>
      <c r="Q38" s="153"/>
      <c r="R38" s="153"/>
      <c r="S38" s="153"/>
      <c r="T38" s="153"/>
      <c r="U38" s="153"/>
      <c r="V38" s="153"/>
      <c r="W38" s="153"/>
      <c r="X38" s="153"/>
      <c r="Y38" s="153"/>
      <c r="Z38" s="153"/>
      <c r="AA38" s="153"/>
      <c r="AB38" s="153"/>
      <c r="AC38" s="153"/>
      <c r="AD38" s="153"/>
      <c r="AE38" s="153"/>
      <c r="AF38" s="153"/>
      <c r="AG38" s="153"/>
      <c r="AH38" s="153"/>
      <c r="AI38" s="153"/>
      <c r="AJ38" s="153"/>
      <c r="AK38" s="153"/>
      <c r="AL38" s="153"/>
      <c r="AM38" s="153"/>
      <c r="AN38" s="153"/>
      <c r="AO38" s="153"/>
      <c r="AP38" s="153"/>
      <c r="AQ38" s="153"/>
      <c r="AR38" s="153"/>
      <c r="AS38" s="153"/>
      <c r="AT38" s="153"/>
      <c r="AU38" s="153"/>
      <c r="AV38" s="153"/>
      <c r="AW38" s="153"/>
      <c r="AX38" s="153"/>
      <c r="AY38" s="153"/>
      <c r="AZ38" s="153"/>
      <c r="BA38" s="153"/>
      <c r="BB38" s="153"/>
      <c r="BC38" s="153"/>
      <c r="BD38" s="153"/>
      <c r="BE38" s="153"/>
      <c r="BF38" s="153"/>
      <c r="BG38" s="153"/>
      <c r="BH38" s="153"/>
      <c r="BI38" s="153"/>
      <c r="BJ38" s="153"/>
      <c r="BK38" s="153"/>
      <c r="BL38" s="153"/>
      <c r="BM38" s="153"/>
      <c r="BN38" s="153"/>
      <c r="BO38" s="153"/>
      <c r="BP38" s="153"/>
      <c r="BQ38" s="153"/>
      <c r="BR38" s="153"/>
      <c r="BS38" s="153"/>
      <c r="BT38" s="153"/>
      <c r="BU38" s="153"/>
      <c r="BV38" s="153"/>
      <c r="BW38" s="153"/>
      <c r="BX38" s="153"/>
      <c r="BY38" s="153"/>
      <c r="BZ38" s="153"/>
      <c r="CA38" s="153"/>
      <c r="CB38" s="153"/>
      <c r="CC38" s="153"/>
      <c r="CD38" s="153"/>
      <c r="CE38" s="153"/>
      <c r="CF38" s="153"/>
    </row>
    <row r="42" spans="1:84" ht="17.100000000000001" customHeight="1" x14ac:dyDescent="0.2">
      <c r="B42" s="194"/>
      <c r="C42" s="194"/>
      <c r="D42" s="194"/>
      <c r="E42" s="194"/>
      <c r="F42" s="194"/>
      <c r="G42" s="194"/>
      <c r="H42" s="194"/>
      <c r="I42" s="194"/>
      <c r="J42" s="194"/>
    </row>
    <row r="46" spans="1:84" ht="17.100000000000001" customHeight="1" x14ac:dyDescent="0.2"/>
    <row r="48" spans="1:84" s="140" customFormat="1" x14ac:dyDescent="0.2">
      <c r="A48" s="139"/>
    </row>
    <row r="49" spans="1:1" s="140" customFormat="1" x14ac:dyDescent="0.2">
      <c r="A49" s="139"/>
    </row>
  </sheetData>
  <mergeCells count="5">
    <mergeCell ref="A2:K2"/>
    <mergeCell ref="A3:K3"/>
    <mergeCell ref="A4:K4"/>
    <mergeCell ref="A5:K5"/>
    <mergeCell ref="A38:J38"/>
  </mergeCells>
  <printOptions horizontalCentered="1"/>
  <pageMargins left="0.74803149606299213" right="0.74803149606299213" top="0.78740157480314965" bottom="0.98425196850393704" header="0.23622047244094491" footer="0"/>
  <pageSetup scale="44" orientation="landscape" horizontalDpi="4294967294" verticalDpi="4294967294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37"/>
  <sheetViews>
    <sheetView showGridLines="0" zoomScale="75" zoomScaleNormal="75" workbookViewId="0"/>
  </sheetViews>
  <sheetFormatPr baseColWidth="10" defaultRowHeight="14.25" x14ac:dyDescent="0.2"/>
  <cols>
    <col min="1" max="1" width="92.5703125" style="139" customWidth="1"/>
    <col min="2" max="10" width="20.140625" style="140" bestFit="1" customWidth="1"/>
    <col min="11" max="11" width="20.140625" style="140" customWidth="1"/>
    <col min="12" max="21" width="11.42578125" style="140"/>
    <col min="22" max="22" width="14.85546875" style="140" bestFit="1" customWidth="1"/>
    <col min="23" max="84" width="11.42578125" style="140"/>
    <col min="85" max="16384" width="11.42578125" style="139"/>
  </cols>
  <sheetData>
    <row r="1" spans="1:84" ht="17.25" customHeight="1" x14ac:dyDescent="0.2"/>
    <row r="2" spans="1:84" ht="19.5" x14ac:dyDescent="0.2">
      <c r="A2" s="218" t="s">
        <v>53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</row>
    <row r="3" spans="1:84" s="142" customFormat="1" ht="19.5" x14ac:dyDescent="0.25">
      <c r="A3" s="218" t="s">
        <v>1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1"/>
      <c r="AQ3" s="141"/>
      <c r="AR3" s="141"/>
      <c r="AS3" s="141"/>
      <c r="AT3" s="141"/>
      <c r="AU3" s="141"/>
      <c r="AV3" s="141"/>
      <c r="AW3" s="141"/>
      <c r="AX3" s="141"/>
      <c r="AY3" s="141"/>
      <c r="AZ3" s="141"/>
      <c r="BA3" s="141"/>
      <c r="BB3" s="141"/>
      <c r="BC3" s="141"/>
      <c r="BD3" s="141"/>
      <c r="BE3" s="141"/>
      <c r="BF3" s="141"/>
      <c r="BG3" s="141"/>
      <c r="BH3" s="141"/>
      <c r="BI3" s="141"/>
      <c r="BJ3" s="141"/>
      <c r="BK3" s="141"/>
      <c r="BL3" s="141"/>
      <c r="BM3" s="141"/>
      <c r="BN3" s="141"/>
      <c r="BO3" s="141"/>
      <c r="BP3" s="141"/>
      <c r="BQ3" s="141"/>
      <c r="BR3" s="141"/>
      <c r="BS3" s="141"/>
      <c r="BT3" s="141"/>
      <c r="BU3" s="141"/>
      <c r="BV3" s="141"/>
      <c r="BW3" s="141"/>
      <c r="BX3" s="141"/>
      <c r="BY3" s="141"/>
      <c r="BZ3" s="141"/>
      <c r="CA3" s="141"/>
      <c r="CB3" s="141"/>
      <c r="CC3" s="141"/>
      <c r="CD3" s="141"/>
      <c r="CE3" s="141"/>
      <c r="CF3" s="141"/>
    </row>
    <row r="4" spans="1:84" s="144" customFormat="1" ht="20.25" x14ac:dyDescent="0.3">
      <c r="A4" s="219" t="s">
        <v>2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3"/>
      <c r="AU4" s="143"/>
      <c r="AV4" s="143"/>
      <c r="AW4" s="143"/>
      <c r="AX4" s="143"/>
      <c r="AY4" s="143"/>
      <c r="AZ4" s="143"/>
      <c r="BA4" s="143"/>
      <c r="BB4" s="143"/>
      <c r="BC4" s="143"/>
      <c r="BD4" s="143"/>
      <c r="BE4" s="143"/>
      <c r="BF4" s="143"/>
      <c r="BG4" s="143"/>
      <c r="BH4" s="143"/>
      <c r="BI4" s="143"/>
      <c r="BJ4" s="143"/>
      <c r="BK4" s="143"/>
      <c r="BL4" s="143"/>
      <c r="BM4" s="143"/>
      <c r="BN4" s="143"/>
      <c r="BO4" s="143"/>
      <c r="BP4" s="143"/>
      <c r="BQ4" s="143"/>
      <c r="BR4" s="143"/>
      <c r="BS4" s="143"/>
      <c r="BT4" s="143"/>
      <c r="BU4" s="143"/>
      <c r="BV4" s="143"/>
      <c r="BW4" s="143"/>
      <c r="BX4" s="143"/>
      <c r="BY4" s="143"/>
      <c r="BZ4" s="143"/>
      <c r="CA4" s="143"/>
      <c r="CB4" s="143"/>
      <c r="CC4" s="143"/>
      <c r="CD4" s="143"/>
      <c r="CE4" s="143"/>
      <c r="CF4" s="143"/>
    </row>
    <row r="5" spans="1:84" s="146" customFormat="1" ht="19.5" x14ac:dyDescent="0.25">
      <c r="A5" s="220" t="s">
        <v>3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45"/>
      <c r="AO5" s="145"/>
      <c r="AP5" s="145"/>
      <c r="AQ5" s="145"/>
      <c r="AR5" s="145"/>
      <c r="AS5" s="145"/>
      <c r="AT5" s="145"/>
      <c r="AU5" s="145"/>
      <c r="AV5" s="145"/>
      <c r="AW5" s="145"/>
      <c r="AX5" s="145"/>
      <c r="AY5" s="145"/>
      <c r="AZ5" s="145"/>
      <c r="BA5" s="145"/>
      <c r="BB5" s="145"/>
      <c r="BC5" s="145"/>
      <c r="BD5" s="145"/>
      <c r="BE5" s="145"/>
      <c r="BF5" s="145"/>
      <c r="BG5" s="145"/>
      <c r="BH5" s="145"/>
      <c r="BI5" s="145"/>
      <c r="BJ5" s="145"/>
      <c r="BK5" s="145"/>
      <c r="BL5" s="145"/>
      <c r="BM5" s="145"/>
      <c r="BN5" s="145"/>
      <c r="BO5" s="145"/>
      <c r="BP5" s="145"/>
      <c r="BQ5" s="145"/>
      <c r="BR5" s="145"/>
      <c r="BS5" s="145"/>
      <c r="BT5" s="145"/>
      <c r="BU5" s="145"/>
      <c r="BV5" s="145"/>
      <c r="BW5" s="145"/>
      <c r="BX5" s="145"/>
      <c r="BY5" s="145"/>
      <c r="BZ5" s="145"/>
      <c r="CA5" s="145"/>
      <c r="CB5" s="145"/>
      <c r="CC5" s="145"/>
      <c r="CD5" s="145"/>
      <c r="CE5" s="145"/>
      <c r="CF5" s="145"/>
    </row>
    <row r="6" spans="1:84" ht="17.25" customHeight="1" x14ac:dyDescent="0.2">
      <c r="A6" s="147"/>
    </row>
    <row r="7" spans="1:84" s="148" customFormat="1" ht="24.75" customHeight="1" x14ac:dyDescent="0.25">
      <c r="A7" s="203"/>
      <c r="B7" s="204">
        <v>2009</v>
      </c>
      <c r="C7" s="204">
        <v>2010</v>
      </c>
      <c r="D7" s="204">
        <v>2011</v>
      </c>
      <c r="E7" s="204">
        <v>2012</v>
      </c>
      <c r="F7" s="204">
        <v>2013</v>
      </c>
      <c r="G7" s="204">
        <v>2014</v>
      </c>
      <c r="H7" s="204">
        <v>2015</v>
      </c>
      <c r="I7" s="204">
        <v>2016</v>
      </c>
      <c r="J7" s="204">
        <v>2017</v>
      </c>
      <c r="K7" s="204">
        <v>2018</v>
      </c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49"/>
      <c r="AE7" s="149"/>
      <c r="AF7" s="149"/>
      <c r="AG7" s="149"/>
      <c r="AH7" s="149"/>
      <c r="AI7" s="149"/>
      <c r="AJ7" s="149"/>
      <c r="AK7" s="149"/>
      <c r="AL7" s="149"/>
      <c r="AM7" s="149"/>
      <c r="AN7" s="149"/>
      <c r="AO7" s="149"/>
      <c r="AP7" s="149"/>
      <c r="AQ7" s="149"/>
      <c r="AR7" s="149"/>
      <c r="AS7" s="149"/>
      <c r="AT7" s="149"/>
      <c r="AU7" s="149"/>
      <c r="AV7" s="149"/>
      <c r="AW7" s="149"/>
      <c r="AX7" s="149"/>
      <c r="AY7" s="149"/>
      <c r="AZ7" s="149"/>
      <c r="BA7" s="149"/>
      <c r="BB7" s="149"/>
      <c r="BC7" s="149"/>
      <c r="BD7" s="149"/>
      <c r="BE7" s="149"/>
      <c r="BF7" s="149"/>
      <c r="BG7" s="149"/>
      <c r="BH7" s="149"/>
      <c r="BI7" s="149"/>
      <c r="BJ7" s="149"/>
      <c r="BK7" s="149"/>
      <c r="BL7" s="149"/>
      <c r="BM7" s="149"/>
      <c r="BN7" s="149"/>
      <c r="BO7" s="149"/>
      <c r="BP7" s="149"/>
      <c r="BQ7" s="149"/>
      <c r="BR7" s="149"/>
      <c r="BS7" s="149"/>
      <c r="BT7" s="149"/>
      <c r="BU7" s="149"/>
      <c r="BV7" s="149"/>
      <c r="BW7" s="149"/>
      <c r="BX7" s="149"/>
      <c r="BY7" s="149"/>
      <c r="BZ7" s="149"/>
      <c r="CA7" s="149"/>
      <c r="CB7" s="149"/>
      <c r="CC7" s="149"/>
      <c r="CD7" s="149"/>
      <c r="CE7" s="149"/>
      <c r="CF7" s="149"/>
    </row>
    <row r="8" spans="1:84" ht="21" customHeight="1" x14ac:dyDescent="0.2">
      <c r="A8" s="150"/>
      <c r="B8" s="106"/>
      <c r="C8" s="106"/>
      <c r="D8" s="106"/>
      <c r="E8" s="106"/>
      <c r="F8" s="106"/>
      <c r="G8" s="106"/>
      <c r="H8" s="106"/>
      <c r="I8" s="106"/>
      <c r="J8" s="106"/>
    </row>
    <row r="9" spans="1:84" s="154" customFormat="1" ht="24" customHeight="1" x14ac:dyDescent="0.25">
      <c r="A9" s="151" t="s">
        <v>54</v>
      </c>
      <c r="B9" s="152">
        <v>3641058.1218000003</v>
      </c>
      <c r="C9" s="152">
        <v>3861129.301</v>
      </c>
      <c r="D9" s="152">
        <v>5661532.8087999998</v>
      </c>
      <c r="E9" s="152">
        <v>5590439.6912000002</v>
      </c>
      <c r="F9" s="152">
        <v>5979781.7740799999</v>
      </c>
      <c r="G9" s="152">
        <v>5996955.6044999994</v>
      </c>
      <c r="H9" s="152">
        <v>4533453.3631199999</v>
      </c>
      <c r="I9" s="152">
        <v>3602015.4050399996</v>
      </c>
      <c r="J9" s="152">
        <v>3982640.8200600003</v>
      </c>
      <c r="K9" s="152">
        <v>5815278.971210001</v>
      </c>
      <c r="L9" s="153"/>
      <c r="M9" s="212"/>
      <c r="N9" s="212"/>
      <c r="O9" s="212"/>
      <c r="P9" s="212"/>
      <c r="Q9" s="212"/>
      <c r="R9" s="212"/>
      <c r="S9" s="212"/>
      <c r="T9" s="212"/>
      <c r="U9" s="212"/>
      <c r="V9" s="212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53"/>
      <c r="BB9" s="153"/>
      <c r="BC9" s="153"/>
      <c r="BD9" s="153"/>
      <c r="BE9" s="153"/>
      <c r="BF9" s="153"/>
      <c r="BG9" s="153"/>
      <c r="BH9" s="153"/>
      <c r="BI9" s="153"/>
      <c r="BJ9" s="153"/>
      <c r="BK9" s="153"/>
      <c r="BL9" s="153"/>
      <c r="BM9" s="153"/>
      <c r="BN9" s="153"/>
      <c r="BO9" s="153"/>
      <c r="BP9" s="153"/>
      <c r="BQ9" s="153"/>
      <c r="BR9" s="153"/>
      <c r="BS9" s="153"/>
      <c r="BT9" s="153"/>
      <c r="BU9" s="153"/>
      <c r="BV9" s="153"/>
      <c r="BW9" s="153"/>
      <c r="BX9" s="153"/>
      <c r="BY9" s="153"/>
      <c r="BZ9" s="153"/>
      <c r="CA9" s="153"/>
      <c r="CB9" s="153"/>
      <c r="CC9" s="153"/>
      <c r="CD9" s="153"/>
      <c r="CE9" s="153"/>
      <c r="CF9" s="153"/>
    </row>
    <row r="10" spans="1:84" s="157" customFormat="1" ht="24" customHeight="1" x14ac:dyDescent="0.25">
      <c r="A10" s="155" t="s">
        <v>5</v>
      </c>
      <c r="B10" s="156">
        <v>3599143.7713000001</v>
      </c>
      <c r="C10" s="156">
        <v>3828269.8508899999</v>
      </c>
      <c r="D10" s="156">
        <v>5625450.4856000002</v>
      </c>
      <c r="E10" s="156">
        <v>5573293.1201999998</v>
      </c>
      <c r="F10" s="156">
        <v>5881255.2945900001</v>
      </c>
      <c r="G10" s="156">
        <v>5968384.3537499998</v>
      </c>
      <c r="H10" s="156">
        <v>4510233.9717600001</v>
      </c>
      <c r="I10" s="156">
        <v>3481293.9692699998</v>
      </c>
      <c r="J10" s="156">
        <v>3949812.6808600002</v>
      </c>
      <c r="K10" s="156">
        <v>5777605.2706400007</v>
      </c>
      <c r="L10" s="153"/>
      <c r="M10" s="212"/>
      <c r="N10" s="212"/>
      <c r="O10" s="212"/>
      <c r="P10" s="212"/>
      <c r="Q10" s="212"/>
      <c r="R10" s="212"/>
      <c r="S10" s="212"/>
      <c r="T10" s="212"/>
      <c r="U10" s="212"/>
      <c r="V10" s="212"/>
      <c r="W10" s="153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  <c r="AR10" s="153"/>
      <c r="AS10" s="153"/>
      <c r="AT10" s="153"/>
      <c r="AU10" s="153"/>
      <c r="AV10" s="153"/>
      <c r="AW10" s="153"/>
      <c r="AX10" s="153"/>
      <c r="AY10" s="153"/>
      <c r="AZ10" s="153"/>
      <c r="BA10" s="153"/>
      <c r="BB10" s="153"/>
      <c r="BC10" s="153"/>
      <c r="BD10" s="153"/>
      <c r="BE10" s="153"/>
      <c r="BF10" s="153"/>
      <c r="BG10" s="153"/>
      <c r="BH10" s="153"/>
      <c r="BI10" s="153"/>
      <c r="BJ10" s="153"/>
      <c r="BK10" s="153"/>
      <c r="BL10" s="153"/>
      <c r="BM10" s="153"/>
      <c r="BN10" s="153"/>
      <c r="BO10" s="153"/>
      <c r="BP10" s="153"/>
      <c r="BQ10" s="153"/>
      <c r="BR10" s="153"/>
      <c r="BS10" s="153"/>
      <c r="BT10" s="153"/>
      <c r="BU10" s="153"/>
      <c r="BV10" s="153"/>
      <c r="BW10" s="153"/>
      <c r="BX10" s="153"/>
      <c r="BY10" s="153"/>
      <c r="BZ10" s="153"/>
      <c r="CA10" s="153"/>
      <c r="CB10" s="153"/>
      <c r="CC10" s="153"/>
      <c r="CD10" s="153"/>
      <c r="CE10" s="153"/>
      <c r="CF10" s="153"/>
    </row>
    <row r="11" spans="1:84" s="159" customFormat="1" ht="24" customHeight="1" x14ac:dyDescent="0.25">
      <c r="A11" s="158" t="s">
        <v>6</v>
      </c>
      <c r="B11" s="213">
        <v>0</v>
      </c>
      <c r="C11" s="213">
        <v>1703.0883899999999</v>
      </c>
      <c r="D11" s="213">
        <v>2203.4848000000002</v>
      </c>
      <c r="E11" s="213">
        <v>2483.31304</v>
      </c>
      <c r="F11" s="213">
        <v>3032.2458000000001</v>
      </c>
      <c r="G11" s="213">
        <v>4620.4012499999999</v>
      </c>
      <c r="H11" s="213">
        <v>4197.75576</v>
      </c>
      <c r="I11" s="213">
        <v>4804.4880000000003</v>
      </c>
      <c r="J11" s="213">
        <v>2803.5575400000002</v>
      </c>
      <c r="K11" s="213">
        <v>4104.5710000000008</v>
      </c>
      <c r="L11" s="153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153"/>
      <c r="X11" s="153"/>
      <c r="Y11" s="153"/>
      <c r="Z11" s="153"/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  <c r="AK11" s="153"/>
      <c r="AL11" s="153"/>
      <c r="AM11" s="153"/>
      <c r="AN11" s="153"/>
      <c r="AO11" s="153"/>
      <c r="AP11" s="153"/>
      <c r="AQ11" s="153"/>
      <c r="AR11" s="153"/>
      <c r="AS11" s="153"/>
      <c r="AT11" s="153"/>
      <c r="AU11" s="153"/>
      <c r="AV11" s="153"/>
      <c r="AW11" s="153"/>
      <c r="AX11" s="153"/>
      <c r="AY11" s="153"/>
      <c r="AZ11" s="153"/>
      <c r="BA11" s="153"/>
      <c r="BB11" s="153"/>
      <c r="BC11" s="153"/>
      <c r="BD11" s="153"/>
      <c r="BE11" s="153"/>
      <c r="BF11" s="153"/>
      <c r="BG11" s="153"/>
      <c r="BH11" s="153"/>
      <c r="BI11" s="153"/>
      <c r="BJ11" s="153"/>
      <c r="BK11" s="153"/>
      <c r="BL11" s="153"/>
      <c r="BM11" s="153"/>
      <c r="BN11" s="153"/>
      <c r="BO11" s="153"/>
      <c r="BP11" s="153"/>
      <c r="BQ11" s="153"/>
      <c r="BR11" s="153"/>
      <c r="BS11" s="153"/>
      <c r="BT11" s="153"/>
      <c r="BU11" s="153"/>
      <c r="BV11" s="153"/>
      <c r="BW11" s="153"/>
      <c r="BX11" s="153"/>
      <c r="BY11" s="153"/>
      <c r="BZ11" s="153"/>
      <c r="CA11" s="153"/>
      <c r="CB11" s="153"/>
      <c r="CC11" s="153"/>
      <c r="CD11" s="153"/>
      <c r="CE11" s="153"/>
      <c r="CF11" s="153"/>
    </row>
    <row r="12" spans="1:84" s="159" customFormat="1" ht="24" customHeight="1" x14ac:dyDescent="0.25">
      <c r="A12" s="158" t="s">
        <v>7</v>
      </c>
      <c r="B12" s="213">
        <v>41914.3505</v>
      </c>
      <c r="C12" s="213">
        <v>31156.361719999997</v>
      </c>
      <c r="D12" s="213">
        <v>33878.838400000008</v>
      </c>
      <c r="E12" s="213">
        <v>14663.257959999999</v>
      </c>
      <c r="F12" s="213">
        <v>95494.233689999994</v>
      </c>
      <c r="G12" s="213">
        <v>23950.8495</v>
      </c>
      <c r="H12" s="213">
        <v>19021.635599999998</v>
      </c>
      <c r="I12" s="213">
        <v>115916.94777</v>
      </c>
      <c r="J12" s="213">
        <v>30024.58166</v>
      </c>
      <c r="K12" s="213">
        <v>33569.129569999997</v>
      </c>
      <c r="L12" s="153"/>
      <c r="M12" s="212"/>
      <c r="N12" s="212"/>
      <c r="O12" s="212"/>
      <c r="P12" s="212"/>
      <c r="Q12" s="212"/>
      <c r="R12" s="212"/>
      <c r="S12" s="212"/>
      <c r="T12" s="212"/>
      <c r="U12" s="212"/>
      <c r="V12" s="212"/>
      <c r="W12" s="153"/>
      <c r="X12" s="153"/>
      <c r="Y12" s="153"/>
      <c r="Z12" s="153"/>
      <c r="AA12" s="153"/>
      <c r="AB12" s="153"/>
      <c r="AC12" s="153"/>
      <c r="AD12" s="153"/>
      <c r="AE12" s="153"/>
      <c r="AF12" s="153"/>
      <c r="AG12" s="153"/>
      <c r="AH12" s="153"/>
      <c r="AI12" s="153"/>
      <c r="AJ12" s="153"/>
      <c r="AK12" s="153"/>
      <c r="AL12" s="153"/>
      <c r="AM12" s="153"/>
      <c r="AN12" s="153"/>
      <c r="AO12" s="153"/>
      <c r="AP12" s="153"/>
      <c r="AQ12" s="153"/>
      <c r="AR12" s="153"/>
      <c r="AS12" s="153"/>
      <c r="AT12" s="153"/>
      <c r="AU12" s="153"/>
      <c r="AV12" s="153"/>
      <c r="AW12" s="153"/>
      <c r="AX12" s="153"/>
      <c r="AY12" s="153"/>
      <c r="AZ12" s="153"/>
      <c r="BA12" s="153"/>
      <c r="BB12" s="153"/>
      <c r="BC12" s="153"/>
      <c r="BD12" s="153"/>
      <c r="BE12" s="153"/>
      <c r="BF12" s="153"/>
      <c r="BG12" s="153"/>
      <c r="BH12" s="153"/>
      <c r="BI12" s="153"/>
      <c r="BJ12" s="153"/>
      <c r="BK12" s="153"/>
      <c r="BL12" s="153"/>
      <c r="BM12" s="153"/>
      <c r="BN12" s="153"/>
      <c r="BO12" s="153"/>
      <c r="BP12" s="153"/>
      <c r="BQ12" s="153"/>
      <c r="BR12" s="153"/>
      <c r="BS12" s="153"/>
      <c r="BT12" s="153"/>
      <c r="BU12" s="153"/>
      <c r="BV12" s="153"/>
      <c r="BW12" s="153"/>
      <c r="BX12" s="153"/>
      <c r="BY12" s="153"/>
      <c r="BZ12" s="153"/>
      <c r="CA12" s="153"/>
      <c r="CB12" s="153"/>
      <c r="CC12" s="153"/>
      <c r="CD12" s="153"/>
      <c r="CE12" s="153"/>
      <c r="CF12" s="153"/>
    </row>
    <row r="13" spans="1:84" s="162" customFormat="1" ht="24" customHeight="1" x14ac:dyDescent="0.25">
      <c r="A13" s="160"/>
      <c r="B13" s="161"/>
      <c r="C13" s="161"/>
      <c r="D13" s="161"/>
      <c r="E13" s="161"/>
      <c r="F13" s="161"/>
      <c r="G13" s="161"/>
      <c r="H13" s="161"/>
      <c r="I13" s="161"/>
      <c r="J13" s="161"/>
      <c r="K13" s="161"/>
      <c r="L13" s="153"/>
      <c r="M13" s="212"/>
      <c r="N13" s="212"/>
      <c r="O13" s="212"/>
      <c r="P13" s="212"/>
      <c r="Q13" s="212"/>
      <c r="R13" s="212"/>
      <c r="S13" s="212"/>
      <c r="T13" s="212"/>
      <c r="U13" s="212"/>
      <c r="V13" s="212"/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  <c r="AV13" s="153"/>
      <c r="AW13" s="153"/>
      <c r="AX13" s="153"/>
      <c r="AY13" s="153"/>
      <c r="AZ13" s="153"/>
      <c r="BA13" s="153"/>
      <c r="BB13" s="153"/>
      <c r="BC13" s="153"/>
      <c r="BD13" s="153"/>
      <c r="BE13" s="153"/>
      <c r="BF13" s="153"/>
      <c r="BG13" s="153"/>
      <c r="BH13" s="153"/>
      <c r="BI13" s="153"/>
      <c r="BJ13" s="153"/>
      <c r="BK13" s="153"/>
      <c r="BL13" s="153"/>
      <c r="BM13" s="153"/>
      <c r="BN13" s="153"/>
      <c r="BO13" s="153"/>
      <c r="BP13" s="153"/>
      <c r="BQ13" s="153"/>
      <c r="BR13" s="153"/>
      <c r="BS13" s="153"/>
      <c r="BT13" s="153"/>
      <c r="BU13" s="153"/>
      <c r="BV13" s="153"/>
      <c r="BW13" s="153"/>
      <c r="BX13" s="153"/>
      <c r="BY13" s="153"/>
      <c r="BZ13" s="153"/>
      <c r="CA13" s="153"/>
      <c r="CB13" s="153"/>
      <c r="CC13" s="153"/>
      <c r="CD13" s="153"/>
      <c r="CE13" s="153"/>
      <c r="CF13" s="153"/>
    </row>
    <row r="14" spans="1:84" s="154" customFormat="1" ht="24" customHeight="1" x14ac:dyDescent="0.25">
      <c r="A14" s="151" t="s">
        <v>55</v>
      </c>
      <c r="B14" s="152">
        <v>3536299.0373333339</v>
      </c>
      <c r="C14" s="152">
        <v>3753054.0178536843</v>
      </c>
      <c r="D14" s="152">
        <v>5576269.7847999996</v>
      </c>
      <c r="E14" s="152">
        <v>5659650.2431733338</v>
      </c>
      <c r="F14" s="152">
        <v>5712303.7697400004</v>
      </c>
      <c r="G14" s="152">
        <v>5717675.8604999995</v>
      </c>
      <c r="H14" s="152">
        <v>4177131.2080608001</v>
      </c>
      <c r="I14" s="152">
        <v>3241250.9053274998</v>
      </c>
      <c r="J14" s="152">
        <v>3754839.8559630769</v>
      </c>
      <c r="K14" s="152">
        <v>5755227.9736730773</v>
      </c>
      <c r="L14" s="153"/>
      <c r="M14" s="212"/>
      <c r="N14" s="212"/>
      <c r="O14" s="212"/>
      <c r="P14" s="212"/>
      <c r="Q14" s="212"/>
      <c r="R14" s="212"/>
      <c r="S14" s="212"/>
      <c r="T14" s="212"/>
      <c r="U14" s="212"/>
      <c r="V14" s="212"/>
      <c r="W14" s="153"/>
      <c r="X14" s="153"/>
      <c r="Y14" s="153"/>
      <c r="Z14" s="153"/>
      <c r="AA14" s="153"/>
      <c r="AB14" s="153"/>
      <c r="AC14" s="153"/>
      <c r="AD14" s="153"/>
      <c r="AE14" s="153"/>
      <c r="AF14" s="153"/>
      <c r="AG14" s="153"/>
      <c r="AH14" s="153"/>
      <c r="AI14" s="153"/>
      <c r="AJ14" s="153"/>
      <c r="AK14" s="153"/>
      <c r="AL14" s="153"/>
      <c r="AM14" s="153"/>
      <c r="AN14" s="153"/>
      <c r="AO14" s="153"/>
      <c r="AP14" s="153"/>
      <c r="AQ14" s="153"/>
      <c r="AR14" s="153"/>
      <c r="AS14" s="153"/>
      <c r="AT14" s="153"/>
      <c r="AU14" s="153"/>
      <c r="AV14" s="153"/>
      <c r="AW14" s="153"/>
      <c r="AX14" s="153"/>
      <c r="AY14" s="153"/>
      <c r="AZ14" s="153"/>
      <c r="BA14" s="153"/>
      <c r="BB14" s="153"/>
      <c r="BC14" s="153"/>
      <c r="BD14" s="153"/>
      <c r="BE14" s="153"/>
      <c r="BF14" s="153"/>
      <c r="BG14" s="153"/>
      <c r="BH14" s="153"/>
      <c r="BI14" s="153"/>
      <c r="BJ14" s="153"/>
      <c r="BK14" s="153"/>
      <c r="BL14" s="153"/>
      <c r="BM14" s="153"/>
      <c r="BN14" s="153"/>
      <c r="BO14" s="153"/>
      <c r="BP14" s="153"/>
      <c r="BQ14" s="153"/>
      <c r="BR14" s="153"/>
      <c r="BS14" s="153"/>
      <c r="BT14" s="153"/>
      <c r="BU14" s="153"/>
      <c r="BV14" s="153"/>
      <c r="BW14" s="153"/>
      <c r="BX14" s="153"/>
      <c r="BY14" s="153"/>
      <c r="BZ14" s="153"/>
      <c r="CA14" s="153"/>
      <c r="CB14" s="153"/>
      <c r="CC14" s="153"/>
      <c r="CD14" s="153"/>
      <c r="CE14" s="153"/>
      <c r="CF14" s="153"/>
    </row>
    <row r="15" spans="1:84" s="157" customFormat="1" ht="24" customHeight="1" x14ac:dyDescent="0.25">
      <c r="A15" s="155" t="s">
        <v>9</v>
      </c>
      <c r="B15" s="156">
        <v>3444031.0091000004</v>
      </c>
      <c r="C15" s="156">
        <v>3648329.3660900001</v>
      </c>
      <c r="D15" s="156">
        <v>5446859.7039999999</v>
      </c>
      <c r="E15" s="156">
        <v>5554924.5710399998</v>
      </c>
      <c r="F15" s="156">
        <v>5548508.8114499999</v>
      </c>
      <c r="G15" s="156">
        <v>5601903.71325</v>
      </c>
      <c r="H15" s="156">
        <v>3982313.10048</v>
      </c>
      <c r="I15" s="156">
        <v>3059110.9301999998</v>
      </c>
      <c r="J15" s="156">
        <v>3585829.4570399998</v>
      </c>
      <c r="K15" s="156">
        <v>5477013.6225100001</v>
      </c>
      <c r="L15" s="153"/>
      <c r="M15" s="212"/>
      <c r="N15" s="212"/>
      <c r="O15" s="212"/>
      <c r="P15" s="212"/>
      <c r="Q15" s="212"/>
      <c r="R15" s="212"/>
      <c r="S15" s="212"/>
      <c r="T15" s="212"/>
      <c r="U15" s="212"/>
      <c r="V15" s="212"/>
      <c r="W15" s="153"/>
      <c r="X15" s="153"/>
      <c r="Y15" s="153"/>
      <c r="Z15" s="153"/>
      <c r="AA15" s="153"/>
      <c r="AB15" s="153"/>
      <c r="AC15" s="153"/>
      <c r="AD15" s="153"/>
      <c r="AE15" s="153"/>
      <c r="AF15" s="153"/>
      <c r="AG15" s="153"/>
      <c r="AH15" s="153"/>
      <c r="AI15" s="153"/>
      <c r="AJ15" s="153"/>
      <c r="AK15" s="153"/>
      <c r="AL15" s="153"/>
      <c r="AM15" s="153"/>
      <c r="AN15" s="153"/>
      <c r="AO15" s="153"/>
      <c r="AP15" s="153"/>
      <c r="AQ15" s="153"/>
      <c r="AR15" s="153"/>
      <c r="AS15" s="153"/>
      <c r="AT15" s="153"/>
      <c r="AU15" s="153"/>
      <c r="AV15" s="153"/>
      <c r="AW15" s="153"/>
      <c r="AX15" s="153"/>
      <c r="AY15" s="153"/>
      <c r="AZ15" s="153"/>
      <c r="BA15" s="153"/>
      <c r="BB15" s="153"/>
      <c r="BC15" s="153"/>
      <c r="BD15" s="153"/>
      <c r="BE15" s="153"/>
      <c r="BF15" s="153"/>
      <c r="BG15" s="153"/>
      <c r="BH15" s="153"/>
      <c r="BI15" s="153"/>
      <c r="BJ15" s="153"/>
      <c r="BK15" s="153"/>
      <c r="BL15" s="153"/>
      <c r="BM15" s="153"/>
      <c r="BN15" s="153"/>
      <c r="BO15" s="153"/>
      <c r="BP15" s="153"/>
      <c r="BQ15" s="153"/>
      <c r="BR15" s="153"/>
      <c r="BS15" s="153"/>
      <c r="BT15" s="153"/>
      <c r="BU15" s="153"/>
      <c r="BV15" s="153"/>
      <c r="BW15" s="153"/>
      <c r="BX15" s="153"/>
      <c r="BY15" s="153"/>
      <c r="BZ15" s="153"/>
      <c r="CA15" s="153"/>
      <c r="CB15" s="153"/>
      <c r="CC15" s="153"/>
      <c r="CD15" s="153"/>
      <c r="CE15" s="153"/>
      <c r="CF15" s="153"/>
    </row>
    <row r="16" spans="1:84" s="159" customFormat="1" ht="24" customHeight="1" x14ac:dyDescent="0.25">
      <c r="A16" s="158" t="s">
        <v>10</v>
      </c>
      <c r="B16" s="214">
        <v>87443.309800000003</v>
      </c>
      <c r="C16" s="214">
        <v>84771.119310000009</v>
      </c>
      <c r="D16" s="214">
        <v>91023.54800000001</v>
      </c>
      <c r="E16" s="214">
        <v>96240.619279999999</v>
      </c>
      <c r="F16" s="214">
        <v>103578.47379</v>
      </c>
      <c r="G16" s="214">
        <v>108710.79075</v>
      </c>
      <c r="H16" s="214">
        <v>135618.54504</v>
      </c>
      <c r="I16" s="214">
        <v>124776.55709999999</v>
      </c>
      <c r="J16" s="214">
        <v>126852.82702000001</v>
      </c>
      <c r="K16" s="214">
        <v>169571.65474</v>
      </c>
      <c r="L16" s="153"/>
      <c r="M16" s="212"/>
      <c r="N16" s="212"/>
      <c r="O16" s="212"/>
      <c r="P16" s="212"/>
      <c r="Q16" s="212"/>
      <c r="R16" s="212"/>
      <c r="S16" s="212"/>
      <c r="T16" s="212"/>
      <c r="U16" s="212"/>
      <c r="V16" s="212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3"/>
      <c r="AQ16" s="153"/>
      <c r="AR16" s="153"/>
      <c r="AS16" s="153"/>
      <c r="AT16" s="153"/>
      <c r="AU16" s="153"/>
      <c r="AV16" s="153"/>
      <c r="AW16" s="153"/>
      <c r="AX16" s="153"/>
      <c r="AY16" s="153"/>
      <c r="AZ16" s="153"/>
      <c r="BA16" s="153"/>
      <c r="BB16" s="153"/>
      <c r="BC16" s="153"/>
      <c r="BD16" s="153"/>
      <c r="BE16" s="153"/>
      <c r="BF16" s="153"/>
      <c r="BG16" s="153"/>
      <c r="BH16" s="153"/>
      <c r="BI16" s="153"/>
      <c r="BJ16" s="153"/>
      <c r="BK16" s="153"/>
      <c r="BL16" s="153"/>
      <c r="BM16" s="153"/>
      <c r="BN16" s="153"/>
      <c r="BO16" s="153"/>
      <c r="BP16" s="153"/>
      <c r="BQ16" s="153"/>
      <c r="BR16" s="153"/>
      <c r="BS16" s="153"/>
      <c r="BT16" s="153"/>
      <c r="BU16" s="153"/>
      <c r="BV16" s="153"/>
      <c r="BW16" s="153"/>
      <c r="BX16" s="153"/>
      <c r="BY16" s="153"/>
      <c r="BZ16" s="153"/>
      <c r="CA16" s="153"/>
      <c r="CB16" s="153"/>
      <c r="CC16" s="153"/>
      <c r="CD16" s="153"/>
      <c r="CE16" s="153"/>
      <c r="CF16" s="153"/>
    </row>
    <row r="17" spans="1:84" s="163" customFormat="1" ht="24" customHeight="1" x14ac:dyDescent="0.25">
      <c r="A17" s="158" t="s">
        <v>12</v>
      </c>
      <c r="B17" s="215"/>
      <c r="C17" s="215">
        <v>22025.48662</v>
      </c>
      <c r="D17" s="215">
        <v>46337.561600000001</v>
      </c>
      <c r="E17" s="215">
        <v>35476.243399999999</v>
      </c>
      <c r="F17" s="215">
        <v>47229.589079999998</v>
      </c>
      <c r="G17" s="215">
        <v>24723.242249999999</v>
      </c>
      <c r="H17" s="215">
        <v>79030.155599999998</v>
      </c>
      <c r="I17" s="215">
        <v>71231.872920000009</v>
      </c>
      <c r="J17" s="215">
        <v>66326.252980000005</v>
      </c>
      <c r="K17" s="215">
        <v>182437.74560000002</v>
      </c>
      <c r="L17" s="153"/>
      <c r="M17" s="212"/>
      <c r="N17" s="212"/>
      <c r="O17" s="212"/>
      <c r="P17" s="212"/>
      <c r="Q17" s="212"/>
      <c r="R17" s="212"/>
      <c r="S17" s="212"/>
      <c r="T17" s="212"/>
      <c r="U17" s="212"/>
      <c r="V17" s="212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153"/>
      <c r="AQ17" s="153"/>
      <c r="AR17" s="153"/>
      <c r="AS17" s="153"/>
      <c r="AT17" s="153"/>
      <c r="AU17" s="153"/>
      <c r="AV17" s="153"/>
      <c r="AW17" s="153"/>
      <c r="AX17" s="153"/>
      <c r="AY17" s="153"/>
      <c r="AZ17" s="153"/>
      <c r="BA17" s="153"/>
      <c r="BB17" s="153"/>
      <c r="BC17" s="153"/>
      <c r="BD17" s="153"/>
      <c r="BE17" s="153"/>
      <c r="BF17" s="153"/>
      <c r="BG17" s="153"/>
      <c r="BH17" s="153"/>
      <c r="BI17" s="153"/>
      <c r="BJ17" s="153"/>
      <c r="BK17" s="153"/>
      <c r="BL17" s="153"/>
      <c r="BM17" s="153"/>
      <c r="BN17" s="153"/>
      <c r="BO17" s="153"/>
      <c r="BP17" s="153"/>
      <c r="BQ17" s="153"/>
      <c r="BR17" s="153"/>
      <c r="BS17" s="153"/>
      <c r="BT17" s="153"/>
      <c r="BU17" s="153"/>
      <c r="BV17" s="153"/>
      <c r="BW17" s="153"/>
      <c r="BX17" s="153"/>
      <c r="BY17" s="153"/>
      <c r="BZ17" s="153"/>
      <c r="CA17" s="153"/>
      <c r="CB17" s="153"/>
      <c r="CC17" s="153"/>
      <c r="CD17" s="153"/>
      <c r="CE17" s="153"/>
      <c r="CF17" s="153"/>
    </row>
    <row r="18" spans="1:84" s="163" customFormat="1" ht="24" customHeight="1" x14ac:dyDescent="0.25">
      <c r="A18" s="158" t="s">
        <v>13</v>
      </c>
      <c r="B18" s="215">
        <v>4824.7184333333353</v>
      </c>
      <c r="C18" s="215">
        <v>-2071.9541663157897</v>
      </c>
      <c r="D18" s="215">
        <v>-7951.028800000001</v>
      </c>
      <c r="E18" s="215">
        <v>-26991.190546666672</v>
      </c>
      <c r="F18" s="215">
        <v>12986.895420000003</v>
      </c>
      <c r="G18" s="215">
        <v>-17661.885750000005</v>
      </c>
      <c r="H18" s="215">
        <v>-19830.5930592</v>
      </c>
      <c r="I18" s="215">
        <v>-13868.454892499996</v>
      </c>
      <c r="J18" s="215">
        <v>-24168.681076923076</v>
      </c>
      <c r="K18" s="215">
        <v>-73795.049176923087</v>
      </c>
      <c r="L18" s="153"/>
      <c r="M18" s="212"/>
      <c r="N18" s="212"/>
      <c r="O18" s="212"/>
      <c r="P18" s="212"/>
      <c r="Q18" s="212"/>
      <c r="R18" s="212"/>
      <c r="S18" s="212"/>
      <c r="T18" s="212"/>
      <c r="U18" s="212"/>
      <c r="V18" s="212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3"/>
      <c r="AQ18" s="153"/>
      <c r="AR18" s="153"/>
      <c r="AS18" s="153"/>
      <c r="AT18" s="153"/>
      <c r="AU18" s="153"/>
      <c r="AV18" s="153"/>
      <c r="AW18" s="153"/>
      <c r="AX18" s="153"/>
      <c r="AY18" s="153"/>
      <c r="AZ18" s="153"/>
      <c r="BA18" s="153"/>
      <c r="BB18" s="153"/>
      <c r="BC18" s="153"/>
      <c r="BD18" s="153"/>
      <c r="BE18" s="153"/>
      <c r="BF18" s="153"/>
      <c r="BG18" s="153"/>
      <c r="BH18" s="153"/>
      <c r="BI18" s="153"/>
      <c r="BJ18" s="153"/>
      <c r="BK18" s="153"/>
      <c r="BL18" s="153"/>
      <c r="BM18" s="153"/>
      <c r="BN18" s="153"/>
      <c r="BO18" s="153"/>
      <c r="BP18" s="153"/>
      <c r="BQ18" s="153"/>
      <c r="BR18" s="153"/>
      <c r="BS18" s="153"/>
      <c r="BT18" s="153"/>
      <c r="BU18" s="153"/>
      <c r="BV18" s="153"/>
      <c r="BW18" s="153"/>
      <c r="BX18" s="153"/>
      <c r="BY18" s="153"/>
      <c r="BZ18" s="153"/>
      <c r="CA18" s="153"/>
      <c r="CB18" s="153"/>
      <c r="CC18" s="153"/>
      <c r="CD18" s="153"/>
      <c r="CE18" s="153"/>
      <c r="CF18" s="153"/>
    </row>
    <row r="19" spans="1:84" s="167" customFormat="1" ht="24" customHeight="1" x14ac:dyDescent="0.25">
      <c r="A19" s="164" t="s">
        <v>38</v>
      </c>
      <c r="B19" s="152">
        <v>104759.08446666645</v>
      </c>
      <c r="C19" s="152">
        <v>108075.28314631572</v>
      </c>
      <c r="D19" s="152">
        <v>85263.024000000209</v>
      </c>
      <c r="E19" s="152">
        <v>-69210.551973333582</v>
      </c>
      <c r="F19" s="152">
        <v>267478.00433999952</v>
      </c>
      <c r="G19" s="152">
        <v>279279.74399999995</v>
      </c>
      <c r="H19" s="152">
        <v>356322.15505919978</v>
      </c>
      <c r="I19" s="152">
        <v>360764.49971249979</v>
      </c>
      <c r="J19" s="152">
        <v>227800.96409692336</v>
      </c>
      <c r="K19" s="152">
        <v>60050.997536923736</v>
      </c>
      <c r="L19" s="153"/>
      <c r="M19" s="212"/>
      <c r="N19" s="212"/>
      <c r="O19" s="212"/>
      <c r="P19" s="212"/>
      <c r="Q19" s="212"/>
      <c r="R19" s="212"/>
      <c r="S19" s="212"/>
      <c r="T19" s="212"/>
      <c r="U19" s="212"/>
      <c r="V19" s="212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53"/>
      <c r="AU19" s="153"/>
      <c r="AV19" s="153"/>
      <c r="AW19" s="153"/>
      <c r="AX19" s="153"/>
      <c r="AY19" s="153"/>
      <c r="AZ19" s="153"/>
      <c r="BA19" s="153"/>
      <c r="BB19" s="153"/>
      <c r="BC19" s="153"/>
      <c r="BD19" s="153"/>
      <c r="BE19" s="153"/>
      <c r="BF19" s="153"/>
      <c r="BG19" s="153"/>
      <c r="BH19" s="153"/>
      <c r="BI19" s="153"/>
      <c r="BJ19" s="153"/>
      <c r="BK19" s="153"/>
      <c r="BL19" s="153"/>
      <c r="BM19" s="153"/>
      <c r="BN19" s="153"/>
      <c r="BO19" s="153"/>
      <c r="BP19" s="153"/>
      <c r="BQ19" s="153"/>
      <c r="BR19" s="153"/>
      <c r="BS19" s="153"/>
      <c r="BT19" s="153"/>
      <c r="BU19" s="153"/>
      <c r="BV19" s="153"/>
      <c r="BW19" s="153"/>
      <c r="BX19" s="153"/>
      <c r="BY19" s="153"/>
      <c r="BZ19" s="153"/>
      <c r="CA19" s="153"/>
      <c r="CB19" s="153"/>
      <c r="CC19" s="153"/>
      <c r="CD19" s="153"/>
      <c r="CE19" s="153"/>
      <c r="CF19" s="153"/>
    </row>
    <row r="20" spans="1:84" s="157" customFormat="1" ht="24" customHeight="1" x14ac:dyDescent="0.25">
      <c r="A20" s="166" t="s">
        <v>15</v>
      </c>
      <c r="B20" s="156">
        <v>-114311.49620000001</v>
      </c>
      <c r="C20" s="156">
        <v>-113567.77460999999</v>
      </c>
      <c r="D20" s="156">
        <v>-133097.9584</v>
      </c>
      <c r="E20" s="156">
        <v>-140310.54647999999</v>
      </c>
      <c r="F20" s="156">
        <v>-173799.62073000002</v>
      </c>
      <c r="G20" s="156">
        <v>-226053.20699999999</v>
      </c>
      <c r="H20" s="156">
        <v>-278680.27703999996</v>
      </c>
      <c r="I20" s="156">
        <v>-261847.26516000001</v>
      </c>
      <c r="J20" s="156">
        <v>-262109.55924</v>
      </c>
      <c r="K20" s="156">
        <v>-322631.10733000003</v>
      </c>
      <c r="L20" s="153"/>
      <c r="M20" s="212"/>
      <c r="N20" s="212"/>
      <c r="O20" s="212"/>
      <c r="P20" s="212"/>
      <c r="Q20" s="212"/>
      <c r="R20" s="212"/>
      <c r="S20" s="212"/>
      <c r="T20" s="212"/>
      <c r="U20" s="212"/>
      <c r="V20" s="212"/>
      <c r="W20" s="153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53"/>
      <c r="BA20" s="153"/>
      <c r="BB20" s="153"/>
      <c r="BC20" s="153"/>
      <c r="BD20" s="153"/>
      <c r="BE20" s="153"/>
      <c r="BF20" s="153"/>
      <c r="BG20" s="153"/>
      <c r="BH20" s="153"/>
      <c r="BI20" s="153"/>
      <c r="BJ20" s="153"/>
      <c r="BK20" s="153"/>
      <c r="BL20" s="153"/>
      <c r="BM20" s="153"/>
      <c r="BN20" s="153"/>
      <c r="BO20" s="153"/>
      <c r="BP20" s="153"/>
      <c r="BQ20" s="153"/>
      <c r="BR20" s="153"/>
      <c r="BS20" s="153"/>
      <c r="BT20" s="153"/>
      <c r="BU20" s="153"/>
      <c r="BV20" s="153"/>
      <c r="BW20" s="153"/>
      <c r="BX20" s="153"/>
      <c r="BY20" s="153"/>
      <c r="BZ20" s="153"/>
      <c r="CA20" s="153"/>
      <c r="CB20" s="153"/>
      <c r="CC20" s="153"/>
      <c r="CD20" s="153"/>
      <c r="CE20" s="153"/>
      <c r="CF20" s="153"/>
    </row>
    <row r="21" spans="1:84" s="167" customFormat="1" ht="24" customHeight="1" x14ac:dyDescent="0.25">
      <c r="A21" s="164" t="s">
        <v>39</v>
      </c>
      <c r="B21" s="152">
        <v>-9552.4117333335598</v>
      </c>
      <c r="C21" s="152">
        <v>-5492.4914636842732</v>
      </c>
      <c r="D21" s="152">
        <v>-47834.934399999795</v>
      </c>
      <c r="E21" s="152">
        <v>-209521.09845333357</v>
      </c>
      <c r="F21" s="152">
        <v>93678.383609999495</v>
      </c>
      <c r="G21" s="152">
        <v>53226.536999999953</v>
      </c>
      <c r="H21" s="152">
        <v>77641.878019199823</v>
      </c>
      <c r="I21" s="152">
        <v>98917.23455249978</v>
      </c>
      <c r="J21" s="152">
        <v>-34308.595143076644</v>
      </c>
      <c r="K21" s="152">
        <v>-262580.10979307629</v>
      </c>
      <c r="L21" s="153"/>
      <c r="M21" s="212"/>
      <c r="N21" s="212"/>
      <c r="O21" s="212"/>
      <c r="P21" s="212"/>
      <c r="Q21" s="212"/>
      <c r="R21" s="212"/>
      <c r="S21" s="212"/>
      <c r="T21" s="212"/>
      <c r="U21" s="212"/>
      <c r="V21" s="212"/>
      <c r="W21" s="153"/>
      <c r="X21" s="153"/>
      <c r="Y21" s="153"/>
      <c r="Z21" s="153"/>
      <c r="AA21" s="153"/>
      <c r="AB21" s="153"/>
      <c r="AC21" s="153"/>
      <c r="AD21" s="153"/>
      <c r="AE21" s="153"/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3"/>
      <c r="AU21" s="153"/>
      <c r="AV21" s="153"/>
      <c r="AW21" s="153"/>
      <c r="AX21" s="153"/>
      <c r="AY21" s="153"/>
      <c r="AZ21" s="153"/>
      <c r="BA21" s="153"/>
      <c r="BB21" s="153"/>
      <c r="BC21" s="153"/>
      <c r="BD21" s="153"/>
      <c r="BE21" s="153"/>
      <c r="BF21" s="153"/>
      <c r="BG21" s="153"/>
      <c r="BH21" s="153"/>
      <c r="BI21" s="153"/>
      <c r="BJ21" s="153"/>
      <c r="BK21" s="153"/>
      <c r="BL21" s="153"/>
      <c r="BM21" s="153"/>
      <c r="BN21" s="153"/>
      <c r="BO21" s="153"/>
      <c r="BP21" s="153"/>
      <c r="BQ21" s="153"/>
      <c r="BR21" s="153"/>
      <c r="BS21" s="153"/>
      <c r="BT21" s="153"/>
      <c r="BU21" s="153"/>
      <c r="BV21" s="153"/>
      <c r="BW21" s="153"/>
      <c r="BX21" s="153"/>
      <c r="BY21" s="153"/>
      <c r="BZ21" s="153"/>
      <c r="CA21" s="153"/>
      <c r="CB21" s="153"/>
      <c r="CC21" s="153"/>
      <c r="CD21" s="153"/>
      <c r="CE21" s="153"/>
      <c r="CF21" s="153"/>
    </row>
    <row r="22" spans="1:84" s="167" customFormat="1" ht="24" customHeight="1" x14ac:dyDescent="0.25">
      <c r="A22" s="164" t="s">
        <v>56</v>
      </c>
      <c r="B22" s="152">
        <v>152707.58690000008</v>
      </c>
      <c r="C22" s="152">
        <v>30665.41923</v>
      </c>
      <c r="D22" s="152">
        <v>225711.81600000002</v>
      </c>
      <c r="E22" s="152">
        <v>-6508.2575999999999</v>
      </c>
      <c r="F22" s="152">
        <v>-105833.24757000001</v>
      </c>
      <c r="G22" s="152">
        <v>-269384.25825000001</v>
      </c>
      <c r="H22" s="152">
        <v>-92825.723759999993</v>
      </c>
      <c r="I22" s="152">
        <v>335040.97068000003</v>
      </c>
      <c r="J22" s="152">
        <v>254723.84314000001</v>
      </c>
      <c r="K22" s="152">
        <v>-125841.97272000002</v>
      </c>
      <c r="L22" s="153"/>
      <c r="M22" s="212"/>
      <c r="N22" s="212"/>
      <c r="O22" s="212"/>
      <c r="P22" s="212"/>
      <c r="Q22" s="212"/>
      <c r="R22" s="212"/>
      <c r="S22" s="212"/>
      <c r="T22" s="212"/>
      <c r="U22" s="212"/>
      <c r="V22" s="212"/>
      <c r="W22" s="153"/>
      <c r="X22" s="153"/>
      <c r="Y22" s="153"/>
      <c r="Z22" s="153"/>
      <c r="AA22" s="153"/>
      <c r="AB22" s="153"/>
      <c r="AC22" s="153"/>
      <c r="AD22" s="153"/>
      <c r="AE22" s="153"/>
      <c r="AF22" s="153"/>
      <c r="AG22" s="153"/>
      <c r="AH22" s="153"/>
      <c r="AI22" s="153"/>
      <c r="AJ22" s="153"/>
      <c r="AK22" s="153"/>
      <c r="AL22" s="153"/>
      <c r="AM22" s="153"/>
      <c r="AN22" s="153"/>
      <c r="AO22" s="153"/>
      <c r="AP22" s="153"/>
      <c r="AQ22" s="153"/>
      <c r="AR22" s="153"/>
      <c r="AS22" s="153"/>
      <c r="AT22" s="153"/>
      <c r="AU22" s="153"/>
      <c r="AV22" s="153"/>
      <c r="AW22" s="153"/>
      <c r="AX22" s="153"/>
      <c r="AY22" s="153"/>
      <c r="AZ22" s="153"/>
      <c r="BA22" s="153"/>
      <c r="BB22" s="153"/>
      <c r="BC22" s="153"/>
      <c r="BD22" s="153"/>
      <c r="BE22" s="153"/>
      <c r="BF22" s="153"/>
      <c r="BG22" s="153"/>
      <c r="BH22" s="153"/>
      <c r="BI22" s="153"/>
      <c r="BJ22" s="153"/>
      <c r="BK22" s="153"/>
      <c r="BL22" s="153"/>
      <c r="BM22" s="153"/>
      <c r="BN22" s="153"/>
      <c r="BO22" s="153"/>
      <c r="BP22" s="153"/>
      <c r="BQ22" s="153"/>
      <c r="BR22" s="153"/>
      <c r="BS22" s="153"/>
      <c r="BT22" s="153"/>
      <c r="BU22" s="153"/>
      <c r="BV22" s="153"/>
      <c r="BW22" s="153"/>
      <c r="BX22" s="153"/>
      <c r="BY22" s="153"/>
      <c r="BZ22" s="153"/>
      <c r="CA22" s="153"/>
      <c r="CB22" s="153"/>
      <c r="CC22" s="153"/>
      <c r="CD22" s="153"/>
      <c r="CE22" s="153"/>
      <c r="CF22" s="153"/>
    </row>
    <row r="23" spans="1:84" s="153" customFormat="1" ht="24" customHeight="1" x14ac:dyDescent="0.25">
      <c r="A23" s="169" t="s">
        <v>57</v>
      </c>
      <c r="B23" s="216">
        <v>-47948.502433333633</v>
      </c>
      <c r="C23" s="216">
        <v>77409.86391631572</v>
      </c>
      <c r="D23" s="216">
        <v>-140448.79199999981</v>
      </c>
      <c r="E23" s="216">
        <v>-62702.294373333585</v>
      </c>
      <c r="F23" s="216">
        <v>373311.25190999953</v>
      </c>
      <c r="G23" s="216">
        <v>548664.0022499999</v>
      </c>
      <c r="H23" s="216">
        <v>449147.87881919974</v>
      </c>
      <c r="I23" s="216">
        <v>25723.529032499762</v>
      </c>
      <c r="J23" s="216">
        <v>-26922.879043076653</v>
      </c>
      <c r="K23" s="216">
        <v>185892.97025692376</v>
      </c>
      <c r="M23" s="212"/>
      <c r="N23" s="212"/>
      <c r="O23" s="212"/>
      <c r="P23" s="212"/>
      <c r="Q23" s="212"/>
      <c r="R23" s="212"/>
      <c r="S23" s="212"/>
      <c r="T23" s="212"/>
      <c r="U23" s="212"/>
      <c r="V23" s="212"/>
    </row>
    <row r="24" spans="1:84" s="153" customFormat="1" ht="24" customHeight="1" x14ac:dyDescent="0.25">
      <c r="A24" s="170"/>
      <c r="B24" s="217"/>
      <c r="C24" s="217"/>
      <c r="D24" s="217"/>
      <c r="E24" s="217"/>
      <c r="F24" s="217"/>
      <c r="G24" s="217"/>
      <c r="H24" s="217"/>
      <c r="I24" s="217"/>
      <c r="J24" s="217"/>
      <c r="K24" s="217"/>
      <c r="M24" s="212"/>
      <c r="N24" s="212"/>
      <c r="O24" s="212"/>
      <c r="P24" s="212"/>
      <c r="Q24" s="212"/>
      <c r="R24" s="212"/>
      <c r="S24" s="212"/>
      <c r="T24" s="212"/>
      <c r="U24" s="212"/>
      <c r="V24" s="212"/>
    </row>
    <row r="25" spans="1:84" s="165" customFormat="1" ht="24" customHeight="1" x14ac:dyDescent="0.25">
      <c r="A25" s="165" t="s">
        <v>19</v>
      </c>
      <c r="B25" s="172"/>
      <c r="C25" s="172"/>
      <c r="D25" s="172"/>
      <c r="E25" s="172"/>
      <c r="F25" s="172"/>
      <c r="G25" s="172"/>
      <c r="H25" s="172"/>
      <c r="I25" s="172"/>
      <c r="J25" s="172"/>
      <c r="K25" s="172"/>
      <c r="L25" s="153"/>
      <c r="M25" s="212"/>
      <c r="N25" s="212"/>
      <c r="O25" s="212"/>
      <c r="P25" s="212"/>
      <c r="Q25" s="212"/>
      <c r="R25" s="212"/>
      <c r="S25" s="212"/>
      <c r="T25" s="212"/>
      <c r="U25" s="212"/>
      <c r="V25" s="212"/>
      <c r="W25" s="153"/>
      <c r="X25" s="153"/>
      <c r="Y25" s="153"/>
      <c r="Z25" s="153"/>
      <c r="AA25" s="153"/>
      <c r="AB25" s="153"/>
      <c r="AC25" s="153"/>
      <c r="AD25" s="153"/>
      <c r="AE25" s="153"/>
      <c r="AF25" s="153"/>
      <c r="AG25" s="153"/>
      <c r="AH25" s="153"/>
      <c r="AI25" s="153"/>
      <c r="AJ25" s="153"/>
      <c r="AK25" s="153"/>
      <c r="AL25" s="153"/>
      <c r="AM25" s="153"/>
      <c r="AN25" s="153"/>
      <c r="AO25" s="153"/>
      <c r="AP25" s="153"/>
      <c r="AQ25" s="153"/>
      <c r="AR25" s="153"/>
      <c r="AS25" s="153"/>
      <c r="AT25" s="153"/>
      <c r="AU25" s="153"/>
      <c r="AV25" s="153"/>
      <c r="AW25" s="153"/>
      <c r="AX25" s="153"/>
      <c r="AY25" s="153"/>
      <c r="AZ25" s="153"/>
      <c r="BA25" s="153"/>
      <c r="BB25" s="153"/>
      <c r="BC25" s="153"/>
      <c r="BD25" s="153"/>
      <c r="BE25" s="153"/>
      <c r="BF25" s="153"/>
      <c r="BG25" s="153"/>
      <c r="BH25" s="153"/>
      <c r="BI25" s="153"/>
      <c r="BJ25" s="153"/>
      <c r="BK25" s="153"/>
      <c r="BL25" s="153"/>
      <c r="BM25" s="153"/>
      <c r="BN25" s="153"/>
      <c r="BO25" s="153"/>
      <c r="BP25" s="153"/>
      <c r="BQ25" s="153"/>
      <c r="BR25" s="153"/>
      <c r="BS25" s="153"/>
      <c r="BT25" s="153"/>
      <c r="BU25" s="153"/>
      <c r="BV25" s="153"/>
      <c r="BW25" s="153"/>
      <c r="BX25" s="153"/>
      <c r="BY25" s="153"/>
      <c r="BZ25" s="153"/>
      <c r="CA25" s="153"/>
      <c r="CB25" s="153"/>
      <c r="CC25" s="153"/>
      <c r="CD25" s="153"/>
      <c r="CE25" s="153"/>
      <c r="CF25" s="153"/>
    </row>
    <row r="26" spans="1:84" s="165" customFormat="1" ht="24" customHeight="1" x14ac:dyDescent="0.25">
      <c r="A26" s="173"/>
      <c r="B26" s="172"/>
      <c r="C26" s="172"/>
      <c r="D26" s="172"/>
      <c r="E26" s="172"/>
      <c r="F26" s="172"/>
      <c r="G26" s="172"/>
      <c r="H26" s="172"/>
      <c r="I26" s="172"/>
      <c r="J26" s="172"/>
      <c r="K26" s="172"/>
      <c r="L26" s="153"/>
      <c r="M26" s="212"/>
      <c r="N26" s="212"/>
      <c r="O26" s="212"/>
      <c r="P26" s="212"/>
      <c r="Q26" s="212"/>
      <c r="R26" s="212"/>
      <c r="S26" s="212"/>
      <c r="T26" s="212"/>
      <c r="U26" s="212"/>
      <c r="V26" s="212"/>
      <c r="W26" s="153"/>
      <c r="X26" s="153"/>
      <c r="Y26" s="153"/>
      <c r="Z26" s="153"/>
      <c r="AA26" s="153"/>
      <c r="AB26" s="153"/>
      <c r="AC26" s="153"/>
      <c r="AD26" s="153"/>
      <c r="AE26" s="153"/>
      <c r="AF26" s="153"/>
      <c r="AG26" s="153"/>
      <c r="AH26" s="153"/>
      <c r="AI26" s="153"/>
      <c r="AJ26" s="153"/>
      <c r="AK26" s="153"/>
      <c r="AL26" s="153"/>
      <c r="AM26" s="153"/>
      <c r="AN26" s="153"/>
      <c r="AO26" s="153"/>
      <c r="AP26" s="153"/>
      <c r="AQ26" s="153"/>
      <c r="AR26" s="153"/>
      <c r="AS26" s="153"/>
      <c r="AT26" s="153"/>
      <c r="AU26" s="153"/>
      <c r="AV26" s="153"/>
      <c r="AW26" s="153"/>
      <c r="AX26" s="153"/>
      <c r="AY26" s="153"/>
      <c r="AZ26" s="153"/>
      <c r="BA26" s="153"/>
      <c r="BB26" s="153"/>
      <c r="BC26" s="153"/>
      <c r="BD26" s="153"/>
      <c r="BE26" s="153"/>
      <c r="BF26" s="153"/>
      <c r="BG26" s="153"/>
      <c r="BH26" s="153"/>
      <c r="BI26" s="153"/>
      <c r="BJ26" s="153"/>
      <c r="BK26" s="153"/>
      <c r="BL26" s="153"/>
      <c r="BM26" s="153"/>
      <c r="BN26" s="153"/>
      <c r="BO26" s="153"/>
      <c r="BP26" s="153"/>
      <c r="BQ26" s="153"/>
      <c r="BR26" s="153"/>
      <c r="BS26" s="153"/>
      <c r="BT26" s="153"/>
      <c r="BU26" s="153"/>
      <c r="BV26" s="153"/>
      <c r="BW26" s="153"/>
      <c r="BX26" s="153"/>
      <c r="BY26" s="153"/>
      <c r="BZ26" s="153"/>
      <c r="CA26" s="153"/>
      <c r="CB26" s="153"/>
      <c r="CC26" s="153"/>
      <c r="CD26" s="153"/>
      <c r="CE26" s="153"/>
      <c r="CF26" s="153"/>
    </row>
    <row r="27" spans="1:84" s="176" customFormat="1" ht="24" customHeight="1" x14ac:dyDescent="0.25">
      <c r="A27" s="205" t="s">
        <v>20</v>
      </c>
      <c r="B27" s="221">
        <v>0</v>
      </c>
      <c r="C27" s="221">
        <v>0</v>
      </c>
      <c r="D27" s="221">
        <v>0</v>
      </c>
      <c r="E27" s="221">
        <v>0</v>
      </c>
      <c r="F27" s="221">
        <v>0</v>
      </c>
      <c r="G27" s="221">
        <v>0</v>
      </c>
      <c r="H27" s="221">
        <v>0</v>
      </c>
      <c r="I27" s="221">
        <v>0</v>
      </c>
      <c r="J27" s="221">
        <v>0</v>
      </c>
      <c r="K27" s="221">
        <v>278276</v>
      </c>
      <c r="L27" s="153"/>
      <c r="M27" s="212"/>
      <c r="N27" s="212"/>
      <c r="O27" s="212"/>
      <c r="P27" s="212"/>
      <c r="Q27" s="212"/>
      <c r="R27" s="212"/>
      <c r="S27" s="212"/>
      <c r="T27" s="212"/>
      <c r="U27" s="212"/>
      <c r="V27" s="212"/>
      <c r="W27" s="153"/>
      <c r="X27" s="153"/>
      <c r="Y27" s="153"/>
      <c r="Z27" s="153"/>
      <c r="AA27" s="153"/>
      <c r="AB27" s="153"/>
      <c r="AC27" s="153"/>
      <c r="AD27" s="153"/>
      <c r="AE27" s="153"/>
      <c r="AF27" s="153"/>
      <c r="AG27" s="153"/>
      <c r="AH27" s="153"/>
      <c r="AI27" s="153"/>
      <c r="AJ27" s="153"/>
      <c r="AK27" s="153"/>
      <c r="AL27" s="153"/>
      <c r="AM27" s="153"/>
      <c r="AN27" s="153"/>
      <c r="AO27" s="153"/>
      <c r="AP27" s="153"/>
      <c r="AQ27" s="153"/>
      <c r="AR27" s="153"/>
      <c r="AS27" s="153"/>
      <c r="AT27" s="153"/>
      <c r="AU27" s="153"/>
      <c r="AV27" s="153"/>
      <c r="AW27" s="153"/>
      <c r="AX27" s="153"/>
      <c r="AY27" s="153"/>
      <c r="AZ27" s="153"/>
      <c r="BA27" s="153"/>
      <c r="BB27" s="153"/>
      <c r="BC27" s="153"/>
      <c r="BD27" s="153"/>
      <c r="BE27" s="153"/>
      <c r="BF27" s="153"/>
      <c r="BG27" s="153"/>
      <c r="BH27" s="153"/>
      <c r="BI27" s="153"/>
      <c r="BJ27" s="153"/>
      <c r="BK27" s="153"/>
      <c r="BL27" s="153"/>
      <c r="BM27" s="153"/>
      <c r="BN27" s="153"/>
      <c r="BO27" s="153"/>
      <c r="BP27" s="153"/>
      <c r="BQ27" s="153"/>
      <c r="BR27" s="153"/>
      <c r="BS27" s="153"/>
      <c r="BT27" s="153"/>
      <c r="BU27" s="153"/>
      <c r="BV27" s="153"/>
      <c r="BW27" s="153"/>
      <c r="BX27" s="153"/>
      <c r="BY27" s="153"/>
      <c r="BZ27" s="153"/>
      <c r="CA27" s="153"/>
      <c r="CB27" s="153"/>
      <c r="CC27" s="153"/>
      <c r="CD27" s="153"/>
      <c r="CE27" s="153"/>
      <c r="CF27" s="153"/>
    </row>
    <row r="28" spans="1:84" s="165" customFormat="1" ht="24" customHeight="1" x14ac:dyDescent="0.25">
      <c r="A28" s="174" t="s">
        <v>21</v>
      </c>
      <c r="B28" s="222">
        <v>0</v>
      </c>
      <c r="C28" s="222">
        <v>0</v>
      </c>
      <c r="D28" s="222">
        <v>0</v>
      </c>
      <c r="E28" s="222">
        <v>0</v>
      </c>
      <c r="F28" s="222">
        <v>0</v>
      </c>
      <c r="G28" s="222">
        <v>0</v>
      </c>
      <c r="H28" s="222">
        <v>0</v>
      </c>
      <c r="I28" s="222">
        <v>0</v>
      </c>
      <c r="J28" s="222">
        <v>0</v>
      </c>
      <c r="K28" s="222">
        <v>0</v>
      </c>
      <c r="L28" s="153"/>
      <c r="M28" s="212"/>
      <c r="N28" s="212"/>
      <c r="O28" s="212"/>
      <c r="P28" s="212"/>
      <c r="Q28" s="212"/>
      <c r="R28" s="212"/>
      <c r="S28" s="212"/>
      <c r="T28" s="212"/>
      <c r="U28" s="212"/>
      <c r="V28" s="212"/>
      <c r="W28" s="153"/>
      <c r="X28" s="153"/>
      <c r="Y28" s="153"/>
      <c r="Z28" s="153"/>
      <c r="AA28" s="153"/>
      <c r="AB28" s="153"/>
      <c r="AC28" s="153"/>
      <c r="AD28" s="153"/>
      <c r="AE28" s="153"/>
      <c r="AF28" s="153"/>
      <c r="AG28" s="153"/>
      <c r="AH28" s="153"/>
      <c r="AI28" s="153"/>
      <c r="AJ28" s="153"/>
      <c r="AK28" s="153"/>
      <c r="AL28" s="153"/>
      <c r="AM28" s="153"/>
      <c r="AN28" s="153"/>
      <c r="AO28" s="153"/>
      <c r="AP28" s="153"/>
      <c r="AQ28" s="153"/>
      <c r="AR28" s="153"/>
      <c r="AS28" s="153"/>
      <c r="AT28" s="153"/>
      <c r="AU28" s="153"/>
      <c r="AV28" s="153"/>
      <c r="AW28" s="153"/>
      <c r="AX28" s="153"/>
      <c r="AY28" s="153"/>
      <c r="AZ28" s="153"/>
      <c r="BA28" s="153"/>
      <c r="BB28" s="153"/>
      <c r="BC28" s="153"/>
      <c r="BD28" s="153"/>
      <c r="BE28" s="153"/>
      <c r="BF28" s="153"/>
      <c r="BG28" s="153"/>
      <c r="BH28" s="153"/>
      <c r="BI28" s="153"/>
      <c r="BJ28" s="153"/>
      <c r="BK28" s="153"/>
      <c r="BL28" s="153"/>
      <c r="BM28" s="153"/>
      <c r="BN28" s="153"/>
      <c r="BO28" s="153"/>
      <c r="BP28" s="153"/>
      <c r="BQ28" s="153"/>
      <c r="BR28" s="153"/>
      <c r="BS28" s="153"/>
      <c r="BT28" s="153"/>
      <c r="BU28" s="153"/>
      <c r="BV28" s="153"/>
      <c r="BW28" s="153"/>
      <c r="BX28" s="153"/>
      <c r="BY28" s="153"/>
      <c r="BZ28" s="153"/>
      <c r="CA28" s="153"/>
      <c r="CB28" s="153"/>
      <c r="CC28" s="153"/>
      <c r="CD28" s="153"/>
      <c r="CE28" s="153"/>
      <c r="CF28" s="153"/>
    </row>
    <row r="29" spans="1:84" s="165" customFormat="1" ht="24" customHeight="1" x14ac:dyDescent="0.25">
      <c r="A29" s="174" t="s">
        <v>23</v>
      </c>
      <c r="B29" s="207">
        <v>0</v>
      </c>
      <c r="C29" s="207">
        <v>0</v>
      </c>
      <c r="D29" s="207">
        <v>0</v>
      </c>
      <c r="E29" s="207">
        <v>0</v>
      </c>
      <c r="F29" s="207">
        <v>0</v>
      </c>
      <c r="G29" s="207">
        <v>0</v>
      </c>
      <c r="H29" s="207">
        <v>0</v>
      </c>
      <c r="I29" s="207">
        <v>0</v>
      </c>
      <c r="J29" s="207">
        <v>0</v>
      </c>
      <c r="K29" s="207">
        <v>278276</v>
      </c>
      <c r="L29" s="153"/>
      <c r="M29" s="212"/>
      <c r="N29" s="212"/>
      <c r="O29" s="212"/>
      <c r="P29" s="212"/>
      <c r="Q29" s="212"/>
      <c r="R29" s="212"/>
      <c r="S29" s="212"/>
      <c r="T29" s="212"/>
      <c r="U29" s="212"/>
      <c r="V29" s="212"/>
      <c r="W29" s="153"/>
      <c r="X29" s="153"/>
      <c r="Y29" s="153"/>
      <c r="Z29" s="153"/>
      <c r="AA29" s="153"/>
      <c r="AB29" s="153"/>
      <c r="AC29" s="153"/>
      <c r="AD29" s="153"/>
      <c r="AE29" s="153"/>
      <c r="AF29" s="153"/>
      <c r="AG29" s="153"/>
      <c r="AH29" s="153"/>
      <c r="AI29" s="153"/>
      <c r="AJ29" s="153"/>
      <c r="AK29" s="153"/>
      <c r="AL29" s="153"/>
      <c r="AM29" s="153"/>
      <c r="AN29" s="153"/>
      <c r="AO29" s="153"/>
      <c r="AP29" s="153"/>
      <c r="AQ29" s="153"/>
      <c r="AR29" s="153"/>
      <c r="AS29" s="153"/>
      <c r="AT29" s="153"/>
      <c r="AU29" s="153"/>
      <c r="AV29" s="153"/>
      <c r="AW29" s="153"/>
      <c r="AX29" s="153"/>
      <c r="AY29" s="153"/>
      <c r="AZ29" s="153"/>
      <c r="BA29" s="153"/>
      <c r="BB29" s="153"/>
      <c r="BC29" s="153"/>
      <c r="BD29" s="153"/>
      <c r="BE29" s="153"/>
      <c r="BF29" s="153"/>
      <c r="BG29" s="153"/>
      <c r="BH29" s="153"/>
      <c r="BI29" s="153"/>
      <c r="BJ29" s="153"/>
      <c r="BK29" s="153"/>
      <c r="BL29" s="153"/>
      <c r="BM29" s="153"/>
      <c r="BN29" s="153"/>
      <c r="BO29" s="153"/>
      <c r="BP29" s="153"/>
      <c r="BQ29" s="153"/>
      <c r="BR29" s="153"/>
      <c r="BS29" s="153"/>
      <c r="BT29" s="153"/>
      <c r="BU29" s="153"/>
      <c r="BV29" s="153"/>
      <c r="BW29" s="153"/>
      <c r="BX29" s="153"/>
      <c r="BY29" s="153"/>
      <c r="BZ29" s="153"/>
      <c r="CA29" s="153"/>
      <c r="CB29" s="153"/>
      <c r="CC29" s="153"/>
      <c r="CD29" s="153"/>
      <c r="CE29" s="153"/>
      <c r="CF29" s="153"/>
    </row>
    <row r="30" spans="1:84" s="179" customFormat="1" ht="24" customHeight="1" x14ac:dyDescent="0.25">
      <c r="A30" s="205" t="s">
        <v>26</v>
      </c>
      <c r="B30" s="208">
        <v>0</v>
      </c>
      <c r="C30" s="208">
        <v>-4875.1862736842113</v>
      </c>
      <c r="D30" s="208">
        <v>-15902.057600000002</v>
      </c>
      <c r="E30" s="208">
        <v>-14700.21488</v>
      </c>
      <c r="F30" s="208">
        <v>25973.790840000005</v>
      </c>
      <c r="G30" s="208">
        <v>-35323.771500000003</v>
      </c>
      <c r="H30" s="208">
        <v>-30120.817440000003</v>
      </c>
      <c r="I30" s="208">
        <v>-23114.091487499998</v>
      </c>
      <c r="J30" s="208">
        <v>-38669.889723076922</v>
      </c>
      <c r="K30" s="208">
        <v>-118072.07868307694</v>
      </c>
      <c r="L30" s="178"/>
      <c r="M30" s="212"/>
      <c r="N30" s="212"/>
      <c r="O30" s="212"/>
      <c r="P30" s="212"/>
      <c r="Q30" s="212"/>
      <c r="R30" s="212"/>
      <c r="S30" s="212"/>
      <c r="T30" s="212"/>
      <c r="U30" s="212"/>
      <c r="V30" s="212"/>
      <c r="W30" s="178"/>
      <c r="X30" s="178"/>
      <c r="Y30" s="178"/>
      <c r="Z30" s="178"/>
      <c r="AA30" s="178"/>
      <c r="AB30" s="178"/>
      <c r="AC30" s="178"/>
      <c r="AD30" s="178"/>
      <c r="AE30" s="178"/>
      <c r="AF30" s="178"/>
      <c r="AG30" s="178"/>
      <c r="AH30" s="178"/>
      <c r="AI30" s="178"/>
      <c r="AJ30" s="178"/>
      <c r="AK30" s="178"/>
      <c r="AL30" s="178"/>
      <c r="AM30" s="178"/>
      <c r="AN30" s="178"/>
      <c r="AO30" s="178"/>
      <c r="AP30" s="178"/>
      <c r="AQ30" s="178"/>
      <c r="AR30" s="178"/>
      <c r="AS30" s="178"/>
      <c r="AT30" s="178"/>
      <c r="AU30" s="178"/>
      <c r="AV30" s="178"/>
      <c r="AW30" s="178"/>
      <c r="AX30" s="178"/>
      <c r="AY30" s="178"/>
      <c r="AZ30" s="178"/>
      <c r="BA30" s="178"/>
      <c r="BB30" s="178"/>
      <c r="BC30" s="178"/>
      <c r="BD30" s="178"/>
      <c r="BE30" s="178"/>
      <c r="BF30" s="178"/>
      <c r="BG30" s="178"/>
      <c r="BH30" s="178"/>
      <c r="BI30" s="178"/>
      <c r="BJ30" s="178"/>
      <c r="BK30" s="178"/>
      <c r="BL30" s="178"/>
      <c r="BM30" s="178"/>
      <c r="BN30" s="178"/>
      <c r="BO30" s="178"/>
      <c r="BP30" s="178"/>
      <c r="BQ30" s="178"/>
      <c r="BR30" s="178"/>
      <c r="BS30" s="178"/>
      <c r="BT30" s="178"/>
      <c r="BU30" s="178"/>
      <c r="BV30" s="178"/>
      <c r="BW30" s="178"/>
      <c r="BX30" s="178"/>
      <c r="BY30" s="178"/>
      <c r="BZ30" s="178"/>
      <c r="CA30" s="178"/>
      <c r="CB30" s="178"/>
      <c r="CC30" s="178"/>
      <c r="CD30" s="178"/>
      <c r="CE30" s="178"/>
      <c r="CF30" s="178"/>
    </row>
    <row r="31" spans="1:84" s="165" customFormat="1" ht="24" customHeight="1" x14ac:dyDescent="0.25">
      <c r="A31" s="174" t="s">
        <v>58</v>
      </c>
      <c r="B31" s="207">
        <v>0</v>
      </c>
      <c r="C31" s="207">
        <v>-4875.1862736842113</v>
      </c>
      <c r="D31" s="207">
        <v>-15902.057600000002</v>
      </c>
      <c r="E31" s="207">
        <v>-14700.21488</v>
      </c>
      <c r="F31" s="207">
        <v>25973.790840000005</v>
      </c>
      <c r="G31" s="207">
        <v>-35323.771500000003</v>
      </c>
      <c r="H31" s="207">
        <v>-30120.817440000003</v>
      </c>
      <c r="I31" s="207">
        <v>-23114.091487499998</v>
      </c>
      <c r="J31" s="207">
        <v>-38669.889723076922</v>
      </c>
      <c r="K31" s="207">
        <v>-118072.07868307694</v>
      </c>
      <c r="L31" s="153"/>
      <c r="M31" s="212"/>
      <c r="N31" s="212"/>
      <c r="O31" s="212"/>
      <c r="P31" s="212"/>
      <c r="Q31" s="212"/>
      <c r="R31" s="212"/>
      <c r="S31" s="212"/>
      <c r="T31" s="212"/>
      <c r="U31" s="212"/>
      <c r="V31" s="212"/>
      <c r="W31" s="153"/>
      <c r="X31" s="153"/>
      <c r="Y31" s="153"/>
      <c r="Z31" s="153"/>
      <c r="AA31" s="153"/>
      <c r="AB31" s="153"/>
      <c r="AC31" s="153"/>
      <c r="AD31" s="153"/>
      <c r="AE31" s="153"/>
      <c r="AF31" s="153"/>
      <c r="AG31" s="153"/>
      <c r="AH31" s="153"/>
      <c r="AI31" s="153"/>
      <c r="AJ31" s="153"/>
      <c r="AK31" s="153"/>
      <c r="AL31" s="153"/>
      <c r="AM31" s="153"/>
      <c r="AN31" s="153"/>
      <c r="AO31" s="153"/>
      <c r="AP31" s="153"/>
      <c r="AQ31" s="153"/>
      <c r="AR31" s="153"/>
      <c r="AS31" s="153"/>
      <c r="AT31" s="153"/>
      <c r="AU31" s="153"/>
      <c r="AV31" s="153"/>
      <c r="AW31" s="153"/>
      <c r="AX31" s="153"/>
      <c r="AY31" s="153"/>
      <c r="AZ31" s="153"/>
      <c r="BA31" s="153"/>
      <c r="BB31" s="153"/>
      <c r="BC31" s="153"/>
      <c r="BD31" s="153"/>
      <c r="BE31" s="153"/>
      <c r="BF31" s="153"/>
      <c r="BG31" s="153"/>
      <c r="BH31" s="153"/>
      <c r="BI31" s="153"/>
      <c r="BJ31" s="153"/>
      <c r="BK31" s="153"/>
      <c r="BL31" s="153"/>
      <c r="BM31" s="153"/>
      <c r="BN31" s="153"/>
      <c r="BO31" s="153"/>
      <c r="BP31" s="153"/>
      <c r="BQ31" s="153"/>
      <c r="BR31" s="153"/>
      <c r="BS31" s="153"/>
      <c r="BT31" s="153"/>
      <c r="BU31" s="153"/>
      <c r="BV31" s="153"/>
      <c r="BW31" s="153"/>
      <c r="BX31" s="153"/>
      <c r="BY31" s="153"/>
      <c r="BZ31" s="153"/>
      <c r="CA31" s="153"/>
      <c r="CB31" s="153"/>
      <c r="CC31" s="153"/>
      <c r="CD31" s="153"/>
      <c r="CE31" s="153"/>
      <c r="CF31" s="153"/>
    </row>
    <row r="32" spans="1:84" s="165" customFormat="1" ht="24" customHeight="1" x14ac:dyDescent="0.25">
      <c r="A32" s="174" t="s">
        <v>49</v>
      </c>
      <c r="B32" s="175">
        <v>0</v>
      </c>
      <c r="C32" s="175">
        <v>0</v>
      </c>
      <c r="D32" s="175">
        <v>0</v>
      </c>
      <c r="E32" s="175">
        <v>0</v>
      </c>
      <c r="F32" s="175">
        <v>0</v>
      </c>
      <c r="G32" s="175">
        <v>0</v>
      </c>
      <c r="H32" s="175">
        <v>0</v>
      </c>
      <c r="I32" s="175">
        <v>0</v>
      </c>
      <c r="J32" s="175">
        <v>0</v>
      </c>
      <c r="K32" s="175">
        <v>0</v>
      </c>
      <c r="L32" s="153"/>
      <c r="M32" s="212"/>
      <c r="N32" s="212"/>
      <c r="O32" s="212"/>
      <c r="P32" s="212"/>
      <c r="Q32" s="212"/>
      <c r="R32" s="212"/>
      <c r="S32" s="212"/>
      <c r="T32" s="212"/>
      <c r="U32" s="212"/>
      <c r="V32" s="212"/>
      <c r="W32" s="153"/>
      <c r="X32" s="153"/>
      <c r="Y32" s="153"/>
      <c r="Z32" s="153"/>
      <c r="AA32" s="153"/>
      <c r="AB32" s="153"/>
      <c r="AC32" s="153"/>
      <c r="AD32" s="153"/>
      <c r="AE32" s="153"/>
      <c r="AF32" s="153"/>
      <c r="AG32" s="153"/>
      <c r="AH32" s="153"/>
      <c r="AI32" s="153"/>
      <c r="AJ32" s="153"/>
      <c r="AK32" s="153"/>
      <c r="AL32" s="153"/>
      <c r="AM32" s="153"/>
      <c r="AN32" s="153"/>
      <c r="AO32" s="153"/>
      <c r="AP32" s="153"/>
      <c r="AQ32" s="153"/>
      <c r="AR32" s="153"/>
      <c r="AS32" s="153"/>
      <c r="AT32" s="153"/>
      <c r="AU32" s="153"/>
      <c r="AV32" s="153"/>
      <c r="AW32" s="153"/>
      <c r="AX32" s="153"/>
      <c r="AY32" s="153"/>
      <c r="AZ32" s="153"/>
      <c r="BA32" s="153"/>
      <c r="BB32" s="153"/>
      <c r="BC32" s="153"/>
      <c r="BD32" s="153"/>
      <c r="BE32" s="153"/>
      <c r="BF32" s="153"/>
      <c r="BG32" s="153"/>
      <c r="BH32" s="153"/>
      <c r="BI32" s="153"/>
      <c r="BJ32" s="153"/>
      <c r="BK32" s="153"/>
      <c r="BL32" s="153"/>
      <c r="BM32" s="153"/>
      <c r="BN32" s="153"/>
      <c r="BO32" s="153"/>
      <c r="BP32" s="153"/>
      <c r="BQ32" s="153"/>
      <c r="BR32" s="153"/>
      <c r="BS32" s="153"/>
      <c r="BT32" s="153"/>
      <c r="BU32" s="153"/>
      <c r="BV32" s="153"/>
      <c r="BW32" s="153"/>
      <c r="BX32" s="153"/>
      <c r="BY32" s="153"/>
      <c r="BZ32" s="153"/>
      <c r="CA32" s="153"/>
      <c r="CB32" s="153"/>
      <c r="CC32" s="153"/>
      <c r="CD32" s="153"/>
      <c r="CE32" s="153"/>
      <c r="CF32" s="153"/>
    </row>
    <row r="33" spans="1:11" ht="17.25" customHeight="1" x14ac:dyDescent="0.2"/>
    <row r="34" spans="1:11" s="140" customFormat="1" ht="16.5" x14ac:dyDescent="0.25">
      <c r="A34" s="162" t="s">
        <v>52</v>
      </c>
      <c r="B34" s="194"/>
      <c r="C34" s="194"/>
      <c r="D34" s="194"/>
      <c r="E34" s="194"/>
      <c r="F34" s="194"/>
      <c r="G34" s="194"/>
      <c r="H34" s="194"/>
      <c r="I34" s="194"/>
      <c r="J34" s="194"/>
    </row>
    <row r="35" spans="1:11" s="140" customFormat="1" ht="16.5" x14ac:dyDescent="0.25">
      <c r="A35" s="165" t="s">
        <v>59</v>
      </c>
      <c r="B35" s="194"/>
      <c r="C35" s="194"/>
      <c r="D35" s="194"/>
      <c r="E35" s="194"/>
      <c r="F35" s="194"/>
      <c r="G35" s="194"/>
      <c r="H35" s="194"/>
      <c r="I35" s="194"/>
      <c r="J35" s="194"/>
    </row>
    <row r="36" spans="1:11" s="140" customFormat="1" ht="16.5" x14ac:dyDescent="0.25">
      <c r="A36" s="165"/>
    </row>
    <row r="37" spans="1:11" s="140" customFormat="1" ht="16.5" x14ac:dyDescent="0.25">
      <c r="A37" s="254"/>
      <c r="B37" s="254"/>
      <c r="C37" s="254"/>
      <c r="D37" s="254"/>
      <c r="E37" s="254"/>
      <c r="F37" s="254"/>
      <c r="G37" s="254"/>
      <c r="H37" s="254"/>
      <c r="I37" s="254"/>
      <c r="J37" s="254"/>
      <c r="K37" s="254"/>
    </row>
  </sheetData>
  <mergeCells count="1">
    <mergeCell ref="A37:K37"/>
  </mergeCells>
  <printOptions horizontalCentered="1"/>
  <pageMargins left="0.74803149606299213" right="0.74803149606299213" top="0.78740157480314965" bottom="0.98425196850393704" header="0.23622047244094491" footer="0"/>
  <pageSetup scale="41" orientation="landscape" horizontalDpi="4294967294" verticalDpi="4294967294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48"/>
  <sheetViews>
    <sheetView showGridLines="0" zoomScale="75" zoomScaleNormal="75" zoomScaleSheetLayoutView="50" workbookViewId="0"/>
  </sheetViews>
  <sheetFormatPr baseColWidth="10" defaultRowHeight="14.25" x14ac:dyDescent="0.2"/>
  <cols>
    <col min="1" max="1" width="93.85546875" style="139" customWidth="1"/>
    <col min="2" max="7" width="18.42578125" style="140" customWidth="1"/>
    <col min="8" max="10" width="18.5703125" style="140" customWidth="1"/>
    <col min="11" max="11" width="20.140625" style="140" customWidth="1"/>
    <col min="12" max="84" width="11.42578125" style="140"/>
    <col min="85" max="16384" width="11.42578125" style="139"/>
  </cols>
  <sheetData>
    <row r="1" spans="1:84" ht="17.25" customHeight="1" x14ac:dyDescent="0.2"/>
    <row r="2" spans="1:84" ht="19.5" x14ac:dyDescent="0.2">
      <c r="A2" s="251" t="s">
        <v>53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</row>
    <row r="3" spans="1:84" s="142" customFormat="1" ht="19.5" x14ac:dyDescent="0.25">
      <c r="A3" s="251" t="s">
        <v>1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1"/>
      <c r="AQ3" s="141"/>
      <c r="AR3" s="141"/>
      <c r="AS3" s="141"/>
      <c r="AT3" s="141"/>
      <c r="AU3" s="141"/>
      <c r="AV3" s="141"/>
      <c r="AW3" s="141"/>
      <c r="AX3" s="141"/>
      <c r="AY3" s="141"/>
      <c r="AZ3" s="141"/>
      <c r="BA3" s="141"/>
      <c r="BB3" s="141"/>
      <c r="BC3" s="141"/>
      <c r="BD3" s="141"/>
      <c r="BE3" s="141"/>
      <c r="BF3" s="141"/>
      <c r="BG3" s="141"/>
      <c r="BH3" s="141"/>
      <c r="BI3" s="141"/>
      <c r="BJ3" s="141"/>
      <c r="BK3" s="141"/>
      <c r="BL3" s="141"/>
      <c r="BM3" s="141"/>
      <c r="BN3" s="141"/>
      <c r="BO3" s="141"/>
      <c r="BP3" s="141"/>
      <c r="BQ3" s="141"/>
      <c r="BR3" s="141"/>
      <c r="BS3" s="141"/>
      <c r="BT3" s="141"/>
      <c r="BU3" s="141"/>
      <c r="BV3" s="141"/>
      <c r="BW3" s="141"/>
      <c r="BX3" s="141"/>
      <c r="BY3" s="141"/>
      <c r="BZ3" s="141"/>
      <c r="CA3" s="141"/>
      <c r="CB3" s="141"/>
      <c r="CC3" s="141"/>
      <c r="CD3" s="141"/>
      <c r="CE3" s="141"/>
      <c r="CF3" s="141"/>
    </row>
    <row r="4" spans="1:84" s="144" customFormat="1" ht="20.25" x14ac:dyDescent="0.3">
      <c r="A4" s="252" t="s">
        <v>2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3"/>
      <c r="AU4" s="143"/>
      <c r="AV4" s="143"/>
      <c r="AW4" s="143"/>
      <c r="AX4" s="143"/>
      <c r="AY4" s="143"/>
      <c r="AZ4" s="143"/>
      <c r="BA4" s="143"/>
      <c r="BB4" s="143"/>
      <c r="BC4" s="143"/>
      <c r="BD4" s="143"/>
      <c r="BE4" s="143"/>
      <c r="BF4" s="143"/>
      <c r="BG4" s="143"/>
      <c r="BH4" s="143"/>
      <c r="BI4" s="143"/>
      <c r="BJ4" s="143"/>
      <c r="BK4" s="143"/>
      <c r="BL4" s="143"/>
      <c r="BM4" s="143"/>
      <c r="BN4" s="143"/>
      <c r="BO4" s="143"/>
      <c r="BP4" s="143"/>
      <c r="BQ4" s="143"/>
      <c r="BR4" s="143"/>
      <c r="BS4" s="143"/>
      <c r="BT4" s="143"/>
      <c r="BU4" s="143"/>
      <c r="BV4" s="143"/>
      <c r="BW4" s="143"/>
      <c r="BX4" s="143"/>
      <c r="BY4" s="143"/>
      <c r="BZ4" s="143"/>
      <c r="CA4" s="143"/>
      <c r="CB4" s="143"/>
      <c r="CC4" s="143"/>
      <c r="CD4" s="143"/>
      <c r="CE4" s="143"/>
      <c r="CF4" s="143"/>
    </row>
    <row r="5" spans="1:84" s="146" customFormat="1" ht="19.5" x14ac:dyDescent="0.25">
      <c r="A5" s="249" t="s">
        <v>37</v>
      </c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45"/>
      <c r="AO5" s="145"/>
      <c r="AP5" s="145"/>
      <c r="AQ5" s="145"/>
      <c r="AR5" s="145"/>
      <c r="AS5" s="145"/>
      <c r="AT5" s="145"/>
      <c r="AU5" s="145"/>
      <c r="AV5" s="145"/>
      <c r="AW5" s="145"/>
      <c r="AX5" s="145"/>
      <c r="AY5" s="145"/>
      <c r="AZ5" s="145"/>
      <c r="BA5" s="145"/>
      <c r="BB5" s="145"/>
      <c r="BC5" s="145"/>
      <c r="BD5" s="145"/>
      <c r="BE5" s="145"/>
      <c r="BF5" s="145"/>
      <c r="BG5" s="145"/>
      <c r="BH5" s="145"/>
      <c r="BI5" s="145"/>
      <c r="BJ5" s="145"/>
      <c r="BK5" s="145"/>
      <c r="BL5" s="145"/>
      <c r="BM5" s="145"/>
      <c r="BN5" s="145"/>
      <c r="BO5" s="145"/>
      <c r="BP5" s="145"/>
      <c r="BQ5" s="145"/>
      <c r="BR5" s="145"/>
      <c r="BS5" s="145"/>
      <c r="BT5" s="145"/>
      <c r="BU5" s="145"/>
      <c r="BV5" s="145"/>
      <c r="BW5" s="145"/>
      <c r="BX5" s="145"/>
      <c r="BY5" s="145"/>
      <c r="BZ5" s="145"/>
      <c r="CA5" s="145"/>
      <c r="CB5" s="145"/>
      <c r="CC5" s="145"/>
      <c r="CD5" s="145"/>
      <c r="CE5" s="145"/>
      <c r="CF5" s="145"/>
    </row>
    <row r="6" spans="1:84" ht="17.25" customHeight="1" x14ac:dyDescent="0.2">
      <c r="A6" s="147"/>
    </row>
    <row r="7" spans="1:84" s="148" customFormat="1" ht="24.75" customHeight="1" x14ac:dyDescent="0.25">
      <c r="A7" s="203"/>
      <c r="B7" s="204">
        <v>2009</v>
      </c>
      <c r="C7" s="204">
        <v>2010</v>
      </c>
      <c r="D7" s="204">
        <v>2011</v>
      </c>
      <c r="E7" s="204">
        <v>2012</v>
      </c>
      <c r="F7" s="204">
        <v>2013</v>
      </c>
      <c r="G7" s="204">
        <v>2014</v>
      </c>
      <c r="H7" s="204">
        <v>2015</v>
      </c>
      <c r="I7" s="204">
        <v>2016</v>
      </c>
      <c r="J7" s="204">
        <v>2017</v>
      </c>
      <c r="K7" s="204">
        <v>2018</v>
      </c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49"/>
      <c r="AE7" s="149"/>
      <c r="AF7" s="149"/>
      <c r="AG7" s="149"/>
      <c r="AH7" s="149"/>
      <c r="AI7" s="149"/>
      <c r="AJ7" s="149"/>
      <c r="AK7" s="149"/>
      <c r="AL7" s="149"/>
      <c r="AM7" s="149"/>
      <c r="AN7" s="149"/>
      <c r="AO7" s="149"/>
      <c r="AP7" s="149"/>
      <c r="AQ7" s="149"/>
      <c r="AR7" s="149"/>
      <c r="AS7" s="149"/>
      <c r="AT7" s="149"/>
      <c r="AU7" s="149"/>
      <c r="AV7" s="149"/>
      <c r="AW7" s="149"/>
      <c r="AX7" s="149"/>
      <c r="AY7" s="149"/>
      <c r="AZ7" s="149"/>
      <c r="BA7" s="149"/>
      <c r="BB7" s="149"/>
      <c r="BC7" s="149"/>
      <c r="BD7" s="149"/>
      <c r="BE7" s="149"/>
      <c r="BF7" s="149"/>
      <c r="BG7" s="149"/>
      <c r="BH7" s="149"/>
      <c r="BI7" s="149"/>
      <c r="BJ7" s="149"/>
      <c r="BK7" s="149"/>
      <c r="BL7" s="149"/>
      <c r="BM7" s="149"/>
      <c r="BN7" s="149"/>
      <c r="BO7" s="149"/>
      <c r="BP7" s="149"/>
      <c r="BQ7" s="149"/>
      <c r="BR7" s="149"/>
      <c r="BS7" s="149"/>
      <c r="BT7" s="149"/>
      <c r="BU7" s="149"/>
      <c r="BV7" s="149"/>
      <c r="BW7" s="149"/>
      <c r="BX7" s="149"/>
      <c r="BY7" s="149"/>
      <c r="BZ7" s="149"/>
      <c r="CA7" s="149"/>
      <c r="CB7" s="149"/>
      <c r="CC7" s="149"/>
      <c r="CD7" s="149"/>
      <c r="CE7" s="149"/>
      <c r="CF7" s="149"/>
    </row>
    <row r="8" spans="1:84" ht="21" customHeight="1" x14ac:dyDescent="0.2">
      <c r="A8" s="150"/>
    </row>
    <row r="9" spans="1:84" s="154" customFormat="1" ht="24" customHeight="1" x14ac:dyDescent="0.25">
      <c r="A9" s="151" t="s">
        <v>54</v>
      </c>
      <c r="B9" s="152">
        <v>4754306.7211057264</v>
      </c>
      <c r="C9" s="152">
        <v>4966047.6196102602</v>
      </c>
      <c r="D9" s="152">
        <v>7046548.0920634409</v>
      </c>
      <c r="E9" s="152">
        <v>6754876.7924914034</v>
      </c>
      <c r="F9" s="152">
        <v>7098479.036459296</v>
      </c>
      <c r="G9" s="152">
        <v>6797698.5271698274</v>
      </c>
      <c r="H9" s="152">
        <v>4924627.0515111145</v>
      </c>
      <c r="I9" s="152">
        <v>3770232.6466693222</v>
      </c>
      <c r="J9" s="152">
        <v>4079509.3451562403</v>
      </c>
      <c r="K9" s="152">
        <v>5815278.971210001</v>
      </c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53"/>
      <c r="BB9" s="153"/>
      <c r="BC9" s="153"/>
      <c r="BD9" s="153"/>
      <c r="BE9" s="153"/>
      <c r="BF9" s="153"/>
      <c r="BG9" s="153"/>
      <c r="BH9" s="153"/>
      <c r="BI9" s="153"/>
      <c r="BJ9" s="153"/>
      <c r="BK9" s="153"/>
      <c r="BL9" s="153"/>
      <c r="BM9" s="153"/>
      <c r="BN9" s="153"/>
      <c r="BO9" s="153"/>
      <c r="BP9" s="153"/>
      <c r="BQ9" s="153"/>
      <c r="BR9" s="153"/>
      <c r="BS9" s="153"/>
      <c r="BT9" s="153"/>
      <c r="BU9" s="153"/>
      <c r="BV9" s="153"/>
      <c r="BW9" s="153"/>
      <c r="BX9" s="153"/>
      <c r="BY9" s="153"/>
      <c r="BZ9" s="153"/>
      <c r="CA9" s="153"/>
      <c r="CB9" s="153"/>
      <c r="CC9" s="153"/>
      <c r="CD9" s="153"/>
      <c r="CE9" s="153"/>
      <c r="CF9" s="153"/>
    </row>
    <row r="10" spans="1:84" s="157" customFormat="1" ht="24" customHeight="1" x14ac:dyDescent="0.25">
      <c r="A10" s="155" t="s">
        <v>5</v>
      </c>
      <c r="B10" s="156">
        <v>4699577.1145938653</v>
      </c>
      <c r="C10" s="156">
        <v>4923784.9598339591</v>
      </c>
      <c r="D10" s="156">
        <v>7001638.7301840978</v>
      </c>
      <c r="E10" s="156">
        <v>6734158.7486672252</v>
      </c>
      <c r="F10" s="156">
        <v>6981520.2283256156</v>
      </c>
      <c r="G10" s="156">
        <v>6765312.3029001439</v>
      </c>
      <c r="H10" s="156">
        <v>4899404.1510747056</v>
      </c>
      <c r="I10" s="156">
        <v>3643873.4152079583</v>
      </c>
      <c r="J10" s="156">
        <v>4045882.7374099577</v>
      </c>
      <c r="K10" s="156">
        <v>5777605.2706400007</v>
      </c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  <c r="AR10" s="153"/>
      <c r="AS10" s="153"/>
      <c r="AT10" s="153"/>
      <c r="AU10" s="153"/>
      <c r="AV10" s="153"/>
      <c r="AW10" s="153"/>
      <c r="AX10" s="153"/>
      <c r="AY10" s="153"/>
      <c r="AZ10" s="153"/>
      <c r="BA10" s="153"/>
      <c r="BB10" s="153"/>
      <c r="BC10" s="153"/>
      <c r="BD10" s="153"/>
      <c r="BE10" s="153"/>
      <c r="BF10" s="153"/>
      <c r="BG10" s="153"/>
      <c r="BH10" s="153"/>
      <c r="BI10" s="153"/>
      <c r="BJ10" s="153"/>
      <c r="BK10" s="153"/>
      <c r="BL10" s="153"/>
      <c r="BM10" s="153"/>
      <c r="BN10" s="153"/>
      <c r="BO10" s="153"/>
      <c r="BP10" s="153"/>
      <c r="BQ10" s="153"/>
      <c r="BR10" s="153"/>
      <c r="BS10" s="153"/>
      <c r="BT10" s="153"/>
      <c r="BU10" s="153"/>
      <c r="BV10" s="153"/>
      <c r="BW10" s="153"/>
      <c r="BX10" s="153"/>
      <c r="BY10" s="153"/>
      <c r="BZ10" s="153"/>
      <c r="CA10" s="153"/>
      <c r="CB10" s="153"/>
      <c r="CC10" s="153"/>
      <c r="CD10" s="153"/>
      <c r="CE10" s="153"/>
      <c r="CF10" s="153"/>
    </row>
    <row r="11" spans="1:84" s="159" customFormat="1" ht="24" customHeight="1" x14ac:dyDescent="0.25">
      <c r="A11" s="158" t="s">
        <v>6</v>
      </c>
      <c r="B11" s="156">
        <v>0</v>
      </c>
      <c r="C11" s="156">
        <v>2190.4519081904141</v>
      </c>
      <c r="D11" s="156">
        <v>2742.5367188893565</v>
      </c>
      <c r="E11" s="156">
        <v>3000.5642756136413</v>
      </c>
      <c r="F11" s="156">
        <v>3599.5181860969005</v>
      </c>
      <c r="G11" s="156">
        <v>5237.3398843390805</v>
      </c>
      <c r="H11" s="156">
        <v>4559.9634352707917</v>
      </c>
      <c r="I11" s="156">
        <v>5028.8617541128606</v>
      </c>
      <c r="J11" s="156">
        <v>2871.7475918255004</v>
      </c>
      <c r="K11" s="156">
        <v>4104.5710000000008</v>
      </c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  <c r="AK11" s="153"/>
      <c r="AL11" s="153"/>
      <c r="AM11" s="153"/>
      <c r="AN11" s="153"/>
      <c r="AO11" s="153"/>
      <c r="AP11" s="153"/>
      <c r="AQ11" s="153"/>
      <c r="AR11" s="153"/>
      <c r="AS11" s="153"/>
      <c r="AT11" s="153"/>
      <c r="AU11" s="153"/>
      <c r="AV11" s="153"/>
      <c r="AW11" s="153"/>
      <c r="AX11" s="153"/>
      <c r="AY11" s="153"/>
      <c r="AZ11" s="153"/>
      <c r="BA11" s="153"/>
      <c r="BB11" s="153"/>
      <c r="BC11" s="153"/>
      <c r="BD11" s="153"/>
      <c r="BE11" s="153"/>
      <c r="BF11" s="153"/>
      <c r="BG11" s="153"/>
      <c r="BH11" s="153"/>
      <c r="BI11" s="153"/>
      <c r="BJ11" s="153"/>
      <c r="BK11" s="153"/>
      <c r="BL11" s="153"/>
      <c r="BM11" s="153"/>
      <c r="BN11" s="153"/>
      <c r="BO11" s="153"/>
      <c r="BP11" s="153"/>
      <c r="BQ11" s="153"/>
      <c r="BR11" s="153"/>
      <c r="BS11" s="153"/>
      <c r="BT11" s="153"/>
      <c r="BU11" s="153"/>
      <c r="BV11" s="153"/>
      <c r="BW11" s="153"/>
      <c r="BX11" s="153"/>
      <c r="BY11" s="153"/>
      <c r="BZ11" s="153"/>
      <c r="CA11" s="153"/>
      <c r="CB11" s="153"/>
      <c r="CC11" s="153"/>
      <c r="CD11" s="153"/>
      <c r="CE11" s="153"/>
      <c r="CF11" s="153"/>
    </row>
    <row r="12" spans="1:84" s="159" customFormat="1" ht="24" customHeight="1" x14ac:dyDescent="0.25">
      <c r="A12" s="158" t="s">
        <v>7</v>
      </c>
      <c r="B12" s="156">
        <v>54729.606511861421</v>
      </c>
      <c r="C12" s="156">
        <v>40072.207868109981</v>
      </c>
      <c r="D12" s="156">
        <v>42166.825160454369</v>
      </c>
      <c r="E12" s="156">
        <v>17717.479548564428</v>
      </c>
      <c r="F12" s="156">
        <v>113359.2899475835</v>
      </c>
      <c r="G12" s="156">
        <v>27148.884385344827</v>
      </c>
      <c r="H12" s="156">
        <v>20662.937001138242</v>
      </c>
      <c r="I12" s="156">
        <v>121330.36970725101</v>
      </c>
      <c r="J12" s="156">
        <v>30754.860154456852</v>
      </c>
      <c r="K12" s="156">
        <v>33569.129569999997</v>
      </c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53"/>
      <c r="AG12" s="153"/>
      <c r="AH12" s="153"/>
      <c r="AI12" s="153"/>
      <c r="AJ12" s="153"/>
      <c r="AK12" s="153"/>
      <c r="AL12" s="153"/>
      <c r="AM12" s="153"/>
      <c r="AN12" s="153"/>
      <c r="AO12" s="153"/>
      <c r="AP12" s="153"/>
      <c r="AQ12" s="153"/>
      <c r="AR12" s="153"/>
      <c r="AS12" s="153"/>
      <c r="AT12" s="153"/>
      <c r="AU12" s="153"/>
      <c r="AV12" s="153"/>
      <c r="AW12" s="153"/>
      <c r="AX12" s="153"/>
      <c r="AY12" s="153"/>
      <c r="AZ12" s="153"/>
      <c r="BA12" s="153"/>
      <c r="BB12" s="153"/>
      <c r="BC12" s="153"/>
      <c r="BD12" s="153"/>
      <c r="BE12" s="153"/>
      <c r="BF12" s="153"/>
      <c r="BG12" s="153"/>
      <c r="BH12" s="153"/>
      <c r="BI12" s="153"/>
      <c r="BJ12" s="153"/>
      <c r="BK12" s="153"/>
      <c r="BL12" s="153"/>
      <c r="BM12" s="153"/>
      <c r="BN12" s="153"/>
      <c r="BO12" s="153"/>
      <c r="BP12" s="153"/>
      <c r="BQ12" s="153"/>
      <c r="BR12" s="153"/>
      <c r="BS12" s="153"/>
      <c r="BT12" s="153"/>
      <c r="BU12" s="153"/>
      <c r="BV12" s="153"/>
      <c r="BW12" s="153"/>
      <c r="BX12" s="153"/>
      <c r="BY12" s="153"/>
      <c r="BZ12" s="153"/>
      <c r="CA12" s="153"/>
      <c r="CB12" s="153"/>
      <c r="CC12" s="153"/>
      <c r="CD12" s="153"/>
      <c r="CE12" s="153"/>
      <c r="CF12" s="153"/>
    </row>
    <row r="13" spans="1:84" s="162" customFormat="1" ht="24" customHeight="1" x14ac:dyDescent="0.25">
      <c r="A13" s="160"/>
      <c r="B13" s="161"/>
      <c r="C13" s="161"/>
      <c r="D13" s="161"/>
      <c r="E13" s="161"/>
      <c r="F13" s="161"/>
      <c r="G13" s="161"/>
      <c r="H13" s="161"/>
      <c r="I13" s="161"/>
      <c r="J13" s="161"/>
      <c r="K13" s="161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  <c r="AV13" s="153"/>
      <c r="AW13" s="153"/>
      <c r="AX13" s="153"/>
      <c r="AY13" s="153"/>
      <c r="AZ13" s="153"/>
      <c r="BA13" s="153"/>
      <c r="BB13" s="153"/>
      <c r="BC13" s="153"/>
      <c r="BD13" s="153"/>
      <c r="BE13" s="153"/>
      <c r="BF13" s="153"/>
      <c r="BG13" s="153"/>
      <c r="BH13" s="153"/>
      <c r="BI13" s="153"/>
      <c r="BJ13" s="153"/>
      <c r="BK13" s="153"/>
      <c r="BL13" s="153"/>
      <c r="BM13" s="153"/>
      <c r="BN13" s="153"/>
      <c r="BO13" s="153"/>
      <c r="BP13" s="153"/>
      <c r="BQ13" s="153"/>
      <c r="BR13" s="153"/>
      <c r="BS13" s="153"/>
      <c r="BT13" s="153"/>
      <c r="BU13" s="153"/>
      <c r="BV13" s="153"/>
      <c r="BW13" s="153"/>
      <c r="BX13" s="153"/>
      <c r="BY13" s="153"/>
      <c r="BZ13" s="153"/>
      <c r="CA13" s="153"/>
      <c r="CB13" s="153"/>
      <c r="CC13" s="153"/>
      <c r="CD13" s="153"/>
      <c r="CE13" s="153"/>
      <c r="CF13" s="153"/>
    </row>
    <row r="14" spans="1:84" s="154" customFormat="1" ht="24" customHeight="1" x14ac:dyDescent="0.25">
      <c r="A14" s="151" t="s">
        <v>55</v>
      </c>
      <c r="B14" s="152">
        <v>4617517.6881609475</v>
      </c>
      <c r="C14" s="152">
        <v>4827045.0219846219</v>
      </c>
      <c r="D14" s="152">
        <v>6940426.6547458144</v>
      </c>
      <c r="E14" s="152">
        <v>6838503.2650309606</v>
      </c>
      <c r="F14" s="152">
        <v>6780961.2610194758</v>
      </c>
      <c r="G14" s="152">
        <v>6481127.9821031624</v>
      </c>
      <c r="H14" s="152">
        <v>4537559.2726447145</v>
      </c>
      <c r="I14" s="152">
        <v>3392620.1321108826</v>
      </c>
      <c r="J14" s="152">
        <v>3846167.6495686877</v>
      </c>
      <c r="K14" s="152">
        <v>5755227.9736730773</v>
      </c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  <c r="AE14" s="153"/>
      <c r="AF14" s="153"/>
      <c r="AG14" s="153"/>
      <c r="AH14" s="153"/>
      <c r="AI14" s="153"/>
      <c r="AJ14" s="153"/>
      <c r="AK14" s="153"/>
      <c r="AL14" s="153"/>
      <c r="AM14" s="153"/>
      <c r="AN14" s="153"/>
      <c r="AO14" s="153"/>
      <c r="AP14" s="153"/>
      <c r="AQ14" s="153"/>
      <c r="AR14" s="153"/>
      <c r="AS14" s="153"/>
      <c r="AT14" s="153"/>
      <c r="AU14" s="153"/>
      <c r="AV14" s="153"/>
      <c r="AW14" s="153"/>
      <c r="AX14" s="153"/>
      <c r="AY14" s="153"/>
      <c r="AZ14" s="153"/>
      <c r="BA14" s="153"/>
      <c r="BB14" s="153"/>
      <c r="BC14" s="153"/>
      <c r="BD14" s="153"/>
      <c r="BE14" s="153"/>
      <c r="BF14" s="153"/>
      <c r="BG14" s="153"/>
      <c r="BH14" s="153"/>
      <c r="BI14" s="153"/>
      <c r="BJ14" s="153"/>
      <c r="BK14" s="153"/>
      <c r="BL14" s="153"/>
      <c r="BM14" s="153"/>
      <c r="BN14" s="153"/>
      <c r="BO14" s="153"/>
      <c r="BP14" s="153"/>
      <c r="BQ14" s="153"/>
      <c r="BR14" s="153"/>
      <c r="BS14" s="153"/>
      <c r="BT14" s="153"/>
      <c r="BU14" s="153"/>
      <c r="BV14" s="153"/>
      <c r="BW14" s="153"/>
      <c r="BX14" s="153"/>
      <c r="BY14" s="153"/>
      <c r="BZ14" s="153"/>
      <c r="CA14" s="153"/>
      <c r="CB14" s="153"/>
      <c r="CC14" s="153"/>
      <c r="CD14" s="153"/>
      <c r="CE14" s="153"/>
      <c r="CF14" s="153"/>
    </row>
    <row r="15" spans="1:84" s="157" customFormat="1" ht="24" customHeight="1" x14ac:dyDescent="0.25">
      <c r="A15" s="155" t="s">
        <v>9</v>
      </c>
      <c r="B15" s="156">
        <v>4497038.8350093132</v>
      </c>
      <c r="C15" s="156">
        <v>4692351.887654501</v>
      </c>
      <c r="D15" s="156">
        <v>6779358.1970063103</v>
      </c>
      <c r="E15" s="156">
        <v>6711964.1998863965</v>
      </c>
      <c r="F15" s="156">
        <v>6586523.5504764067</v>
      </c>
      <c r="G15" s="156">
        <v>6349897.3699808912</v>
      </c>
      <c r="H15" s="156">
        <v>4325931.0841821488</v>
      </c>
      <c r="I15" s="156">
        <v>3201974.0622666548</v>
      </c>
      <c r="J15" s="156">
        <v>3673046.4636554453</v>
      </c>
      <c r="K15" s="156">
        <v>5477013.6225100001</v>
      </c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3"/>
      <c r="AF15" s="153"/>
      <c r="AG15" s="153"/>
      <c r="AH15" s="153"/>
      <c r="AI15" s="153"/>
      <c r="AJ15" s="153"/>
      <c r="AK15" s="153"/>
      <c r="AL15" s="153"/>
      <c r="AM15" s="153"/>
      <c r="AN15" s="153"/>
      <c r="AO15" s="153"/>
      <c r="AP15" s="153"/>
      <c r="AQ15" s="153"/>
      <c r="AR15" s="153"/>
      <c r="AS15" s="153"/>
      <c r="AT15" s="153"/>
      <c r="AU15" s="153"/>
      <c r="AV15" s="153"/>
      <c r="AW15" s="153"/>
      <c r="AX15" s="153"/>
      <c r="AY15" s="153"/>
      <c r="AZ15" s="153"/>
      <c r="BA15" s="153"/>
      <c r="BB15" s="153"/>
      <c r="BC15" s="153"/>
      <c r="BD15" s="153"/>
      <c r="BE15" s="153"/>
      <c r="BF15" s="153"/>
      <c r="BG15" s="153"/>
      <c r="BH15" s="153"/>
      <c r="BI15" s="153"/>
      <c r="BJ15" s="153"/>
      <c r="BK15" s="153"/>
      <c r="BL15" s="153"/>
      <c r="BM15" s="153"/>
      <c r="BN15" s="153"/>
      <c r="BO15" s="153"/>
      <c r="BP15" s="153"/>
      <c r="BQ15" s="153"/>
      <c r="BR15" s="153"/>
      <c r="BS15" s="153"/>
      <c r="BT15" s="153"/>
      <c r="BU15" s="153"/>
      <c r="BV15" s="153"/>
      <c r="BW15" s="153"/>
      <c r="BX15" s="153"/>
      <c r="BY15" s="153"/>
      <c r="BZ15" s="153"/>
      <c r="CA15" s="153"/>
      <c r="CB15" s="153"/>
      <c r="CC15" s="153"/>
      <c r="CD15" s="153"/>
      <c r="CE15" s="153"/>
      <c r="CF15" s="153"/>
    </row>
    <row r="16" spans="1:84" s="159" customFormat="1" ht="24" customHeight="1" x14ac:dyDescent="0.25">
      <c r="A16" s="158" t="s">
        <v>10</v>
      </c>
      <c r="B16" s="156">
        <v>114178.98357863844</v>
      </c>
      <c r="C16" s="156">
        <v>109029.60829415717</v>
      </c>
      <c r="D16" s="156">
        <v>113291.19341943628</v>
      </c>
      <c r="E16" s="156">
        <v>116286.65392684501</v>
      </c>
      <c r="F16" s="156">
        <v>122955.9292638038</v>
      </c>
      <c r="G16" s="156">
        <v>123226.38867198276</v>
      </c>
      <c r="H16" s="156">
        <v>147320.53075118049</v>
      </c>
      <c r="I16" s="156">
        <v>130603.73047243941</v>
      </c>
      <c r="J16" s="156">
        <v>129938.22859470961</v>
      </c>
      <c r="K16" s="156">
        <v>169571.65474</v>
      </c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3"/>
      <c r="AQ16" s="153"/>
      <c r="AR16" s="153"/>
      <c r="AS16" s="153"/>
      <c r="AT16" s="153"/>
      <c r="AU16" s="153"/>
      <c r="AV16" s="153"/>
      <c r="AW16" s="153"/>
      <c r="AX16" s="153"/>
      <c r="AY16" s="153"/>
      <c r="AZ16" s="153"/>
      <c r="BA16" s="153"/>
      <c r="BB16" s="153"/>
      <c r="BC16" s="153"/>
      <c r="BD16" s="153"/>
      <c r="BE16" s="153"/>
      <c r="BF16" s="153"/>
      <c r="BG16" s="153"/>
      <c r="BH16" s="153"/>
      <c r="BI16" s="153"/>
      <c r="BJ16" s="153"/>
      <c r="BK16" s="153"/>
      <c r="BL16" s="153"/>
      <c r="BM16" s="153"/>
      <c r="BN16" s="153"/>
      <c r="BO16" s="153"/>
      <c r="BP16" s="153"/>
      <c r="BQ16" s="153"/>
      <c r="BR16" s="153"/>
      <c r="BS16" s="153"/>
      <c r="BT16" s="153"/>
      <c r="BU16" s="153"/>
      <c r="BV16" s="153"/>
      <c r="BW16" s="153"/>
      <c r="BX16" s="153"/>
      <c r="BY16" s="153"/>
      <c r="BZ16" s="153"/>
      <c r="CA16" s="153"/>
      <c r="CB16" s="153"/>
      <c r="CC16" s="153"/>
      <c r="CD16" s="153"/>
      <c r="CE16" s="153"/>
      <c r="CF16" s="153"/>
    </row>
    <row r="17" spans="1:84" s="163" customFormat="1" ht="24" customHeight="1" x14ac:dyDescent="0.25">
      <c r="A17" s="158" t="s">
        <v>12</v>
      </c>
      <c r="B17" s="156">
        <v>0</v>
      </c>
      <c r="C17" s="156">
        <v>28328.400028375174</v>
      </c>
      <c r="D17" s="156">
        <v>57673.40176424064</v>
      </c>
      <c r="E17" s="156">
        <v>42865.618173943236</v>
      </c>
      <c r="F17" s="156">
        <v>56065.298141510684</v>
      </c>
      <c r="G17" s="156">
        <v>28024.4108033046</v>
      </c>
      <c r="H17" s="156">
        <v>85849.353898512942</v>
      </c>
      <c r="I17" s="156">
        <v>74558.463128894407</v>
      </c>
      <c r="J17" s="156">
        <v>67939.485654403194</v>
      </c>
      <c r="K17" s="156">
        <v>182437.74560000002</v>
      </c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153"/>
      <c r="AQ17" s="153"/>
      <c r="AR17" s="153"/>
      <c r="AS17" s="153"/>
      <c r="AT17" s="153"/>
      <c r="AU17" s="153"/>
      <c r="AV17" s="153"/>
      <c r="AW17" s="153"/>
      <c r="AX17" s="153"/>
      <c r="AY17" s="153"/>
      <c r="AZ17" s="153"/>
      <c r="BA17" s="153"/>
      <c r="BB17" s="153"/>
      <c r="BC17" s="153"/>
      <c r="BD17" s="153"/>
      <c r="BE17" s="153"/>
      <c r="BF17" s="153"/>
      <c r="BG17" s="153"/>
      <c r="BH17" s="153"/>
      <c r="BI17" s="153"/>
      <c r="BJ17" s="153"/>
      <c r="BK17" s="153"/>
      <c r="BL17" s="153"/>
      <c r="BM17" s="153"/>
      <c r="BN17" s="153"/>
      <c r="BO17" s="153"/>
      <c r="BP17" s="153"/>
      <c r="BQ17" s="153"/>
      <c r="BR17" s="153"/>
      <c r="BS17" s="153"/>
      <c r="BT17" s="153"/>
      <c r="BU17" s="153"/>
      <c r="BV17" s="153"/>
      <c r="BW17" s="153"/>
      <c r="BX17" s="153"/>
      <c r="BY17" s="153"/>
      <c r="BZ17" s="153"/>
      <c r="CA17" s="153"/>
      <c r="CB17" s="153"/>
      <c r="CC17" s="153"/>
      <c r="CD17" s="153"/>
      <c r="CE17" s="153"/>
      <c r="CF17" s="153"/>
    </row>
    <row r="18" spans="1:84" s="163" customFormat="1" ht="24" customHeight="1" x14ac:dyDescent="0.25">
      <c r="A18" s="158" t="s">
        <v>13</v>
      </c>
      <c r="B18" s="156">
        <v>6299.8695729964356</v>
      </c>
      <c r="C18" s="156">
        <v>-2664.873992411809</v>
      </c>
      <c r="D18" s="156">
        <v>-9896.1374441733296</v>
      </c>
      <c r="E18" s="156">
        <v>-32613.206956223548</v>
      </c>
      <c r="F18" s="156">
        <v>15416.483137755044</v>
      </c>
      <c r="G18" s="156">
        <v>-20020.187353017249</v>
      </c>
      <c r="H18" s="156">
        <v>-21541.696187128036</v>
      </c>
      <c r="I18" s="156">
        <v>-14516.123757106399</v>
      </c>
      <c r="J18" s="156">
        <v>-24756.528335870138</v>
      </c>
      <c r="K18" s="156">
        <v>-73795.049176923087</v>
      </c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3"/>
      <c r="AQ18" s="153"/>
      <c r="AR18" s="153"/>
      <c r="AS18" s="153"/>
      <c r="AT18" s="153"/>
      <c r="AU18" s="153"/>
      <c r="AV18" s="153"/>
      <c r="AW18" s="153"/>
      <c r="AX18" s="153"/>
      <c r="AY18" s="153"/>
      <c r="AZ18" s="153"/>
      <c r="BA18" s="153"/>
      <c r="BB18" s="153"/>
      <c r="BC18" s="153"/>
      <c r="BD18" s="153"/>
      <c r="BE18" s="153"/>
      <c r="BF18" s="153"/>
      <c r="BG18" s="153"/>
      <c r="BH18" s="153"/>
      <c r="BI18" s="153"/>
      <c r="BJ18" s="153"/>
      <c r="BK18" s="153"/>
      <c r="BL18" s="153"/>
      <c r="BM18" s="153"/>
      <c r="BN18" s="153"/>
      <c r="BO18" s="153"/>
      <c r="BP18" s="153"/>
      <c r="BQ18" s="153"/>
      <c r="BR18" s="153"/>
      <c r="BS18" s="153"/>
      <c r="BT18" s="153"/>
      <c r="BU18" s="153"/>
      <c r="BV18" s="153"/>
      <c r="BW18" s="153"/>
      <c r="BX18" s="153"/>
      <c r="BY18" s="153"/>
      <c r="BZ18" s="153"/>
      <c r="CA18" s="153"/>
      <c r="CB18" s="153"/>
      <c r="CC18" s="153"/>
      <c r="CD18" s="153"/>
      <c r="CE18" s="153"/>
      <c r="CF18" s="153"/>
    </row>
    <row r="19" spans="1:84" s="165" customFormat="1" ht="48" customHeight="1" x14ac:dyDescent="0.25">
      <c r="A19" s="164" t="s">
        <v>38</v>
      </c>
      <c r="B19" s="152">
        <v>136789.03294477891</v>
      </c>
      <c r="C19" s="152">
        <v>139002.59762563836</v>
      </c>
      <c r="D19" s="152">
        <v>106121.43731762655</v>
      </c>
      <c r="E19" s="152">
        <v>-83626.472539557144</v>
      </c>
      <c r="F19" s="152">
        <v>317517.77543982025</v>
      </c>
      <c r="G19" s="152">
        <v>316570.54506666493</v>
      </c>
      <c r="H19" s="152">
        <v>387067.77886640001</v>
      </c>
      <c r="I19" s="152">
        <v>377612.51455843961</v>
      </c>
      <c r="J19" s="152">
        <v>233341.69558755262</v>
      </c>
      <c r="K19" s="152">
        <v>60050.997536923736</v>
      </c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53"/>
      <c r="AU19" s="153"/>
      <c r="AV19" s="153"/>
      <c r="AW19" s="153"/>
      <c r="AX19" s="153"/>
      <c r="AY19" s="153"/>
      <c r="AZ19" s="153"/>
      <c r="BA19" s="153"/>
      <c r="BB19" s="153"/>
      <c r="BC19" s="153"/>
      <c r="BD19" s="153"/>
      <c r="BE19" s="153"/>
      <c r="BF19" s="153"/>
      <c r="BG19" s="153"/>
      <c r="BH19" s="153"/>
      <c r="BI19" s="153"/>
      <c r="BJ19" s="153"/>
      <c r="BK19" s="153"/>
      <c r="BL19" s="153"/>
      <c r="BM19" s="153"/>
      <c r="BN19" s="153"/>
      <c r="BO19" s="153"/>
      <c r="BP19" s="153"/>
      <c r="BQ19" s="153"/>
      <c r="BR19" s="153"/>
      <c r="BS19" s="153"/>
      <c r="BT19" s="153"/>
      <c r="BU19" s="153"/>
      <c r="BV19" s="153"/>
      <c r="BW19" s="153"/>
      <c r="BX19" s="153"/>
      <c r="BY19" s="153"/>
      <c r="BZ19" s="153"/>
      <c r="CA19" s="153"/>
      <c r="CB19" s="153"/>
      <c r="CC19" s="153"/>
      <c r="CD19" s="153"/>
      <c r="CE19" s="153"/>
      <c r="CF19" s="153"/>
    </row>
    <row r="20" spans="1:84" s="167" customFormat="1" ht="24" customHeight="1" x14ac:dyDescent="0.25">
      <c r="A20" s="166" t="s">
        <v>15</v>
      </c>
      <c r="B20" s="156">
        <v>-149262.08165406602</v>
      </c>
      <c r="C20" s="156">
        <v>-146066.84542275185</v>
      </c>
      <c r="D20" s="156">
        <v>-165658.52331779554</v>
      </c>
      <c r="E20" s="156">
        <v>-169535.94109090464</v>
      </c>
      <c r="F20" s="156">
        <v>-206314.04471048454</v>
      </c>
      <c r="G20" s="156">
        <v>-256236.93981206897</v>
      </c>
      <c r="H20" s="156">
        <v>-302726.49150829448</v>
      </c>
      <c r="I20" s="156">
        <v>-274075.7594112365</v>
      </c>
      <c r="J20" s="156">
        <v>-268484.76794305898</v>
      </c>
      <c r="K20" s="156">
        <v>-322631.10733000003</v>
      </c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53"/>
      <c r="BA20" s="153"/>
      <c r="BB20" s="153"/>
      <c r="BC20" s="153"/>
      <c r="BD20" s="153"/>
      <c r="BE20" s="153"/>
      <c r="BF20" s="153"/>
      <c r="BG20" s="153"/>
      <c r="BH20" s="153"/>
      <c r="BI20" s="153"/>
      <c r="BJ20" s="153"/>
      <c r="BK20" s="153"/>
      <c r="BL20" s="153"/>
      <c r="BM20" s="153"/>
      <c r="BN20" s="153"/>
      <c r="BO20" s="153"/>
      <c r="BP20" s="153"/>
      <c r="BQ20" s="153"/>
      <c r="BR20" s="153"/>
      <c r="BS20" s="153"/>
      <c r="BT20" s="153"/>
      <c r="BU20" s="153"/>
      <c r="BV20" s="153"/>
      <c r="BW20" s="153"/>
      <c r="BX20" s="153"/>
      <c r="BY20" s="153"/>
      <c r="BZ20" s="153"/>
      <c r="CA20" s="153"/>
      <c r="CB20" s="153"/>
      <c r="CC20" s="153"/>
      <c r="CD20" s="153"/>
      <c r="CE20" s="153"/>
      <c r="CF20" s="153"/>
    </row>
    <row r="21" spans="1:84" s="165" customFormat="1" ht="48" customHeight="1" x14ac:dyDescent="0.25">
      <c r="A21" s="164" t="s">
        <v>39</v>
      </c>
      <c r="B21" s="152">
        <v>-12473.048709287104</v>
      </c>
      <c r="C21" s="152">
        <v>-7064.247797113494</v>
      </c>
      <c r="D21" s="152">
        <v>-59537.086000168987</v>
      </c>
      <c r="E21" s="152">
        <v>-253162.41363046179</v>
      </c>
      <c r="F21" s="152">
        <v>111203.73072933572</v>
      </c>
      <c r="G21" s="152">
        <v>60333.605254595954</v>
      </c>
      <c r="H21" s="152">
        <v>84341.287358105532</v>
      </c>
      <c r="I21" s="152">
        <v>103536.7551472031</v>
      </c>
      <c r="J21" s="152">
        <v>-35143.07235550636</v>
      </c>
      <c r="K21" s="152">
        <v>-262580.10979307629</v>
      </c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3"/>
      <c r="AB21" s="153"/>
      <c r="AC21" s="153"/>
      <c r="AD21" s="153"/>
      <c r="AE21" s="153"/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3"/>
      <c r="AU21" s="153"/>
      <c r="AV21" s="153"/>
      <c r="AW21" s="153"/>
      <c r="AX21" s="153"/>
      <c r="AY21" s="153"/>
      <c r="AZ21" s="153"/>
      <c r="BA21" s="153"/>
      <c r="BB21" s="153"/>
      <c r="BC21" s="153"/>
      <c r="BD21" s="153"/>
      <c r="BE21" s="153"/>
      <c r="BF21" s="153"/>
      <c r="BG21" s="153"/>
      <c r="BH21" s="153"/>
      <c r="BI21" s="153"/>
      <c r="BJ21" s="153"/>
      <c r="BK21" s="153"/>
      <c r="BL21" s="153"/>
      <c r="BM21" s="153"/>
      <c r="BN21" s="153"/>
      <c r="BO21" s="153"/>
      <c r="BP21" s="153"/>
      <c r="BQ21" s="153"/>
      <c r="BR21" s="153"/>
      <c r="BS21" s="153"/>
      <c r="BT21" s="153"/>
      <c r="BU21" s="153"/>
      <c r="BV21" s="153"/>
      <c r="BW21" s="153"/>
      <c r="BX21" s="153"/>
      <c r="BY21" s="153"/>
      <c r="BZ21" s="153"/>
      <c r="CA21" s="153"/>
      <c r="CB21" s="153"/>
      <c r="CC21" s="153"/>
      <c r="CD21" s="153"/>
      <c r="CE21" s="153"/>
      <c r="CF21" s="153"/>
    </row>
    <row r="22" spans="1:84" s="157" customFormat="1" ht="24" customHeight="1" x14ac:dyDescent="0.25">
      <c r="A22" s="164" t="s">
        <v>56</v>
      </c>
      <c r="B22" s="168">
        <v>199397.72518753185</v>
      </c>
      <c r="C22" s="168">
        <v>39440.775042693182</v>
      </c>
      <c r="D22" s="168">
        <v>280929.07346907869</v>
      </c>
      <c r="E22" s="168">
        <v>-7863.8677188482752</v>
      </c>
      <c r="F22" s="168">
        <v>-125632.52600495337</v>
      </c>
      <c r="G22" s="168">
        <v>-305353.76552974142</v>
      </c>
      <c r="H22" s="168">
        <v>-100835.28685293189</v>
      </c>
      <c r="I22" s="168">
        <v>350687.67442306032</v>
      </c>
      <c r="J22" s="168">
        <v>260919.41138394878</v>
      </c>
      <c r="K22" s="168">
        <v>-125841.97272000002</v>
      </c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  <c r="AC22" s="153"/>
      <c r="AD22" s="153"/>
      <c r="AE22" s="153"/>
      <c r="AF22" s="153"/>
      <c r="AG22" s="153"/>
      <c r="AH22" s="153"/>
      <c r="AI22" s="153"/>
      <c r="AJ22" s="153"/>
      <c r="AK22" s="153"/>
      <c r="AL22" s="153"/>
      <c r="AM22" s="153"/>
      <c r="AN22" s="153"/>
      <c r="AO22" s="153"/>
      <c r="AP22" s="153"/>
      <c r="AQ22" s="153"/>
      <c r="AR22" s="153"/>
      <c r="AS22" s="153"/>
      <c r="AT22" s="153"/>
      <c r="AU22" s="153"/>
      <c r="AV22" s="153"/>
      <c r="AW22" s="153"/>
      <c r="AX22" s="153"/>
      <c r="AY22" s="153"/>
      <c r="AZ22" s="153"/>
      <c r="BA22" s="153"/>
      <c r="BB22" s="153"/>
      <c r="BC22" s="153"/>
      <c r="BD22" s="153"/>
      <c r="BE22" s="153"/>
      <c r="BF22" s="153"/>
      <c r="BG22" s="153"/>
      <c r="BH22" s="153"/>
      <c r="BI22" s="153"/>
      <c r="BJ22" s="153"/>
      <c r="BK22" s="153"/>
      <c r="BL22" s="153"/>
      <c r="BM22" s="153"/>
      <c r="BN22" s="153"/>
      <c r="BO22" s="153"/>
      <c r="BP22" s="153"/>
      <c r="BQ22" s="153"/>
      <c r="BR22" s="153"/>
      <c r="BS22" s="153"/>
      <c r="BT22" s="153"/>
      <c r="BU22" s="153"/>
      <c r="BV22" s="153"/>
      <c r="BW22" s="153"/>
      <c r="BX22" s="153"/>
      <c r="BY22" s="153"/>
      <c r="BZ22" s="153"/>
      <c r="CA22" s="153"/>
      <c r="CB22" s="153"/>
      <c r="CC22" s="153"/>
      <c r="CD22" s="153"/>
      <c r="CE22" s="153"/>
      <c r="CF22" s="153"/>
    </row>
    <row r="23" spans="1:84" s="165" customFormat="1" ht="24" customHeight="1" x14ac:dyDescent="0.25">
      <c r="A23" s="169" t="s">
        <v>57</v>
      </c>
      <c r="B23" s="168">
        <v>-62608.692242752979</v>
      </c>
      <c r="C23" s="168">
        <v>99561.822582945359</v>
      </c>
      <c r="D23" s="168">
        <v>-174807.63615145118</v>
      </c>
      <c r="E23" s="168">
        <v>-75762.604820709588</v>
      </c>
      <c r="F23" s="168">
        <v>443150.30144477222</v>
      </c>
      <c r="G23" s="168">
        <v>621924.31059640797</v>
      </c>
      <c r="H23" s="168">
        <v>487903.06571933266</v>
      </c>
      <c r="I23" s="168">
        <v>26924.840135379636</v>
      </c>
      <c r="J23" s="168">
        <v>-27577.715796396529</v>
      </c>
      <c r="K23" s="168">
        <v>185892.97025692376</v>
      </c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  <c r="AE23" s="153"/>
      <c r="AF23" s="153"/>
      <c r="AG23" s="153"/>
      <c r="AH23" s="153"/>
      <c r="AI23" s="153"/>
      <c r="AJ23" s="153"/>
      <c r="AK23" s="153"/>
      <c r="AL23" s="153"/>
      <c r="AM23" s="153"/>
      <c r="AN23" s="153"/>
      <c r="AO23" s="153"/>
      <c r="AP23" s="153"/>
      <c r="AQ23" s="153"/>
      <c r="AR23" s="153"/>
      <c r="AS23" s="153"/>
      <c r="AT23" s="153"/>
      <c r="AU23" s="153"/>
      <c r="AV23" s="153"/>
      <c r="AW23" s="153"/>
      <c r="AX23" s="153"/>
      <c r="AY23" s="153"/>
      <c r="AZ23" s="153"/>
      <c r="BA23" s="153"/>
      <c r="BB23" s="153"/>
      <c r="BC23" s="153"/>
      <c r="BD23" s="153"/>
      <c r="BE23" s="153"/>
      <c r="BF23" s="153"/>
      <c r="BG23" s="153"/>
      <c r="BH23" s="153"/>
      <c r="BI23" s="153"/>
      <c r="BJ23" s="153"/>
      <c r="BK23" s="153"/>
      <c r="BL23" s="153"/>
      <c r="BM23" s="153"/>
      <c r="BN23" s="153"/>
      <c r="BO23" s="153"/>
      <c r="BP23" s="153"/>
      <c r="BQ23" s="153"/>
      <c r="BR23" s="153"/>
      <c r="BS23" s="153"/>
      <c r="BT23" s="153"/>
      <c r="BU23" s="153"/>
      <c r="BV23" s="153"/>
      <c r="BW23" s="153"/>
      <c r="BX23" s="153"/>
      <c r="BY23" s="153"/>
      <c r="BZ23" s="153"/>
      <c r="CA23" s="153"/>
      <c r="CB23" s="153"/>
      <c r="CC23" s="153"/>
      <c r="CD23" s="153"/>
      <c r="CE23" s="153"/>
      <c r="CF23" s="153"/>
    </row>
    <row r="24" spans="1:84" s="165" customFormat="1" ht="24" customHeight="1" x14ac:dyDescent="0.25">
      <c r="A24" s="170"/>
      <c r="B24" s="171"/>
      <c r="C24" s="171"/>
      <c r="D24" s="171"/>
      <c r="E24" s="171"/>
      <c r="F24" s="171"/>
      <c r="G24" s="171"/>
      <c r="H24" s="171"/>
      <c r="I24" s="171"/>
      <c r="J24" s="171"/>
      <c r="K24" s="171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153"/>
      <c r="AB24" s="153"/>
      <c r="AC24" s="153"/>
      <c r="AD24" s="153"/>
      <c r="AE24" s="153"/>
      <c r="AF24" s="153"/>
      <c r="AG24" s="153"/>
      <c r="AH24" s="153"/>
      <c r="AI24" s="153"/>
      <c r="AJ24" s="153"/>
      <c r="AK24" s="153"/>
      <c r="AL24" s="153"/>
      <c r="AM24" s="153"/>
      <c r="AN24" s="153"/>
      <c r="AO24" s="153"/>
      <c r="AP24" s="153"/>
      <c r="AQ24" s="153"/>
      <c r="AR24" s="153"/>
      <c r="AS24" s="153"/>
      <c r="AT24" s="153"/>
      <c r="AU24" s="153"/>
      <c r="AV24" s="153"/>
      <c r="AW24" s="153"/>
      <c r="AX24" s="153"/>
      <c r="AY24" s="153"/>
      <c r="AZ24" s="153"/>
      <c r="BA24" s="153"/>
      <c r="BB24" s="153"/>
      <c r="BC24" s="153"/>
      <c r="BD24" s="153"/>
      <c r="BE24" s="153"/>
      <c r="BF24" s="153"/>
      <c r="BG24" s="153"/>
      <c r="BH24" s="153"/>
      <c r="BI24" s="153"/>
      <c r="BJ24" s="153"/>
      <c r="BK24" s="153"/>
      <c r="BL24" s="153"/>
      <c r="BM24" s="153"/>
      <c r="BN24" s="153"/>
      <c r="BO24" s="153"/>
      <c r="BP24" s="153"/>
      <c r="BQ24" s="153"/>
      <c r="BR24" s="153"/>
      <c r="BS24" s="153"/>
      <c r="BT24" s="153"/>
      <c r="BU24" s="153"/>
      <c r="BV24" s="153"/>
      <c r="BW24" s="153"/>
      <c r="BX24" s="153"/>
      <c r="BY24" s="153"/>
      <c r="BZ24" s="153"/>
      <c r="CA24" s="153"/>
      <c r="CB24" s="153"/>
      <c r="CC24" s="153"/>
      <c r="CD24" s="153"/>
      <c r="CE24" s="153"/>
      <c r="CF24" s="153"/>
    </row>
    <row r="25" spans="1:84" s="167" customFormat="1" ht="24" customHeight="1" x14ac:dyDescent="0.25">
      <c r="A25" s="165" t="s">
        <v>19</v>
      </c>
      <c r="B25" s="172"/>
      <c r="C25" s="172"/>
      <c r="D25" s="172"/>
      <c r="E25" s="172"/>
      <c r="F25" s="172"/>
      <c r="G25" s="172"/>
      <c r="H25" s="172"/>
      <c r="I25" s="172"/>
      <c r="J25" s="172"/>
      <c r="K25" s="172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/>
      <c r="AB25" s="153"/>
      <c r="AC25" s="153"/>
      <c r="AD25" s="153"/>
      <c r="AE25" s="153"/>
      <c r="AF25" s="153"/>
      <c r="AG25" s="153"/>
      <c r="AH25" s="153"/>
      <c r="AI25" s="153"/>
      <c r="AJ25" s="153"/>
      <c r="AK25" s="153"/>
      <c r="AL25" s="153"/>
      <c r="AM25" s="153"/>
      <c r="AN25" s="153"/>
      <c r="AO25" s="153"/>
      <c r="AP25" s="153"/>
      <c r="AQ25" s="153"/>
      <c r="AR25" s="153"/>
      <c r="AS25" s="153"/>
      <c r="AT25" s="153"/>
      <c r="AU25" s="153"/>
      <c r="AV25" s="153"/>
      <c r="AW25" s="153"/>
      <c r="AX25" s="153"/>
      <c r="AY25" s="153"/>
      <c r="AZ25" s="153"/>
      <c r="BA25" s="153"/>
      <c r="BB25" s="153"/>
      <c r="BC25" s="153"/>
      <c r="BD25" s="153"/>
      <c r="BE25" s="153"/>
      <c r="BF25" s="153"/>
      <c r="BG25" s="153"/>
      <c r="BH25" s="153"/>
      <c r="BI25" s="153"/>
      <c r="BJ25" s="153"/>
      <c r="BK25" s="153"/>
      <c r="BL25" s="153"/>
      <c r="BM25" s="153"/>
      <c r="BN25" s="153"/>
      <c r="BO25" s="153"/>
      <c r="BP25" s="153"/>
      <c r="BQ25" s="153"/>
      <c r="BR25" s="153"/>
      <c r="BS25" s="153"/>
      <c r="BT25" s="153"/>
      <c r="BU25" s="153"/>
      <c r="BV25" s="153"/>
      <c r="BW25" s="153"/>
      <c r="BX25" s="153"/>
      <c r="BY25" s="153"/>
      <c r="BZ25" s="153"/>
      <c r="CA25" s="153"/>
      <c r="CB25" s="153"/>
      <c r="CC25" s="153"/>
      <c r="CD25" s="153"/>
      <c r="CE25" s="153"/>
      <c r="CF25" s="153"/>
    </row>
    <row r="26" spans="1:84" s="153" customFormat="1" ht="24" customHeight="1" x14ac:dyDescent="0.25">
      <c r="A26" s="173"/>
      <c r="B26" s="172"/>
      <c r="C26" s="172"/>
      <c r="D26" s="172"/>
      <c r="E26" s="172"/>
      <c r="F26" s="172"/>
      <c r="G26" s="172"/>
      <c r="H26" s="172"/>
      <c r="I26" s="172"/>
      <c r="J26" s="172"/>
      <c r="K26" s="172"/>
    </row>
    <row r="27" spans="1:84" s="165" customFormat="1" ht="24" customHeight="1" x14ac:dyDescent="0.25">
      <c r="A27" s="205" t="s">
        <v>20</v>
      </c>
      <c r="B27" s="206">
        <v>0</v>
      </c>
      <c r="C27" s="206">
        <v>0</v>
      </c>
      <c r="D27" s="206">
        <v>0</v>
      </c>
      <c r="E27" s="206">
        <v>0</v>
      </c>
      <c r="F27" s="206">
        <v>0</v>
      </c>
      <c r="G27" s="206">
        <v>0</v>
      </c>
      <c r="H27" s="206">
        <v>0</v>
      </c>
      <c r="I27" s="206">
        <v>0</v>
      </c>
      <c r="J27" s="206">
        <v>0</v>
      </c>
      <c r="K27" s="206">
        <v>278276</v>
      </c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3"/>
      <c r="AA27" s="153"/>
      <c r="AB27" s="153"/>
      <c r="AC27" s="153"/>
      <c r="AD27" s="153"/>
      <c r="AE27" s="153"/>
      <c r="AF27" s="153"/>
      <c r="AG27" s="153"/>
      <c r="AH27" s="153"/>
      <c r="AI27" s="153"/>
      <c r="AJ27" s="153"/>
      <c r="AK27" s="153"/>
      <c r="AL27" s="153"/>
      <c r="AM27" s="153"/>
      <c r="AN27" s="153"/>
      <c r="AO27" s="153"/>
      <c r="AP27" s="153"/>
      <c r="AQ27" s="153"/>
      <c r="AR27" s="153"/>
      <c r="AS27" s="153"/>
      <c r="AT27" s="153"/>
      <c r="AU27" s="153"/>
      <c r="AV27" s="153"/>
      <c r="AW27" s="153"/>
      <c r="AX27" s="153"/>
      <c r="AY27" s="153"/>
      <c r="AZ27" s="153"/>
      <c r="BA27" s="153"/>
      <c r="BB27" s="153"/>
      <c r="BC27" s="153"/>
      <c r="BD27" s="153"/>
      <c r="BE27" s="153"/>
      <c r="BF27" s="153"/>
      <c r="BG27" s="153"/>
      <c r="BH27" s="153"/>
      <c r="BI27" s="153"/>
      <c r="BJ27" s="153"/>
      <c r="BK27" s="153"/>
      <c r="BL27" s="153"/>
      <c r="BM27" s="153"/>
      <c r="BN27" s="153"/>
      <c r="BO27" s="153"/>
      <c r="BP27" s="153"/>
      <c r="BQ27" s="153"/>
      <c r="BR27" s="153"/>
      <c r="BS27" s="153"/>
      <c r="BT27" s="153"/>
      <c r="BU27" s="153"/>
      <c r="BV27" s="153"/>
      <c r="BW27" s="153"/>
      <c r="BX27" s="153"/>
      <c r="BY27" s="153"/>
      <c r="BZ27" s="153"/>
      <c r="CA27" s="153"/>
      <c r="CB27" s="153"/>
      <c r="CC27" s="153"/>
      <c r="CD27" s="153"/>
      <c r="CE27" s="153"/>
      <c r="CF27" s="153"/>
    </row>
    <row r="28" spans="1:84" s="167" customFormat="1" ht="24" customHeight="1" x14ac:dyDescent="0.25">
      <c r="A28" s="174" t="s">
        <v>21</v>
      </c>
      <c r="B28" s="207">
        <v>0</v>
      </c>
      <c r="C28" s="207">
        <v>0</v>
      </c>
      <c r="D28" s="207">
        <v>0</v>
      </c>
      <c r="E28" s="207">
        <v>0</v>
      </c>
      <c r="F28" s="207">
        <v>0</v>
      </c>
      <c r="G28" s="207">
        <v>0</v>
      </c>
      <c r="H28" s="207">
        <v>0</v>
      </c>
      <c r="I28" s="207">
        <v>0</v>
      </c>
      <c r="J28" s="207">
        <v>0</v>
      </c>
      <c r="K28" s="207">
        <v>0</v>
      </c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  <c r="AB28" s="153"/>
      <c r="AC28" s="153"/>
      <c r="AD28" s="153"/>
      <c r="AE28" s="153"/>
      <c r="AF28" s="153"/>
      <c r="AG28" s="153"/>
      <c r="AH28" s="153"/>
      <c r="AI28" s="153"/>
      <c r="AJ28" s="153"/>
      <c r="AK28" s="153"/>
      <c r="AL28" s="153"/>
      <c r="AM28" s="153"/>
      <c r="AN28" s="153"/>
      <c r="AO28" s="153"/>
      <c r="AP28" s="153"/>
      <c r="AQ28" s="153"/>
      <c r="AR28" s="153"/>
      <c r="AS28" s="153"/>
      <c r="AT28" s="153"/>
      <c r="AU28" s="153"/>
      <c r="AV28" s="153"/>
      <c r="AW28" s="153"/>
      <c r="AX28" s="153"/>
      <c r="AY28" s="153"/>
      <c r="AZ28" s="153"/>
      <c r="BA28" s="153"/>
      <c r="BB28" s="153"/>
      <c r="BC28" s="153"/>
      <c r="BD28" s="153"/>
      <c r="BE28" s="153"/>
      <c r="BF28" s="153"/>
      <c r="BG28" s="153"/>
      <c r="BH28" s="153"/>
      <c r="BI28" s="153"/>
      <c r="BJ28" s="153"/>
      <c r="BK28" s="153"/>
      <c r="BL28" s="153"/>
      <c r="BM28" s="153"/>
      <c r="BN28" s="153"/>
      <c r="BO28" s="153"/>
      <c r="BP28" s="153"/>
      <c r="BQ28" s="153"/>
      <c r="BR28" s="153"/>
      <c r="BS28" s="153"/>
      <c r="BT28" s="153"/>
      <c r="BU28" s="153"/>
      <c r="BV28" s="153"/>
      <c r="BW28" s="153"/>
      <c r="BX28" s="153"/>
      <c r="BY28" s="153"/>
      <c r="BZ28" s="153"/>
      <c r="CA28" s="153"/>
      <c r="CB28" s="153"/>
      <c r="CC28" s="153"/>
      <c r="CD28" s="153"/>
      <c r="CE28" s="153"/>
      <c r="CF28" s="153"/>
    </row>
    <row r="29" spans="1:84" s="153" customFormat="1" ht="24" customHeight="1" x14ac:dyDescent="0.25">
      <c r="A29" s="174" t="s">
        <v>23</v>
      </c>
      <c r="B29" s="207">
        <v>0</v>
      </c>
      <c r="C29" s="207">
        <v>0</v>
      </c>
      <c r="D29" s="207">
        <v>0</v>
      </c>
      <c r="E29" s="207">
        <v>0</v>
      </c>
      <c r="F29" s="207">
        <v>0</v>
      </c>
      <c r="G29" s="207">
        <v>0</v>
      </c>
      <c r="H29" s="207">
        <v>0</v>
      </c>
      <c r="I29" s="207">
        <v>0</v>
      </c>
      <c r="J29" s="207">
        <v>0</v>
      </c>
      <c r="K29" s="207">
        <v>278276</v>
      </c>
    </row>
    <row r="30" spans="1:84" s="165" customFormat="1" ht="24" customHeight="1" x14ac:dyDescent="0.25">
      <c r="A30" s="205" t="s">
        <v>26</v>
      </c>
      <c r="B30" s="208">
        <v>0</v>
      </c>
      <c r="C30" s="208">
        <v>-6270.291746851316</v>
      </c>
      <c r="D30" s="208">
        <v>-19792.274888346659</v>
      </c>
      <c r="E30" s="208">
        <v>-17762.134254637534</v>
      </c>
      <c r="F30" s="208">
        <v>30832.966275510087</v>
      </c>
      <c r="G30" s="208">
        <v>-40040.37470603449</v>
      </c>
      <c r="H30" s="208">
        <v>-32719.823167336155</v>
      </c>
      <c r="I30" s="208">
        <v>-24193.539595177339</v>
      </c>
      <c r="J30" s="208">
        <v>-39610.445337392215</v>
      </c>
      <c r="K30" s="208">
        <v>-118072.07868307694</v>
      </c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53"/>
      <c r="Y30" s="153"/>
      <c r="Z30" s="153"/>
      <c r="AA30" s="153"/>
      <c r="AB30" s="153"/>
      <c r="AC30" s="153"/>
      <c r="AD30" s="153"/>
      <c r="AE30" s="153"/>
      <c r="AF30" s="153"/>
      <c r="AG30" s="153"/>
      <c r="AH30" s="153"/>
      <c r="AI30" s="153"/>
      <c r="AJ30" s="153"/>
      <c r="AK30" s="153"/>
      <c r="AL30" s="153"/>
      <c r="AM30" s="153"/>
      <c r="AN30" s="153"/>
      <c r="AO30" s="153"/>
      <c r="AP30" s="153"/>
      <c r="AQ30" s="153"/>
      <c r="AR30" s="153"/>
      <c r="AS30" s="153"/>
      <c r="AT30" s="153"/>
      <c r="AU30" s="153"/>
      <c r="AV30" s="153"/>
      <c r="AW30" s="153"/>
      <c r="AX30" s="153"/>
      <c r="AY30" s="153"/>
      <c r="AZ30" s="153"/>
      <c r="BA30" s="153"/>
      <c r="BB30" s="153"/>
      <c r="BC30" s="153"/>
      <c r="BD30" s="153"/>
      <c r="BE30" s="153"/>
      <c r="BF30" s="153"/>
      <c r="BG30" s="153"/>
      <c r="BH30" s="153"/>
      <c r="BI30" s="153"/>
      <c r="BJ30" s="153"/>
      <c r="BK30" s="153"/>
      <c r="BL30" s="153"/>
      <c r="BM30" s="153"/>
      <c r="BN30" s="153"/>
      <c r="BO30" s="153"/>
      <c r="BP30" s="153"/>
      <c r="BQ30" s="153"/>
      <c r="BR30" s="153"/>
      <c r="BS30" s="153"/>
      <c r="BT30" s="153"/>
      <c r="BU30" s="153"/>
      <c r="BV30" s="153"/>
      <c r="BW30" s="153"/>
      <c r="BX30" s="153"/>
      <c r="BY30" s="153"/>
      <c r="BZ30" s="153"/>
      <c r="CA30" s="153"/>
      <c r="CB30" s="153"/>
      <c r="CC30" s="153"/>
      <c r="CD30" s="153"/>
      <c r="CE30" s="153"/>
      <c r="CF30" s="153"/>
    </row>
    <row r="31" spans="1:84" s="165" customFormat="1" ht="24" customHeight="1" x14ac:dyDescent="0.25">
      <c r="A31" s="174" t="s">
        <v>58</v>
      </c>
      <c r="B31" s="207">
        <v>0</v>
      </c>
      <c r="C31" s="207">
        <v>-6270.291746851316</v>
      </c>
      <c r="D31" s="207">
        <v>-19792.274888346659</v>
      </c>
      <c r="E31" s="207">
        <v>-17762.134254637534</v>
      </c>
      <c r="F31" s="207">
        <v>30832.966275510087</v>
      </c>
      <c r="G31" s="207">
        <v>-40040.37470603449</v>
      </c>
      <c r="H31" s="207">
        <v>-32719.823167336155</v>
      </c>
      <c r="I31" s="207">
        <v>-24193.539595177339</v>
      </c>
      <c r="J31" s="207">
        <v>-39610.445337392215</v>
      </c>
      <c r="K31" s="207">
        <v>-118072.07868307694</v>
      </c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  <c r="AF31" s="153"/>
      <c r="AG31" s="153"/>
      <c r="AH31" s="153"/>
      <c r="AI31" s="153"/>
      <c r="AJ31" s="153"/>
      <c r="AK31" s="153"/>
      <c r="AL31" s="153"/>
      <c r="AM31" s="153"/>
      <c r="AN31" s="153"/>
      <c r="AO31" s="153"/>
      <c r="AP31" s="153"/>
      <c r="AQ31" s="153"/>
      <c r="AR31" s="153"/>
      <c r="AS31" s="153"/>
      <c r="AT31" s="153"/>
      <c r="AU31" s="153"/>
      <c r="AV31" s="153"/>
      <c r="AW31" s="153"/>
      <c r="AX31" s="153"/>
      <c r="AY31" s="153"/>
      <c r="AZ31" s="153"/>
      <c r="BA31" s="153"/>
      <c r="BB31" s="153"/>
      <c r="BC31" s="153"/>
      <c r="BD31" s="153"/>
      <c r="BE31" s="153"/>
      <c r="BF31" s="153"/>
      <c r="BG31" s="153"/>
      <c r="BH31" s="153"/>
      <c r="BI31" s="153"/>
      <c r="BJ31" s="153"/>
      <c r="BK31" s="153"/>
      <c r="BL31" s="153"/>
      <c r="BM31" s="153"/>
      <c r="BN31" s="153"/>
      <c r="BO31" s="153"/>
      <c r="BP31" s="153"/>
      <c r="BQ31" s="153"/>
      <c r="BR31" s="153"/>
      <c r="BS31" s="153"/>
      <c r="BT31" s="153"/>
      <c r="BU31" s="153"/>
      <c r="BV31" s="153"/>
      <c r="BW31" s="153"/>
      <c r="BX31" s="153"/>
      <c r="BY31" s="153"/>
      <c r="BZ31" s="153"/>
      <c r="CA31" s="153"/>
      <c r="CB31" s="153"/>
      <c r="CC31" s="153"/>
      <c r="CD31" s="153"/>
      <c r="CE31" s="153"/>
      <c r="CF31" s="153"/>
    </row>
    <row r="32" spans="1:84" s="176" customFormat="1" ht="24" customHeight="1" x14ac:dyDescent="0.25">
      <c r="A32" s="174" t="s">
        <v>49</v>
      </c>
      <c r="B32" s="175">
        <v>0</v>
      </c>
      <c r="C32" s="175">
        <v>0</v>
      </c>
      <c r="D32" s="175">
        <v>0</v>
      </c>
      <c r="E32" s="175">
        <v>0</v>
      </c>
      <c r="F32" s="175">
        <v>0</v>
      </c>
      <c r="G32" s="175">
        <v>0</v>
      </c>
      <c r="H32" s="175">
        <v>0</v>
      </c>
      <c r="I32" s="175">
        <v>0</v>
      </c>
      <c r="J32" s="175">
        <v>0</v>
      </c>
      <c r="K32" s="175">
        <v>0</v>
      </c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53"/>
      <c r="X32" s="153"/>
      <c r="Y32" s="153"/>
      <c r="Z32" s="153"/>
      <c r="AA32" s="153"/>
      <c r="AB32" s="153"/>
      <c r="AC32" s="153"/>
      <c r="AD32" s="153"/>
      <c r="AE32" s="153"/>
      <c r="AF32" s="153"/>
      <c r="AG32" s="153"/>
      <c r="AH32" s="153"/>
      <c r="AI32" s="153"/>
      <c r="AJ32" s="153"/>
      <c r="AK32" s="153"/>
      <c r="AL32" s="153"/>
      <c r="AM32" s="153"/>
      <c r="AN32" s="153"/>
      <c r="AO32" s="153"/>
      <c r="AP32" s="153"/>
      <c r="AQ32" s="153"/>
      <c r="AR32" s="153"/>
      <c r="AS32" s="153"/>
      <c r="AT32" s="153"/>
      <c r="AU32" s="153"/>
      <c r="AV32" s="153"/>
      <c r="AW32" s="153"/>
      <c r="AX32" s="153"/>
      <c r="AY32" s="153"/>
      <c r="AZ32" s="153"/>
      <c r="BA32" s="153"/>
      <c r="BB32" s="153"/>
      <c r="BC32" s="153"/>
      <c r="BD32" s="153"/>
      <c r="BE32" s="153"/>
      <c r="BF32" s="153"/>
      <c r="BG32" s="153"/>
      <c r="BH32" s="153"/>
      <c r="BI32" s="153"/>
      <c r="BJ32" s="153"/>
      <c r="BK32" s="153"/>
      <c r="BL32" s="153"/>
      <c r="BM32" s="153"/>
      <c r="BN32" s="153"/>
      <c r="BO32" s="153"/>
      <c r="BP32" s="153"/>
      <c r="BQ32" s="153"/>
      <c r="BR32" s="153"/>
      <c r="BS32" s="153"/>
      <c r="BT32" s="153"/>
      <c r="BU32" s="153"/>
      <c r="BV32" s="153"/>
      <c r="BW32" s="153"/>
      <c r="BX32" s="153"/>
      <c r="BY32" s="153"/>
      <c r="BZ32" s="153"/>
      <c r="CA32" s="153"/>
      <c r="CB32" s="153"/>
      <c r="CC32" s="153"/>
      <c r="CD32" s="153"/>
      <c r="CE32" s="153"/>
      <c r="CF32" s="153"/>
    </row>
    <row r="33" spans="1:84" s="165" customFormat="1" ht="18" customHeight="1" x14ac:dyDescent="0.25">
      <c r="A33" s="139"/>
      <c r="B33" s="177"/>
      <c r="C33" s="177"/>
      <c r="D33" s="177"/>
      <c r="E33" s="177"/>
      <c r="F33" s="177"/>
      <c r="G33" s="177"/>
      <c r="H33" s="177"/>
      <c r="I33" s="177"/>
      <c r="J33" s="177"/>
      <c r="K33" s="177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3"/>
      <c r="AB33" s="153"/>
      <c r="AC33" s="153"/>
      <c r="AD33" s="153"/>
      <c r="AE33" s="153"/>
      <c r="AF33" s="153"/>
      <c r="AG33" s="153"/>
      <c r="AH33" s="153"/>
      <c r="AI33" s="153"/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  <c r="AT33" s="153"/>
      <c r="AU33" s="153"/>
      <c r="AV33" s="153"/>
      <c r="AW33" s="153"/>
      <c r="AX33" s="153"/>
      <c r="AY33" s="153"/>
      <c r="AZ33" s="153"/>
      <c r="BA33" s="153"/>
      <c r="BB33" s="153"/>
      <c r="BC33" s="153"/>
      <c r="BD33" s="153"/>
      <c r="BE33" s="153"/>
      <c r="BF33" s="153"/>
      <c r="BG33" s="153"/>
      <c r="BH33" s="153"/>
      <c r="BI33" s="153"/>
      <c r="BJ33" s="153"/>
      <c r="BK33" s="153"/>
      <c r="BL33" s="153"/>
      <c r="BM33" s="153"/>
      <c r="BN33" s="153"/>
      <c r="BO33" s="153"/>
      <c r="BP33" s="153"/>
      <c r="BQ33" s="153"/>
      <c r="BR33" s="153"/>
      <c r="BS33" s="153"/>
      <c r="BT33" s="153"/>
      <c r="BU33" s="153"/>
      <c r="BV33" s="153"/>
      <c r="BW33" s="153"/>
      <c r="BX33" s="153"/>
      <c r="BY33" s="153"/>
      <c r="BZ33" s="153"/>
      <c r="CA33" s="153"/>
      <c r="CB33" s="153"/>
      <c r="CC33" s="153"/>
      <c r="CD33" s="153"/>
      <c r="CE33" s="153"/>
      <c r="CF33" s="153"/>
    </row>
    <row r="34" spans="1:84" s="165" customFormat="1" ht="16.5" x14ac:dyDescent="0.25">
      <c r="A34" s="162" t="s">
        <v>52</v>
      </c>
      <c r="B34" s="180"/>
      <c r="C34" s="180"/>
      <c r="D34" s="180"/>
      <c r="E34" s="180"/>
      <c r="F34" s="180"/>
      <c r="G34" s="180"/>
      <c r="H34" s="180"/>
      <c r="I34" s="180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53"/>
      <c r="Y34" s="153"/>
      <c r="Z34" s="153"/>
      <c r="AA34" s="153"/>
      <c r="AB34" s="153"/>
      <c r="AC34" s="153"/>
      <c r="AD34" s="153"/>
      <c r="AE34" s="153"/>
      <c r="AF34" s="153"/>
      <c r="AG34" s="153"/>
      <c r="AH34" s="153"/>
      <c r="AI34" s="153"/>
      <c r="AJ34" s="153"/>
      <c r="AK34" s="153"/>
      <c r="AL34" s="153"/>
      <c r="AM34" s="153"/>
      <c r="AN34" s="153"/>
      <c r="AO34" s="153"/>
      <c r="AP34" s="153"/>
      <c r="AQ34" s="153"/>
      <c r="AR34" s="153"/>
      <c r="AS34" s="153"/>
      <c r="AT34" s="153"/>
      <c r="AU34" s="153"/>
      <c r="AV34" s="153"/>
      <c r="AW34" s="153"/>
      <c r="AX34" s="153"/>
      <c r="AY34" s="153"/>
      <c r="AZ34" s="153"/>
      <c r="BA34" s="153"/>
      <c r="BB34" s="153"/>
      <c r="BC34" s="153"/>
      <c r="BD34" s="153"/>
      <c r="BE34" s="153"/>
      <c r="BF34" s="153"/>
      <c r="BG34" s="153"/>
      <c r="BH34" s="153"/>
      <c r="BI34" s="153"/>
      <c r="BJ34" s="153"/>
      <c r="BK34" s="153"/>
      <c r="BL34" s="153"/>
      <c r="BM34" s="153"/>
      <c r="BN34" s="153"/>
      <c r="BO34" s="153"/>
      <c r="BP34" s="153"/>
      <c r="BQ34" s="153"/>
      <c r="BR34" s="153"/>
      <c r="BS34" s="153"/>
      <c r="BT34" s="153"/>
      <c r="BU34" s="153"/>
      <c r="BV34" s="153"/>
      <c r="BW34" s="153"/>
      <c r="BX34" s="153"/>
      <c r="BY34" s="153"/>
      <c r="BZ34" s="153"/>
      <c r="CA34" s="153"/>
      <c r="CB34" s="153"/>
      <c r="CC34" s="153"/>
      <c r="CD34" s="153"/>
      <c r="CE34" s="153"/>
      <c r="CF34" s="153"/>
    </row>
    <row r="35" spans="1:84" s="165" customFormat="1" ht="16.5" x14ac:dyDescent="0.25">
      <c r="A35" s="165" t="s">
        <v>59</v>
      </c>
      <c r="B35" s="180"/>
      <c r="C35" s="180"/>
      <c r="D35" s="180"/>
      <c r="E35" s="180"/>
      <c r="F35" s="180"/>
      <c r="G35" s="180"/>
      <c r="H35" s="180"/>
      <c r="I35" s="180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3"/>
      <c r="AF35" s="153"/>
      <c r="AG35" s="153"/>
      <c r="AH35" s="153"/>
      <c r="AI35" s="153"/>
      <c r="AJ35" s="153"/>
      <c r="AK35" s="153"/>
      <c r="AL35" s="153"/>
      <c r="AM35" s="153"/>
      <c r="AN35" s="153"/>
      <c r="AO35" s="153"/>
      <c r="AP35" s="153"/>
      <c r="AQ35" s="153"/>
      <c r="AR35" s="153"/>
      <c r="AS35" s="153"/>
      <c r="AT35" s="153"/>
      <c r="AU35" s="153"/>
      <c r="AV35" s="153"/>
      <c r="AW35" s="153"/>
      <c r="AX35" s="153"/>
      <c r="AY35" s="153"/>
      <c r="AZ35" s="153"/>
      <c r="BA35" s="153"/>
      <c r="BB35" s="153"/>
      <c r="BC35" s="153"/>
      <c r="BD35" s="153"/>
      <c r="BE35" s="153"/>
      <c r="BF35" s="153"/>
      <c r="BG35" s="153"/>
      <c r="BH35" s="153"/>
      <c r="BI35" s="153"/>
      <c r="BJ35" s="153"/>
      <c r="BK35" s="153"/>
      <c r="BL35" s="153"/>
      <c r="BM35" s="153"/>
      <c r="BN35" s="153"/>
      <c r="BO35" s="153"/>
      <c r="BP35" s="153"/>
      <c r="BQ35" s="153"/>
      <c r="BR35" s="153"/>
      <c r="BS35" s="153"/>
      <c r="BT35" s="153"/>
      <c r="BU35" s="153"/>
      <c r="BV35" s="153"/>
      <c r="BW35" s="153"/>
      <c r="BX35" s="153"/>
      <c r="BY35" s="153"/>
      <c r="BZ35" s="153"/>
      <c r="CA35" s="153"/>
      <c r="CB35" s="153"/>
      <c r="CC35" s="153"/>
      <c r="CD35" s="153"/>
      <c r="CE35" s="153"/>
      <c r="CF35" s="153"/>
    </row>
    <row r="36" spans="1:84" s="182" customFormat="1" ht="16.5" customHeight="1" x14ac:dyDescent="0.25">
      <c r="A36" s="165"/>
      <c r="B36" s="140"/>
      <c r="C36" s="140"/>
      <c r="D36" s="140"/>
      <c r="E36" s="140"/>
      <c r="F36" s="140"/>
      <c r="G36" s="140"/>
      <c r="H36" s="140"/>
      <c r="I36" s="140"/>
      <c r="J36" s="181"/>
      <c r="K36" s="181"/>
      <c r="L36" s="181"/>
      <c r="M36" s="181"/>
      <c r="N36" s="181"/>
      <c r="O36" s="181"/>
      <c r="P36" s="181"/>
      <c r="Q36" s="181"/>
      <c r="R36" s="181"/>
      <c r="S36" s="181"/>
      <c r="T36" s="181"/>
      <c r="U36" s="181"/>
      <c r="V36" s="181"/>
      <c r="W36" s="181"/>
      <c r="X36" s="181"/>
      <c r="Y36" s="181"/>
      <c r="Z36" s="181"/>
      <c r="AA36" s="181"/>
      <c r="AB36" s="181"/>
      <c r="AC36" s="181"/>
      <c r="AD36" s="181"/>
      <c r="AE36" s="181"/>
      <c r="AF36" s="181"/>
      <c r="AG36" s="181"/>
      <c r="AH36" s="181"/>
      <c r="AI36" s="181"/>
      <c r="AJ36" s="181"/>
      <c r="AK36" s="181"/>
      <c r="AL36" s="181"/>
      <c r="AM36" s="181"/>
      <c r="AN36" s="181"/>
      <c r="AO36" s="181"/>
      <c r="AP36" s="181"/>
      <c r="AQ36" s="181"/>
      <c r="AR36" s="181"/>
      <c r="AS36" s="181"/>
      <c r="AT36" s="181"/>
      <c r="AU36" s="181"/>
      <c r="AV36" s="181"/>
      <c r="AW36" s="181"/>
      <c r="AX36" s="181"/>
      <c r="AY36" s="181"/>
      <c r="AZ36" s="181"/>
      <c r="BA36" s="181"/>
      <c r="BB36" s="181"/>
      <c r="BC36" s="181"/>
      <c r="BD36" s="181"/>
      <c r="BE36" s="181"/>
      <c r="BF36" s="181"/>
      <c r="BG36" s="181"/>
      <c r="BH36" s="181"/>
      <c r="BI36" s="181"/>
      <c r="BJ36" s="181"/>
      <c r="BK36" s="181"/>
      <c r="BL36" s="181"/>
      <c r="BM36" s="181"/>
      <c r="BN36" s="181"/>
      <c r="BO36" s="181"/>
      <c r="BP36" s="181"/>
      <c r="BQ36" s="181"/>
      <c r="BR36" s="181"/>
      <c r="BS36" s="181"/>
      <c r="BT36" s="181"/>
      <c r="BU36" s="181"/>
      <c r="BV36" s="181"/>
      <c r="BW36" s="181"/>
      <c r="BX36" s="181"/>
      <c r="BY36" s="181"/>
      <c r="BZ36" s="181"/>
      <c r="CA36" s="181"/>
      <c r="CB36" s="181"/>
      <c r="CC36" s="181"/>
      <c r="CD36" s="181"/>
      <c r="CE36" s="181"/>
      <c r="CF36" s="181"/>
    </row>
    <row r="37" spans="1:84" s="255" customFormat="1" ht="16.5" customHeight="1" x14ac:dyDescent="0.25">
      <c r="A37" s="254"/>
      <c r="B37" s="254"/>
      <c r="C37" s="254"/>
      <c r="D37" s="254"/>
      <c r="E37" s="254"/>
      <c r="F37" s="254"/>
      <c r="G37" s="254"/>
      <c r="H37" s="254"/>
    </row>
    <row r="45" spans="1:84" s="184" customFormat="1" x14ac:dyDescent="0.2">
      <c r="A45" s="139"/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</row>
    <row r="46" spans="1:84" s="185" customFormat="1" x14ac:dyDescent="0.2">
      <c r="A46" s="139"/>
      <c r="B46" s="140"/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</row>
    <row r="47" spans="1:84" s="186" customFormat="1" ht="18" x14ac:dyDescent="0.25">
      <c r="A47" s="139"/>
      <c r="B47" s="140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87"/>
      <c r="Q47" s="187"/>
      <c r="R47" s="187"/>
      <c r="S47" s="187"/>
      <c r="T47" s="187"/>
      <c r="U47" s="187"/>
      <c r="V47" s="187"/>
      <c r="W47" s="187"/>
      <c r="X47" s="187"/>
      <c r="Y47" s="187"/>
      <c r="Z47" s="187"/>
      <c r="AA47" s="187"/>
      <c r="AB47" s="187"/>
      <c r="AC47" s="187"/>
      <c r="AD47" s="187"/>
      <c r="AE47" s="187"/>
      <c r="AF47" s="187"/>
      <c r="AG47" s="187"/>
      <c r="AH47" s="187"/>
      <c r="AI47" s="187"/>
      <c r="AJ47" s="187"/>
      <c r="AK47" s="187"/>
      <c r="AL47" s="187"/>
      <c r="AM47" s="187"/>
      <c r="AN47" s="187"/>
      <c r="AO47" s="187"/>
      <c r="AP47" s="187"/>
      <c r="AQ47" s="187"/>
      <c r="AR47" s="187"/>
      <c r="AS47" s="187"/>
      <c r="AT47" s="187"/>
      <c r="AU47" s="187"/>
      <c r="AV47" s="187"/>
      <c r="AW47" s="187"/>
      <c r="AX47" s="187"/>
      <c r="AY47" s="187"/>
      <c r="AZ47" s="187"/>
      <c r="BA47" s="187"/>
      <c r="BB47" s="187"/>
      <c r="BC47" s="187"/>
      <c r="BD47" s="187"/>
      <c r="BE47" s="187"/>
      <c r="BF47" s="187"/>
      <c r="BG47" s="187"/>
      <c r="BH47" s="187"/>
      <c r="BI47" s="187"/>
      <c r="BJ47" s="187"/>
      <c r="BK47" s="187"/>
      <c r="BL47" s="187"/>
      <c r="BM47" s="187"/>
      <c r="BN47" s="187"/>
      <c r="BO47" s="187"/>
      <c r="BP47" s="187"/>
      <c r="BQ47" s="187"/>
      <c r="BR47" s="187"/>
      <c r="BS47" s="187"/>
      <c r="BT47" s="187"/>
      <c r="BU47" s="187"/>
      <c r="BV47" s="187"/>
      <c r="BW47" s="187"/>
      <c r="BX47" s="187"/>
      <c r="BY47" s="187"/>
      <c r="BZ47" s="187"/>
      <c r="CA47" s="187"/>
      <c r="CB47" s="187"/>
      <c r="CC47" s="187"/>
      <c r="CD47" s="187"/>
      <c r="CE47" s="187"/>
      <c r="CF47" s="187"/>
    </row>
    <row r="48" spans="1:84" s="186" customFormat="1" ht="18" x14ac:dyDescent="0.25">
      <c r="A48" s="139"/>
      <c r="B48" s="140"/>
      <c r="C48" s="140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87"/>
      <c r="Q48" s="187"/>
      <c r="R48" s="187"/>
      <c r="S48" s="187"/>
      <c r="T48" s="187"/>
      <c r="U48" s="187"/>
      <c r="V48" s="187"/>
      <c r="W48" s="187"/>
      <c r="X48" s="187"/>
      <c r="Y48" s="187"/>
      <c r="Z48" s="187"/>
      <c r="AA48" s="187"/>
      <c r="AB48" s="187"/>
      <c r="AC48" s="187"/>
      <c r="AD48" s="187"/>
      <c r="AE48" s="187"/>
      <c r="AF48" s="187"/>
      <c r="AG48" s="187"/>
      <c r="AH48" s="187"/>
      <c r="AI48" s="187"/>
      <c r="AJ48" s="187"/>
      <c r="AK48" s="187"/>
      <c r="AL48" s="187"/>
      <c r="AM48" s="187"/>
      <c r="AN48" s="187"/>
      <c r="AO48" s="187"/>
      <c r="AP48" s="187"/>
      <c r="AQ48" s="187"/>
      <c r="AR48" s="187"/>
      <c r="AS48" s="187"/>
      <c r="AT48" s="187"/>
      <c r="AU48" s="187"/>
      <c r="AV48" s="187"/>
      <c r="AW48" s="187"/>
      <c r="AX48" s="187"/>
      <c r="AY48" s="187"/>
      <c r="AZ48" s="187"/>
      <c r="BA48" s="187"/>
      <c r="BB48" s="187"/>
      <c r="BC48" s="187"/>
      <c r="BD48" s="187"/>
      <c r="BE48" s="187"/>
      <c r="BF48" s="187"/>
      <c r="BG48" s="187"/>
      <c r="BH48" s="187"/>
      <c r="BI48" s="187"/>
      <c r="BJ48" s="187"/>
      <c r="BK48" s="187"/>
      <c r="BL48" s="187"/>
      <c r="BM48" s="187"/>
      <c r="BN48" s="187"/>
      <c r="BO48" s="187"/>
      <c r="BP48" s="187"/>
      <c r="BQ48" s="187"/>
      <c r="BR48" s="187"/>
      <c r="BS48" s="187"/>
      <c r="BT48" s="187"/>
      <c r="BU48" s="187"/>
      <c r="BV48" s="187"/>
      <c r="BW48" s="187"/>
      <c r="BX48" s="187"/>
      <c r="BY48" s="187"/>
      <c r="BZ48" s="187"/>
      <c r="CA48" s="187"/>
      <c r="CB48" s="187"/>
      <c r="CC48" s="187"/>
      <c r="CD48" s="187"/>
      <c r="CE48" s="187"/>
      <c r="CF48" s="187"/>
    </row>
  </sheetData>
  <mergeCells count="5">
    <mergeCell ref="A2:K2"/>
    <mergeCell ref="A3:K3"/>
    <mergeCell ref="A4:K4"/>
    <mergeCell ref="A5:K5"/>
    <mergeCell ref="A37:XFD37"/>
  </mergeCells>
  <printOptions horizontalCentered="1"/>
  <pageMargins left="0.74803149606299213" right="0.74803149606299213" top="0.78740157480314965" bottom="0.98425196850393704" header="0.23622047244094491" footer="0"/>
  <pageSetup scale="44" orientation="landscape" horizontalDpi="4294967294" verticalDpi="4294967294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49"/>
  <sheetViews>
    <sheetView showGridLines="0" zoomScale="75" zoomScaleNormal="75" zoomScaleSheetLayoutView="50" workbookViewId="0"/>
  </sheetViews>
  <sheetFormatPr baseColWidth="10" defaultRowHeight="14.25" x14ac:dyDescent="0.2"/>
  <cols>
    <col min="1" max="1" width="92.28515625" style="139" customWidth="1"/>
    <col min="2" max="10" width="18.5703125" style="140" customWidth="1"/>
    <col min="11" max="11" width="20.140625" style="140" customWidth="1"/>
    <col min="12" max="84" width="11.42578125" style="140"/>
    <col min="85" max="16384" width="11.42578125" style="139"/>
  </cols>
  <sheetData>
    <row r="1" spans="1:84" ht="17.25" customHeight="1" x14ac:dyDescent="0.2"/>
    <row r="2" spans="1:84" ht="19.5" x14ac:dyDescent="0.2">
      <c r="A2" s="251" t="s">
        <v>53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</row>
    <row r="3" spans="1:84" s="142" customFormat="1" ht="19.5" x14ac:dyDescent="0.25">
      <c r="A3" s="251" t="s">
        <v>1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1"/>
      <c r="AQ3" s="141"/>
      <c r="AR3" s="141"/>
      <c r="AS3" s="141"/>
      <c r="AT3" s="141"/>
      <c r="AU3" s="141"/>
      <c r="AV3" s="141"/>
      <c r="AW3" s="141"/>
      <c r="AX3" s="141"/>
      <c r="AY3" s="141"/>
      <c r="AZ3" s="141"/>
      <c r="BA3" s="141"/>
      <c r="BB3" s="141"/>
      <c r="BC3" s="141"/>
      <c r="BD3" s="141"/>
      <c r="BE3" s="141"/>
      <c r="BF3" s="141"/>
      <c r="BG3" s="141"/>
      <c r="BH3" s="141"/>
      <c r="BI3" s="141"/>
      <c r="BJ3" s="141"/>
      <c r="BK3" s="141"/>
      <c r="BL3" s="141"/>
      <c r="BM3" s="141"/>
      <c r="BN3" s="141"/>
      <c r="BO3" s="141"/>
      <c r="BP3" s="141"/>
      <c r="BQ3" s="141"/>
      <c r="BR3" s="141"/>
      <c r="BS3" s="141"/>
      <c r="BT3" s="141"/>
      <c r="BU3" s="141"/>
      <c r="BV3" s="141"/>
      <c r="BW3" s="141"/>
      <c r="BX3" s="141"/>
      <c r="BY3" s="141"/>
      <c r="BZ3" s="141"/>
      <c r="CA3" s="141"/>
      <c r="CB3" s="141"/>
      <c r="CC3" s="141"/>
      <c r="CD3" s="141"/>
      <c r="CE3" s="141"/>
      <c r="CF3" s="141"/>
    </row>
    <row r="4" spans="1:84" s="144" customFormat="1" ht="20.25" x14ac:dyDescent="0.3">
      <c r="A4" s="252" t="s">
        <v>2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3"/>
      <c r="AU4" s="143"/>
      <c r="AV4" s="143"/>
      <c r="AW4" s="143"/>
      <c r="AX4" s="143"/>
      <c r="AY4" s="143"/>
      <c r="AZ4" s="143"/>
      <c r="BA4" s="143"/>
      <c r="BB4" s="143"/>
      <c r="BC4" s="143"/>
      <c r="BD4" s="143"/>
      <c r="BE4" s="143"/>
      <c r="BF4" s="143"/>
      <c r="BG4" s="143"/>
      <c r="BH4" s="143"/>
      <c r="BI4" s="143"/>
      <c r="BJ4" s="143"/>
      <c r="BK4" s="143"/>
      <c r="BL4" s="143"/>
      <c r="BM4" s="143"/>
      <c r="BN4" s="143"/>
      <c r="BO4" s="143"/>
      <c r="BP4" s="143"/>
      <c r="BQ4" s="143"/>
      <c r="BR4" s="143"/>
      <c r="BS4" s="143"/>
      <c r="BT4" s="143"/>
      <c r="BU4" s="143"/>
      <c r="BV4" s="143"/>
      <c r="BW4" s="143"/>
      <c r="BX4" s="143"/>
      <c r="BY4" s="143"/>
      <c r="BZ4" s="143"/>
      <c r="CA4" s="143"/>
      <c r="CB4" s="143"/>
      <c r="CC4" s="143"/>
      <c r="CD4" s="143"/>
      <c r="CE4" s="143"/>
      <c r="CF4" s="143"/>
    </row>
    <row r="5" spans="1:84" s="146" customFormat="1" ht="19.5" x14ac:dyDescent="0.25">
      <c r="A5" s="249" t="s">
        <v>45</v>
      </c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45"/>
      <c r="AO5" s="145"/>
      <c r="AP5" s="145"/>
      <c r="AQ5" s="145"/>
      <c r="AR5" s="145"/>
      <c r="AS5" s="145"/>
      <c r="AT5" s="145"/>
      <c r="AU5" s="145"/>
      <c r="AV5" s="145"/>
      <c r="AW5" s="145"/>
      <c r="AX5" s="145"/>
      <c r="AY5" s="145"/>
      <c r="AZ5" s="145"/>
      <c r="BA5" s="145"/>
      <c r="BB5" s="145"/>
      <c r="BC5" s="145"/>
      <c r="BD5" s="145"/>
      <c r="BE5" s="145"/>
      <c r="BF5" s="145"/>
      <c r="BG5" s="145"/>
      <c r="BH5" s="145"/>
      <c r="BI5" s="145"/>
      <c r="BJ5" s="145"/>
      <c r="BK5" s="145"/>
      <c r="BL5" s="145"/>
      <c r="BM5" s="145"/>
      <c r="BN5" s="145"/>
      <c r="BO5" s="145"/>
      <c r="BP5" s="145"/>
      <c r="BQ5" s="145"/>
      <c r="BR5" s="145"/>
      <c r="BS5" s="145"/>
      <c r="BT5" s="145"/>
      <c r="BU5" s="145"/>
      <c r="BV5" s="145"/>
      <c r="BW5" s="145"/>
      <c r="BX5" s="145"/>
      <c r="BY5" s="145"/>
      <c r="BZ5" s="145"/>
      <c r="CA5" s="145"/>
      <c r="CB5" s="145"/>
      <c r="CC5" s="145"/>
      <c r="CD5" s="145"/>
      <c r="CE5" s="145"/>
      <c r="CF5" s="145"/>
    </row>
    <row r="6" spans="1:84" ht="17.25" customHeight="1" x14ac:dyDescent="0.2">
      <c r="A6" s="147"/>
    </row>
    <row r="7" spans="1:84" s="148" customFormat="1" ht="24.75" customHeight="1" x14ac:dyDescent="0.25">
      <c r="A7" s="203"/>
      <c r="B7" s="223">
        <v>2009</v>
      </c>
      <c r="C7" s="223">
        <v>2010</v>
      </c>
      <c r="D7" s="223">
        <v>2011</v>
      </c>
      <c r="E7" s="223">
        <v>2012</v>
      </c>
      <c r="F7" s="223">
        <v>2013</v>
      </c>
      <c r="G7" s="223">
        <v>2014</v>
      </c>
      <c r="H7" s="223">
        <v>2015</v>
      </c>
      <c r="I7" s="223">
        <v>2016</v>
      </c>
      <c r="J7" s="223">
        <v>2017</v>
      </c>
      <c r="K7" s="223">
        <v>2018</v>
      </c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49"/>
      <c r="AE7" s="149"/>
      <c r="AF7" s="149"/>
      <c r="AG7" s="149"/>
      <c r="AH7" s="149"/>
      <c r="AI7" s="149"/>
      <c r="AJ7" s="149"/>
      <c r="AK7" s="149"/>
      <c r="AL7" s="149"/>
      <c r="AM7" s="149"/>
      <c r="AN7" s="149"/>
      <c r="AO7" s="149"/>
      <c r="AP7" s="149"/>
      <c r="AQ7" s="149"/>
      <c r="AR7" s="149"/>
      <c r="AS7" s="149"/>
      <c r="AT7" s="149"/>
      <c r="AU7" s="149"/>
      <c r="AV7" s="149"/>
      <c r="AW7" s="149"/>
      <c r="AX7" s="149"/>
      <c r="AY7" s="149"/>
      <c r="AZ7" s="149"/>
      <c r="BA7" s="149"/>
      <c r="BB7" s="149"/>
      <c r="BC7" s="149"/>
      <c r="BD7" s="149"/>
      <c r="BE7" s="149"/>
      <c r="BF7" s="149"/>
      <c r="BG7" s="149"/>
      <c r="BH7" s="149"/>
      <c r="BI7" s="149"/>
      <c r="BJ7" s="149"/>
      <c r="BK7" s="149"/>
      <c r="BL7" s="149"/>
      <c r="BM7" s="149"/>
      <c r="BN7" s="149"/>
      <c r="BO7" s="149"/>
      <c r="BP7" s="149"/>
      <c r="BQ7" s="149"/>
      <c r="BR7" s="149"/>
      <c r="BS7" s="149"/>
      <c r="BT7" s="149"/>
      <c r="BU7" s="149"/>
      <c r="BV7" s="149"/>
      <c r="BW7" s="149"/>
      <c r="BX7" s="149"/>
      <c r="BY7" s="149"/>
      <c r="BZ7" s="149"/>
      <c r="CA7" s="149"/>
      <c r="CB7" s="149"/>
      <c r="CC7" s="149"/>
      <c r="CD7" s="149"/>
      <c r="CE7" s="149"/>
      <c r="CF7" s="149"/>
    </row>
    <row r="8" spans="1:84" ht="21" customHeight="1" x14ac:dyDescent="0.2">
      <c r="A8" s="150"/>
    </row>
    <row r="9" spans="1:84" s="154" customFormat="1" ht="24" customHeight="1" x14ac:dyDescent="0.25">
      <c r="A9" s="151" t="s">
        <v>54</v>
      </c>
      <c r="B9" s="188">
        <v>3.7658447790311032</v>
      </c>
      <c r="C9" s="188">
        <v>3.4626288296959213</v>
      </c>
      <c r="D9" s="188">
        <v>4.6403690113580511</v>
      </c>
      <c r="E9" s="188">
        <v>4.3020808216464443</v>
      </c>
      <c r="F9" s="188">
        <v>4.3370654907854984</v>
      </c>
      <c r="G9" s="188">
        <v>4.0356511737542959</v>
      </c>
      <c r="H9" s="188">
        <v>2.8413401606085311</v>
      </c>
      <c r="I9" s="188">
        <v>2.1254652055609058</v>
      </c>
      <c r="J9" s="188">
        <v>2.2099840837936906</v>
      </c>
      <c r="K9" s="188">
        <v>3.0406892390461384</v>
      </c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53"/>
      <c r="BB9" s="153"/>
      <c r="BC9" s="153"/>
      <c r="BD9" s="153"/>
      <c r="BE9" s="153"/>
      <c r="BF9" s="153"/>
      <c r="BG9" s="153"/>
      <c r="BH9" s="153"/>
      <c r="BI9" s="153"/>
      <c r="BJ9" s="153"/>
      <c r="BK9" s="153"/>
      <c r="BL9" s="153"/>
      <c r="BM9" s="153"/>
      <c r="BN9" s="153"/>
      <c r="BO9" s="153"/>
      <c r="BP9" s="153"/>
      <c r="BQ9" s="153"/>
      <c r="BR9" s="153"/>
      <c r="BS9" s="153"/>
      <c r="BT9" s="153"/>
      <c r="BU9" s="153"/>
      <c r="BV9" s="153"/>
      <c r="BW9" s="153"/>
      <c r="BX9" s="153"/>
      <c r="BY9" s="153"/>
      <c r="BZ9" s="153"/>
      <c r="CA9" s="153"/>
      <c r="CB9" s="153"/>
      <c r="CC9" s="153"/>
      <c r="CD9" s="153"/>
      <c r="CE9" s="153"/>
      <c r="CF9" s="153"/>
    </row>
    <row r="10" spans="1:84" s="157" customFormat="1" ht="24" customHeight="1" x14ac:dyDescent="0.25">
      <c r="A10" s="155" t="s">
        <v>5</v>
      </c>
      <c r="B10" s="189">
        <v>3.7224939363044087</v>
      </c>
      <c r="C10" s="189">
        <v>3.4331607465500467</v>
      </c>
      <c r="D10" s="189">
        <v>4.6107948129757981</v>
      </c>
      <c r="E10" s="189">
        <v>4.2888858068836129</v>
      </c>
      <c r="F10" s="189">
        <v>4.2656053923623567</v>
      </c>
      <c r="G10" s="189">
        <v>4.0164241510399137</v>
      </c>
      <c r="H10" s="189">
        <v>2.8267874159585564</v>
      </c>
      <c r="I10" s="189">
        <v>2.0542303044176551</v>
      </c>
      <c r="J10" s="189">
        <v>2.1917676117565588</v>
      </c>
      <c r="K10" s="189">
        <v>3.0209904393006108</v>
      </c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  <c r="AR10" s="153"/>
      <c r="AS10" s="153"/>
      <c r="AT10" s="153"/>
      <c r="AU10" s="153"/>
      <c r="AV10" s="153"/>
      <c r="AW10" s="153"/>
      <c r="AX10" s="153"/>
      <c r="AY10" s="153"/>
      <c r="AZ10" s="153"/>
      <c r="BA10" s="153"/>
      <c r="BB10" s="153"/>
      <c r="BC10" s="153"/>
      <c r="BD10" s="153"/>
      <c r="BE10" s="153"/>
      <c r="BF10" s="153"/>
      <c r="BG10" s="153"/>
      <c r="BH10" s="153"/>
      <c r="BI10" s="153"/>
      <c r="BJ10" s="153"/>
      <c r="BK10" s="153"/>
      <c r="BL10" s="153"/>
      <c r="BM10" s="153"/>
      <c r="BN10" s="153"/>
      <c r="BO10" s="153"/>
      <c r="BP10" s="153"/>
      <c r="BQ10" s="153"/>
      <c r="BR10" s="153"/>
      <c r="BS10" s="153"/>
      <c r="BT10" s="153"/>
      <c r="BU10" s="153"/>
      <c r="BV10" s="153"/>
      <c r="BW10" s="153"/>
      <c r="BX10" s="153"/>
      <c r="BY10" s="153"/>
      <c r="BZ10" s="153"/>
      <c r="CA10" s="153"/>
      <c r="CB10" s="153"/>
      <c r="CC10" s="153"/>
      <c r="CD10" s="153"/>
      <c r="CE10" s="153"/>
      <c r="CF10" s="153"/>
    </row>
    <row r="11" spans="1:84" s="159" customFormat="1" ht="24" customHeight="1" x14ac:dyDescent="0.25">
      <c r="A11" s="158" t="s">
        <v>6</v>
      </c>
      <c r="B11" s="189">
        <v>0</v>
      </c>
      <c r="C11" s="189">
        <v>1.5273155854187775E-3</v>
      </c>
      <c r="D11" s="189">
        <v>1.8060449225031953E-3</v>
      </c>
      <c r="E11" s="189">
        <v>1.9110148742585416E-3</v>
      </c>
      <c r="F11" s="189">
        <v>2.1992522663224741E-3</v>
      </c>
      <c r="G11" s="189">
        <v>3.1092989439152211E-3</v>
      </c>
      <c r="H11" s="189">
        <v>2.6309418163078329E-3</v>
      </c>
      <c r="I11" s="189">
        <v>2.8350162134915986E-3</v>
      </c>
      <c r="J11" s="189">
        <v>1.5557058297078503E-3</v>
      </c>
      <c r="K11" s="189">
        <v>2.1461953815783926E-3</v>
      </c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  <c r="AK11" s="153"/>
      <c r="AL11" s="153"/>
      <c r="AM11" s="153"/>
      <c r="AN11" s="153"/>
      <c r="AO11" s="153"/>
      <c r="AP11" s="153"/>
      <c r="AQ11" s="153"/>
      <c r="AR11" s="153"/>
      <c r="AS11" s="153"/>
      <c r="AT11" s="153"/>
      <c r="AU11" s="153"/>
      <c r="AV11" s="153"/>
      <c r="AW11" s="153"/>
      <c r="AX11" s="153"/>
      <c r="AY11" s="153"/>
      <c r="AZ11" s="153"/>
      <c r="BA11" s="153"/>
      <c r="BB11" s="153"/>
      <c r="BC11" s="153"/>
      <c r="BD11" s="153"/>
      <c r="BE11" s="153"/>
      <c r="BF11" s="153"/>
      <c r="BG11" s="153"/>
      <c r="BH11" s="153"/>
      <c r="BI11" s="153"/>
      <c r="BJ11" s="153"/>
      <c r="BK11" s="153"/>
      <c r="BL11" s="153"/>
      <c r="BM11" s="153"/>
      <c r="BN11" s="153"/>
      <c r="BO11" s="153"/>
      <c r="BP11" s="153"/>
      <c r="BQ11" s="153"/>
      <c r="BR11" s="153"/>
      <c r="BS11" s="153"/>
      <c r="BT11" s="153"/>
      <c r="BU11" s="153"/>
      <c r="BV11" s="153"/>
      <c r="BW11" s="153"/>
      <c r="BX11" s="153"/>
      <c r="BY11" s="153"/>
      <c r="BZ11" s="153"/>
      <c r="CA11" s="153"/>
      <c r="CB11" s="153"/>
      <c r="CC11" s="153"/>
      <c r="CD11" s="153"/>
      <c r="CE11" s="153"/>
      <c r="CF11" s="153"/>
    </row>
    <row r="12" spans="1:84" s="159" customFormat="1" ht="24" customHeight="1" x14ac:dyDescent="0.25">
      <c r="A12" s="158" t="s">
        <v>7</v>
      </c>
      <c r="B12" s="189">
        <v>4.3350842726694282E-2</v>
      </c>
      <c r="C12" s="189">
        <v>2.7940767560455854E-2</v>
      </c>
      <c r="D12" s="189">
        <v>2.7768153459749881E-2</v>
      </c>
      <c r="E12" s="189">
        <v>1.1283999888572227E-2</v>
      </c>
      <c r="F12" s="189">
        <v>6.9260846156818962E-2</v>
      </c>
      <c r="G12" s="189">
        <v>1.6117723770467426E-2</v>
      </c>
      <c r="H12" s="189">
        <v>1.1921802833666941E-2</v>
      </c>
      <c r="I12" s="189">
        <v>6.8399884929759167E-2</v>
      </c>
      <c r="J12" s="189">
        <v>1.6660766207424224E-2</v>
      </c>
      <c r="K12" s="189">
        <v>1.7552604363949519E-2</v>
      </c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53"/>
      <c r="AG12" s="153"/>
      <c r="AH12" s="153"/>
      <c r="AI12" s="153"/>
      <c r="AJ12" s="153"/>
      <c r="AK12" s="153"/>
      <c r="AL12" s="153"/>
      <c r="AM12" s="153"/>
      <c r="AN12" s="153"/>
      <c r="AO12" s="153"/>
      <c r="AP12" s="153"/>
      <c r="AQ12" s="153"/>
      <c r="AR12" s="153"/>
      <c r="AS12" s="153"/>
      <c r="AT12" s="153"/>
      <c r="AU12" s="153"/>
      <c r="AV12" s="153"/>
      <c r="AW12" s="153"/>
      <c r="AX12" s="153"/>
      <c r="AY12" s="153"/>
      <c r="AZ12" s="153"/>
      <c r="BA12" s="153"/>
      <c r="BB12" s="153"/>
      <c r="BC12" s="153"/>
      <c r="BD12" s="153"/>
      <c r="BE12" s="153"/>
      <c r="BF12" s="153"/>
      <c r="BG12" s="153"/>
      <c r="BH12" s="153"/>
      <c r="BI12" s="153"/>
      <c r="BJ12" s="153"/>
      <c r="BK12" s="153"/>
      <c r="BL12" s="153"/>
      <c r="BM12" s="153"/>
      <c r="BN12" s="153"/>
      <c r="BO12" s="153"/>
      <c r="BP12" s="153"/>
      <c r="BQ12" s="153"/>
      <c r="BR12" s="153"/>
      <c r="BS12" s="153"/>
      <c r="BT12" s="153"/>
      <c r="BU12" s="153"/>
      <c r="BV12" s="153"/>
      <c r="BW12" s="153"/>
      <c r="BX12" s="153"/>
      <c r="BY12" s="153"/>
      <c r="BZ12" s="153"/>
      <c r="CA12" s="153"/>
      <c r="CB12" s="153"/>
      <c r="CC12" s="153"/>
      <c r="CD12" s="153"/>
      <c r="CE12" s="153"/>
      <c r="CF12" s="153"/>
    </row>
    <row r="13" spans="1:84" s="162" customFormat="1" ht="24" customHeight="1" x14ac:dyDescent="0.25">
      <c r="A13" s="160"/>
      <c r="B13" s="190"/>
      <c r="C13" s="190"/>
      <c r="D13" s="190"/>
      <c r="E13" s="190"/>
      <c r="F13" s="190"/>
      <c r="G13" s="190"/>
      <c r="H13" s="190"/>
      <c r="I13" s="190"/>
      <c r="J13" s="190"/>
      <c r="K13" s="190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  <c r="AV13" s="153"/>
      <c r="AW13" s="153"/>
      <c r="AX13" s="153"/>
      <c r="AY13" s="153"/>
      <c r="AZ13" s="153"/>
      <c r="BA13" s="153"/>
      <c r="BB13" s="153"/>
      <c r="BC13" s="153"/>
      <c r="BD13" s="153"/>
      <c r="BE13" s="153"/>
      <c r="BF13" s="153"/>
      <c r="BG13" s="153"/>
      <c r="BH13" s="153"/>
      <c r="BI13" s="153"/>
      <c r="BJ13" s="153"/>
      <c r="BK13" s="153"/>
      <c r="BL13" s="153"/>
      <c r="BM13" s="153"/>
      <c r="BN13" s="153"/>
      <c r="BO13" s="153"/>
      <c r="BP13" s="153"/>
      <c r="BQ13" s="153"/>
      <c r="BR13" s="153"/>
      <c r="BS13" s="153"/>
      <c r="BT13" s="153"/>
      <c r="BU13" s="153"/>
      <c r="BV13" s="153"/>
      <c r="BW13" s="153"/>
      <c r="BX13" s="153"/>
      <c r="BY13" s="153"/>
      <c r="BZ13" s="153"/>
      <c r="CA13" s="153"/>
      <c r="CB13" s="153"/>
      <c r="CC13" s="153"/>
      <c r="CD13" s="153"/>
      <c r="CE13" s="153"/>
      <c r="CF13" s="153"/>
    </row>
    <row r="14" spans="1:84" s="154" customFormat="1" ht="24" customHeight="1" x14ac:dyDescent="0.25">
      <c r="A14" s="151" t="s">
        <v>55</v>
      </c>
      <c r="B14" s="188">
        <v>3.6574953822080039</v>
      </c>
      <c r="C14" s="188">
        <v>3.3657078094381787</v>
      </c>
      <c r="D14" s="188">
        <v>4.5704847754547817</v>
      </c>
      <c r="E14" s="188">
        <v>4.3553412814218602</v>
      </c>
      <c r="F14" s="188">
        <v>4.1430668356513545</v>
      </c>
      <c r="G14" s="188">
        <v>3.8477098747002123</v>
      </c>
      <c r="H14" s="188">
        <v>2.6180153862719284</v>
      </c>
      <c r="I14" s="188">
        <v>1.9125864959175218</v>
      </c>
      <c r="J14" s="188">
        <v>2.0835763740169715</v>
      </c>
      <c r="K14" s="188">
        <v>3.0092898129982228</v>
      </c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  <c r="AE14" s="153"/>
      <c r="AF14" s="153"/>
      <c r="AG14" s="153"/>
      <c r="AH14" s="153"/>
      <c r="AI14" s="153"/>
      <c r="AJ14" s="153"/>
      <c r="AK14" s="153"/>
      <c r="AL14" s="153"/>
      <c r="AM14" s="153"/>
      <c r="AN14" s="153"/>
      <c r="AO14" s="153"/>
      <c r="AP14" s="153"/>
      <c r="AQ14" s="153"/>
      <c r="AR14" s="153"/>
      <c r="AS14" s="153"/>
      <c r="AT14" s="153"/>
      <c r="AU14" s="153"/>
      <c r="AV14" s="153"/>
      <c r="AW14" s="153"/>
      <c r="AX14" s="153"/>
      <c r="AY14" s="153"/>
      <c r="AZ14" s="153"/>
      <c r="BA14" s="153"/>
      <c r="BB14" s="153"/>
      <c r="BC14" s="153"/>
      <c r="BD14" s="153"/>
      <c r="BE14" s="153"/>
      <c r="BF14" s="153"/>
      <c r="BG14" s="153"/>
      <c r="BH14" s="153"/>
      <c r="BI14" s="153"/>
      <c r="BJ14" s="153"/>
      <c r="BK14" s="153"/>
      <c r="BL14" s="153"/>
      <c r="BM14" s="153"/>
      <c r="BN14" s="153"/>
      <c r="BO14" s="153"/>
      <c r="BP14" s="153"/>
      <c r="BQ14" s="153"/>
      <c r="BR14" s="153"/>
      <c r="BS14" s="153"/>
      <c r="BT14" s="153"/>
      <c r="BU14" s="153"/>
      <c r="BV14" s="153"/>
      <c r="BW14" s="153"/>
      <c r="BX14" s="153"/>
      <c r="BY14" s="153"/>
      <c r="BZ14" s="153"/>
      <c r="CA14" s="153"/>
      <c r="CB14" s="153"/>
      <c r="CC14" s="153"/>
      <c r="CD14" s="153"/>
      <c r="CE14" s="153"/>
      <c r="CF14" s="153"/>
    </row>
    <row r="15" spans="1:84" s="157" customFormat="1" ht="24" customHeight="1" x14ac:dyDescent="0.25">
      <c r="A15" s="155" t="s">
        <v>9</v>
      </c>
      <c r="B15" s="189">
        <v>3.5620651361722122</v>
      </c>
      <c r="C15" s="189">
        <v>3.2717916076982156</v>
      </c>
      <c r="D15" s="189">
        <v>4.4644162337749984</v>
      </c>
      <c r="E15" s="189">
        <v>4.274750428017601</v>
      </c>
      <c r="F15" s="189">
        <v>4.0242682761046717</v>
      </c>
      <c r="G15" s="189">
        <v>3.7698010101445156</v>
      </c>
      <c r="H15" s="189">
        <v>2.4959132118928542</v>
      </c>
      <c r="I15" s="189">
        <v>1.8051099484453628</v>
      </c>
      <c r="J15" s="189">
        <v>1.9897917952685436</v>
      </c>
      <c r="K15" s="189">
        <v>2.8638172762690433</v>
      </c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3"/>
      <c r="AF15" s="153"/>
      <c r="AG15" s="153"/>
      <c r="AH15" s="153"/>
      <c r="AI15" s="153"/>
      <c r="AJ15" s="153"/>
      <c r="AK15" s="153"/>
      <c r="AL15" s="153"/>
      <c r="AM15" s="153"/>
      <c r="AN15" s="153"/>
      <c r="AO15" s="153"/>
      <c r="AP15" s="153"/>
      <c r="AQ15" s="153"/>
      <c r="AR15" s="153"/>
      <c r="AS15" s="153"/>
      <c r="AT15" s="153"/>
      <c r="AU15" s="153"/>
      <c r="AV15" s="153"/>
      <c r="AW15" s="153"/>
      <c r="AX15" s="153"/>
      <c r="AY15" s="153"/>
      <c r="AZ15" s="153"/>
      <c r="BA15" s="153"/>
      <c r="BB15" s="153"/>
      <c r="BC15" s="153"/>
      <c r="BD15" s="153"/>
      <c r="BE15" s="153"/>
      <c r="BF15" s="153"/>
      <c r="BG15" s="153"/>
      <c r="BH15" s="153"/>
      <c r="BI15" s="153"/>
      <c r="BJ15" s="153"/>
      <c r="BK15" s="153"/>
      <c r="BL15" s="153"/>
      <c r="BM15" s="153"/>
      <c r="BN15" s="153"/>
      <c r="BO15" s="153"/>
      <c r="BP15" s="153"/>
      <c r="BQ15" s="153"/>
      <c r="BR15" s="153"/>
      <c r="BS15" s="153"/>
      <c r="BT15" s="153"/>
      <c r="BU15" s="153"/>
      <c r="BV15" s="153"/>
      <c r="BW15" s="153"/>
      <c r="BX15" s="153"/>
      <c r="BY15" s="153"/>
      <c r="BZ15" s="153"/>
      <c r="CA15" s="153"/>
      <c r="CB15" s="153"/>
      <c r="CC15" s="153"/>
      <c r="CD15" s="153"/>
      <c r="CE15" s="153"/>
      <c r="CF15" s="153"/>
    </row>
    <row r="16" spans="1:84" s="159" customFormat="1" ht="24" customHeight="1" x14ac:dyDescent="0.25">
      <c r="A16" s="158" t="s">
        <v>10</v>
      </c>
      <c r="B16" s="189">
        <v>9.0440174437187215E-2</v>
      </c>
      <c r="C16" s="189">
        <v>7.6022038830032598E-2</v>
      </c>
      <c r="D16" s="189">
        <v>7.4605741184883986E-2</v>
      </c>
      <c r="E16" s="189">
        <v>7.4061244792534647E-2</v>
      </c>
      <c r="F16" s="189">
        <v>7.5124250555439961E-2</v>
      </c>
      <c r="G16" s="189">
        <v>7.3156924817117039E-2</v>
      </c>
      <c r="H16" s="189">
        <v>8.4998871209353843E-2</v>
      </c>
      <c r="I16" s="189">
        <v>7.3627733577888044E-2</v>
      </c>
      <c r="J16" s="189">
        <v>7.0391165401205033E-2</v>
      </c>
      <c r="K16" s="189">
        <v>8.8665515165797765E-2</v>
      </c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3"/>
      <c r="AQ16" s="153"/>
      <c r="AR16" s="153"/>
      <c r="AS16" s="153"/>
      <c r="AT16" s="153"/>
      <c r="AU16" s="153"/>
      <c r="AV16" s="153"/>
      <c r="AW16" s="153"/>
      <c r="AX16" s="153"/>
      <c r="AY16" s="153"/>
      <c r="AZ16" s="153"/>
      <c r="BA16" s="153"/>
      <c r="BB16" s="153"/>
      <c r="BC16" s="153"/>
      <c r="BD16" s="153"/>
      <c r="BE16" s="153"/>
      <c r="BF16" s="153"/>
      <c r="BG16" s="153"/>
      <c r="BH16" s="153"/>
      <c r="BI16" s="153"/>
      <c r="BJ16" s="153"/>
      <c r="BK16" s="153"/>
      <c r="BL16" s="153"/>
      <c r="BM16" s="153"/>
      <c r="BN16" s="153"/>
      <c r="BO16" s="153"/>
      <c r="BP16" s="153"/>
      <c r="BQ16" s="153"/>
      <c r="BR16" s="153"/>
      <c r="BS16" s="153"/>
      <c r="BT16" s="153"/>
      <c r="BU16" s="153"/>
      <c r="BV16" s="153"/>
      <c r="BW16" s="153"/>
      <c r="BX16" s="153"/>
      <c r="BY16" s="153"/>
      <c r="BZ16" s="153"/>
      <c r="CA16" s="153"/>
      <c r="CB16" s="153"/>
      <c r="CC16" s="153"/>
      <c r="CD16" s="153"/>
      <c r="CE16" s="153"/>
      <c r="CF16" s="153"/>
    </row>
    <row r="17" spans="1:84" s="163" customFormat="1" ht="24" customHeight="1" x14ac:dyDescent="0.25">
      <c r="A17" s="158" t="s">
        <v>12</v>
      </c>
      <c r="B17" s="189">
        <v>0</v>
      </c>
      <c r="C17" s="189">
        <v>1.9752274273420859E-2</v>
      </c>
      <c r="D17" s="189">
        <v>3.7979711885854181E-2</v>
      </c>
      <c r="E17" s="189">
        <v>2.730047631055665E-2</v>
      </c>
      <c r="F17" s="189">
        <v>3.4255066268595105E-2</v>
      </c>
      <c r="G17" s="189">
        <v>1.6637505458662313E-2</v>
      </c>
      <c r="H17" s="189">
        <v>4.9532119781393533E-2</v>
      </c>
      <c r="I17" s="189">
        <v>4.2032265383027942E-2</v>
      </c>
      <c r="J17" s="189">
        <v>3.6804715776821068E-2</v>
      </c>
      <c r="K17" s="189">
        <v>9.539292828222333E-2</v>
      </c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153"/>
      <c r="AQ17" s="153"/>
      <c r="AR17" s="153"/>
      <c r="AS17" s="153"/>
      <c r="AT17" s="153"/>
      <c r="AU17" s="153"/>
      <c r="AV17" s="153"/>
      <c r="AW17" s="153"/>
      <c r="AX17" s="153"/>
      <c r="AY17" s="153"/>
      <c r="AZ17" s="153"/>
      <c r="BA17" s="153"/>
      <c r="BB17" s="153"/>
      <c r="BC17" s="153"/>
      <c r="BD17" s="153"/>
      <c r="BE17" s="153"/>
      <c r="BF17" s="153"/>
      <c r="BG17" s="153"/>
      <c r="BH17" s="153"/>
      <c r="BI17" s="153"/>
      <c r="BJ17" s="153"/>
      <c r="BK17" s="153"/>
      <c r="BL17" s="153"/>
      <c r="BM17" s="153"/>
      <c r="BN17" s="153"/>
      <c r="BO17" s="153"/>
      <c r="BP17" s="153"/>
      <c r="BQ17" s="153"/>
      <c r="BR17" s="153"/>
      <c r="BS17" s="153"/>
      <c r="BT17" s="153"/>
      <c r="BU17" s="153"/>
      <c r="BV17" s="153"/>
      <c r="BW17" s="153"/>
      <c r="BX17" s="153"/>
      <c r="BY17" s="153"/>
      <c r="BZ17" s="153"/>
      <c r="CA17" s="153"/>
      <c r="CB17" s="153"/>
      <c r="CC17" s="153"/>
      <c r="CD17" s="153"/>
      <c r="CE17" s="153"/>
      <c r="CF17" s="153"/>
    </row>
    <row r="18" spans="1:84" s="163" customFormat="1" ht="24" customHeight="1" x14ac:dyDescent="0.25">
      <c r="A18" s="158" t="s">
        <v>13</v>
      </c>
      <c r="B18" s="189">
        <v>4.9900715986047851E-3</v>
      </c>
      <c r="C18" s="189">
        <v>-1.8581113634903446E-3</v>
      </c>
      <c r="D18" s="189">
        <v>-6.5169113909552146E-3</v>
      </c>
      <c r="E18" s="189">
        <v>-2.0770867698832907E-2</v>
      </c>
      <c r="F18" s="189">
        <v>9.4192427226473408E-3</v>
      </c>
      <c r="G18" s="189">
        <v>-1.1885565720082496E-2</v>
      </c>
      <c r="H18" s="189">
        <v>-1.2428816611672795E-2</v>
      </c>
      <c r="I18" s="189">
        <v>-8.1834514887568401E-3</v>
      </c>
      <c r="J18" s="189">
        <v>-1.3411302429597729E-2</v>
      </c>
      <c r="K18" s="189">
        <v>-3.858590671884167E-2</v>
      </c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3"/>
      <c r="AQ18" s="153"/>
      <c r="AR18" s="153"/>
      <c r="AS18" s="153"/>
      <c r="AT18" s="153"/>
      <c r="AU18" s="153"/>
      <c r="AV18" s="153"/>
      <c r="AW18" s="153"/>
      <c r="AX18" s="153"/>
      <c r="AY18" s="153"/>
      <c r="AZ18" s="153"/>
      <c r="BA18" s="153"/>
      <c r="BB18" s="153"/>
      <c r="BC18" s="153"/>
      <c r="BD18" s="153"/>
      <c r="BE18" s="153"/>
      <c r="BF18" s="153"/>
      <c r="BG18" s="153"/>
      <c r="BH18" s="153"/>
      <c r="BI18" s="153"/>
      <c r="BJ18" s="153"/>
      <c r="BK18" s="153"/>
      <c r="BL18" s="153"/>
      <c r="BM18" s="153"/>
      <c r="BN18" s="153"/>
      <c r="BO18" s="153"/>
      <c r="BP18" s="153"/>
      <c r="BQ18" s="153"/>
      <c r="BR18" s="153"/>
      <c r="BS18" s="153"/>
      <c r="BT18" s="153"/>
      <c r="BU18" s="153"/>
      <c r="BV18" s="153"/>
      <c r="BW18" s="153"/>
      <c r="BX18" s="153"/>
      <c r="BY18" s="153"/>
      <c r="BZ18" s="153"/>
      <c r="CA18" s="153"/>
      <c r="CB18" s="153"/>
      <c r="CC18" s="153"/>
      <c r="CD18" s="153"/>
      <c r="CE18" s="153"/>
      <c r="CF18" s="153"/>
    </row>
    <row r="19" spans="1:84" s="165" customFormat="1" ht="24" customHeight="1" x14ac:dyDescent="0.25">
      <c r="A19" s="164" t="s">
        <v>38</v>
      </c>
      <c r="B19" s="188">
        <v>0.1083493968230993</v>
      </c>
      <c r="C19" s="188">
        <v>9.6921020257742629E-2</v>
      </c>
      <c r="D19" s="188">
        <v>6.988423590326942E-2</v>
      </c>
      <c r="E19" s="188">
        <v>-5.3260459775415825E-2</v>
      </c>
      <c r="F19" s="188">
        <v>0.19399865513414394</v>
      </c>
      <c r="G19" s="188">
        <v>0.18794129905408363</v>
      </c>
      <c r="H19" s="188">
        <v>0.22332477433660269</v>
      </c>
      <c r="I19" s="188">
        <v>0.21287870964338396</v>
      </c>
      <c r="J19" s="188">
        <v>0.12640770977671911</v>
      </c>
      <c r="K19" s="188">
        <v>3.1399426047915568E-2</v>
      </c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53"/>
      <c r="AU19" s="153"/>
      <c r="AV19" s="153"/>
      <c r="AW19" s="153"/>
      <c r="AX19" s="153"/>
      <c r="AY19" s="153"/>
      <c r="AZ19" s="153"/>
      <c r="BA19" s="153"/>
      <c r="BB19" s="153"/>
      <c r="BC19" s="153"/>
      <c r="BD19" s="153"/>
      <c r="BE19" s="153"/>
      <c r="BF19" s="153"/>
      <c r="BG19" s="153"/>
      <c r="BH19" s="153"/>
      <c r="BI19" s="153"/>
      <c r="BJ19" s="153"/>
      <c r="BK19" s="153"/>
      <c r="BL19" s="153"/>
      <c r="BM19" s="153"/>
      <c r="BN19" s="153"/>
      <c r="BO19" s="153"/>
      <c r="BP19" s="153"/>
      <c r="BQ19" s="153"/>
      <c r="BR19" s="153"/>
      <c r="BS19" s="153"/>
      <c r="BT19" s="153"/>
      <c r="BU19" s="153"/>
      <c r="BV19" s="153"/>
      <c r="BW19" s="153"/>
      <c r="BX19" s="153"/>
      <c r="BY19" s="153"/>
      <c r="BZ19" s="153"/>
      <c r="CA19" s="153"/>
      <c r="CB19" s="153"/>
      <c r="CC19" s="153"/>
      <c r="CD19" s="153"/>
      <c r="CE19" s="153"/>
      <c r="CF19" s="153"/>
    </row>
    <row r="20" spans="1:84" s="167" customFormat="1" ht="24" customHeight="1" x14ac:dyDescent="0.25">
      <c r="A20" s="166" t="s">
        <v>15</v>
      </c>
      <c r="B20" s="189">
        <v>-0.11822918963325726</v>
      </c>
      <c r="C20" s="189">
        <v>-0.10184664118529979</v>
      </c>
      <c r="D20" s="189">
        <v>-0.10909124127557469</v>
      </c>
      <c r="E20" s="189">
        <v>-0.10797492584286694</v>
      </c>
      <c r="F20" s="189">
        <v>-0.12605482371397431</v>
      </c>
      <c r="G20" s="189">
        <v>-0.15212250187010248</v>
      </c>
      <c r="H20" s="189">
        <v>-0.17466275699775052</v>
      </c>
      <c r="I20" s="189">
        <v>-0.15450995864429962</v>
      </c>
      <c r="J20" s="189">
        <v>-0.14544569302181082</v>
      </c>
      <c r="K20" s="189">
        <v>-0.16869714094485602</v>
      </c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53"/>
      <c r="BA20" s="153"/>
      <c r="BB20" s="153"/>
      <c r="BC20" s="153"/>
      <c r="BD20" s="153"/>
      <c r="BE20" s="153"/>
      <c r="BF20" s="153"/>
      <c r="BG20" s="153"/>
      <c r="BH20" s="153"/>
      <c r="BI20" s="153"/>
      <c r="BJ20" s="153"/>
      <c r="BK20" s="153"/>
      <c r="BL20" s="153"/>
      <c r="BM20" s="153"/>
      <c r="BN20" s="153"/>
      <c r="BO20" s="153"/>
      <c r="BP20" s="153"/>
      <c r="BQ20" s="153"/>
      <c r="BR20" s="153"/>
      <c r="BS20" s="153"/>
      <c r="BT20" s="153"/>
      <c r="BU20" s="153"/>
      <c r="BV20" s="153"/>
      <c r="BW20" s="153"/>
      <c r="BX20" s="153"/>
      <c r="BY20" s="153"/>
      <c r="BZ20" s="153"/>
      <c r="CA20" s="153"/>
      <c r="CB20" s="153"/>
      <c r="CC20" s="153"/>
      <c r="CD20" s="153"/>
      <c r="CE20" s="153"/>
      <c r="CF20" s="153"/>
    </row>
    <row r="21" spans="1:84" s="165" customFormat="1" ht="24" customHeight="1" x14ac:dyDescent="0.25">
      <c r="A21" s="164" t="s">
        <v>39</v>
      </c>
      <c r="B21" s="188">
        <v>-9.8797928101579668E-3</v>
      </c>
      <c r="C21" s="188">
        <v>-4.9256209275571616E-3</v>
      </c>
      <c r="D21" s="188">
        <v>-3.9207005372305273E-2</v>
      </c>
      <c r="E21" s="188">
        <v>-0.16123538561828277</v>
      </c>
      <c r="F21" s="188">
        <v>6.7943831420169631E-2</v>
      </c>
      <c r="G21" s="188">
        <v>3.5818797183981149E-2</v>
      </c>
      <c r="H21" s="188">
        <v>4.866201733885217E-2</v>
      </c>
      <c r="I21" s="188">
        <v>5.836875099908434E-2</v>
      </c>
      <c r="J21" s="188">
        <v>-1.9037983245091705E-2</v>
      </c>
      <c r="K21" s="188">
        <v>-0.13729771489694045</v>
      </c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3"/>
      <c r="AB21" s="153"/>
      <c r="AC21" s="153"/>
      <c r="AD21" s="153"/>
      <c r="AE21" s="153"/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3"/>
      <c r="AU21" s="153"/>
      <c r="AV21" s="153"/>
      <c r="AW21" s="153"/>
      <c r="AX21" s="153"/>
      <c r="AY21" s="153"/>
      <c r="AZ21" s="153"/>
      <c r="BA21" s="153"/>
      <c r="BB21" s="153"/>
      <c r="BC21" s="153"/>
      <c r="BD21" s="153"/>
      <c r="BE21" s="153"/>
      <c r="BF21" s="153"/>
      <c r="BG21" s="153"/>
      <c r="BH21" s="153"/>
      <c r="BI21" s="153"/>
      <c r="BJ21" s="153"/>
      <c r="BK21" s="153"/>
      <c r="BL21" s="153"/>
      <c r="BM21" s="153"/>
      <c r="BN21" s="153"/>
      <c r="BO21" s="153"/>
      <c r="BP21" s="153"/>
      <c r="BQ21" s="153"/>
      <c r="BR21" s="153"/>
      <c r="BS21" s="153"/>
      <c r="BT21" s="153"/>
      <c r="BU21" s="153"/>
      <c r="BV21" s="153"/>
      <c r="BW21" s="153"/>
      <c r="BX21" s="153"/>
      <c r="BY21" s="153"/>
      <c r="BZ21" s="153"/>
      <c r="CA21" s="153"/>
      <c r="CB21" s="153"/>
      <c r="CC21" s="153"/>
      <c r="CD21" s="153"/>
      <c r="CE21" s="153"/>
      <c r="CF21" s="153"/>
    </row>
    <row r="22" spans="1:84" s="157" customFormat="1" ht="24" customHeight="1" x14ac:dyDescent="0.25">
      <c r="A22" s="164" t="s">
        <v>56</v>
      </c>
      <c r="B22" s="191">
        <v>0.15794119445737095</v>
      </c>
      <c r="C22" s="191">
        <v>2.7500494394997133E-2</v>
      </c>
      <c r="D22" s="191">
        <v>0.18500044984915504</v>
      </c>
      <c r="E22" s="191">
        <v>-5.0083806909443033E-3</v>
      </c>
      <c r="F22" s="191">
        <v>-7.675961149672958E-2</v>
      </c>
      <c r="G22" s="191">
        <v>-0.18128213208411506</v>
      </c>
      <c r="H22" s="191">
        <v>-5.8178486846796336E-2</v>
      </c>
      <c r="I22" s="191">
        <v>0.19769985564783663</v>
      </c>
      <c r="J22" s="191">
        <v>0.14134732820161269</v>
      </c>
      <c r="K22" s="191">
        <v>-6.5800167827619035E-2</v>
      </c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  <c r="AC22" s="153"/>
      <c r="AD22" s="153"/>
      <c r="AE22" s="153"/>
      <c r="AF22" s="153"/>
      <c r="AG22" s="153"/>
      <c r="AH22" s="153"/>
      <c r="AI22" s="153"/>
      <c r="AJ22" s="153"/>
      <c r="AK22" s="153"/>
      <c r="AL22" s="153"/>
      <c r="AM22" s="153"/>
      <c r="AN22" s="153"/>
      <c r="AO22" s="153"/>
      <c r="AP22" s="153"/>
      <c r="AQ22" s="153"/>
      <c r="AR22" s="153"/>
      <c r="AS22" s="153"/>
      <c r="AT22" s="153"/>
      <c r="AU22" s="153"/>
      <c r="AV22" s="153"/>
      <c r="AW22" s="153"/>
      <c r="AX22" s="153"/>
      <c r="AY22" s="153"/>
      <c r="AZ22" s="153"/>
      <c r="BA22" s="153"/>
      <c r="BB22" s="153"/>
      <c r="BC22" s="153"/>
      <c r="BD22" s="153"/>
      <c r="BE22" s="153"/>
      <c r="BF22" s="153"/>
      <c r="BG22" s="153"/>
      <c r="BH22" s="153"/>
      <c r="BI22" s="153"/>
      <c r="BJ22" s="153"/>
      <c r="BK22" s="153"/>
      <c r="BL22" s="153"/>
      <c r="BM22" s="153"/>
      <c r="BN22" s="153"/>
      <c r="BO22" s="153"/>
      <c r="BP22" s="153"/>
      <c r="BQ22" s="153"/>
      <c r="BR22" s="153"/>
      <c r="BS22" s="153"/>
      <c r="BT22" s="153"/>
      <c r="BU22" s="153"/>
      <c r="BV22" s="153"/>
      <c r="BW22" s="153"/>
      <c r="BX22" s="153"/>
      <c r="BY22" s="153"/>
      <c r="BZ22" s="153"/>
      <c r="CA22" s="153"/>
      <c r="CB22" s="153"/>
      <c r="CC22" s="153"/>
      <c r="CD22" s="153"/>
      <c r="CE22" s="153"/>
      <c r="CF22" s="153"/>
    </row>
    <row r="23" spans="1:84" s="165" customFormat="1" ht="24" customHeight="1" x14ac:dyDescent="0.25">
      <c r="A23" s="169" t="s">
        <v>57</v>
      </c>
      <c r="B23" s="191">
        <v>-4.9591797634272412E-2</v>
      </c>
      <c r="C23" s="191">
        <v>6.9420525862744942E-2</v>
      </c>
      <c r="D23" s="191">
        <v>-0.11511621394588561</v>
      </c>
      <c r="E23" s="191">
        <v>-4.8252079084471017E-2</v>
      </c>
      <c r="F23" s="191">
        <v>0.27075826663087355</v>
      </c>
      <c r="G23" s="191">
        <v>0.36922343113819894</v>
      </c>
      <c r="H23" s="191">
        <v>0.28150326118339858</v>
      </c>
      <c r="I23" s="191">
        <v>1.5178853995547222E-2</v>
      </c>
      <c r="J23" s="191">
        <v>-1.4939618424893698E-2</v>
      </c>
      <c r="K23" s="191">
        <v>9.7199593875535159E-2</v>
      </c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  <c r="AE23" s="153"/>
      <c r="AF23" s="153"/>
      <c r="AG23" s="153"/>
      <c r="AH23" s="153"/>
      <c r="AI23" s="153"/>
      <c r="AJ23" s="153"/>
      <c r="AK23" s="153"/>
      <c r="AL23" s="153"/>
      <c r="AM23" s="153"/>
      <c r="AN23" s="153"/>
      <c r="AO23" s="153"/>
      <c r="AP23" s="153"/>
      <c r="AQ23" s="153"/>
      <c r="AR23" s="153"/>
      <c r="AS23" s="153"/>
      <c r="AT23" s="153"/>
      <c r="AU23" s="153"/>
      <c r="AV23" s="153"/>
      <c r="AW23" s="153"/>
      <c r="AX23" s="153"/>
      <c r="AY23" s="153"/>
      <c r="AZ23" s="153"/>
      <c r="BA23" s="153"/>
      <c r="BB23" s="153"/>
      <c r="BC23" s="153"/>
      <c r="BD23" s="153"/>
      <c r="BE23" s="153"/>
      <c r="BF23" s="153"/>
      <c r="BG23" s="153"/>
      <c r="BH23" s="153"/>
      <c r="BI23" s="153"/>
      <c r="BJ23" s="153"/>
      <c r="BK23" s="153"/>
      <c r="BL23" s="153"/>
      <c r="BM23" s="153"/>
      <c r="BN23" s="153"/>
      <c r="BO23" s="153"/>
      <c r="BP23" s="153"/>
      <c r="BQ23" s="153"/>
      <c r="BR23" s="153"/>
      <c r="BS23" s="153"/>
      <c r="BT23" s="153"/>
      <c r="BU23" s="153"/>
      <c r="BV23" s="153"/>
      <c r="BW23" s="153"/>
      <c r="BX23" s="153"/>
      <c r="BY23" s="153"/>
      <c r="BZ23" s="153"/>
      <c r="CA23" s="153"/>
      <c r="CB23" s="153"/>
      <c r="CC23" s="153"/>
      <c r="CD23" s="153"/>
      <c r="CE23" s="153"/>
      <c r="CF23" s="153"/>
    </row>
    <row r="24" spans="1:84" s="165" customFormat="1" ht="24" customHeight="1" x14ac:dyDescent="0.25">
      <c r="A24" s="170"/>
      <c r="B24" s="190"/>
      <c r="C24" s="190"/>
      <c r="D24" s="190"/>
      <c r="E24" s="190"/>
      <c r="F24" s="190"/>
      <c r="G24" s="190"/>
      <c r="H24" s="190"/>
      <c r="I24" s="190"/>
      <c r="J24" s="190"/>
      <c r="K24" s="190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153"/>
      <c r="AB24" s="153"/>
      <c r="AC24" s="153"/>
      <c r="AD24" s="153"/>
      <c r="AE24" s="153"/>
      <c r="AF24" s="153"/>
      <c r="AG24" s="153"/>
      <c r="AH24" s="153"/>
      <c r="AI24" s="153"/>
      <c r="AJ24" s="153"/>
      <c r="AK24" s="153"/>
      <c r="AL24" s="153"/>
      <c r="AM24" s="153"/>
      <c r="AN24" s="153"/>
      <c r="AO24" s="153"/>
      <c r="AP24" s="153"/>
      <c r="AQ24" s="153"/>
      <c r="AR24" s="153"/>
      <c r="AS24" s="153"/>
      <c r="AT24" s="153"/>
      <c r="AU24" s="153"/>
      <c r="AV24" s="153"/>
      <c r="AW24" s="153"/>
      <c r="AX24" s="153"/>
      <c r="AY24" s="153"/>
      <c r="AZ24" s="153"/>
      <c r="BA24" s="153"/>
      <c r="BB24" s="153"/>
      <c r="BC24" s="153"/>
      <c r="BD24" s="153"/>
      <c r="BE24" s="153"/>
      <c r="BF24" s="153"/>
      <c r="BG24" s="153"/>
      <c r="BH24" s="153"/>
      <c r="BI24" s="153"/>
      <c r="BJ24" s="153"/>
      <c r="BK24" s="153"/>
      <c r="BL24" s="153"/>
      <c r="BM24" s="153"/>
      <c r="BN24" s="153"/>
      <c r="BO24" s="153"/>
      <c r="BP24" s="153"/>
      <c r="BQ24" s="153"/>
      <c r="BR24" s="153"/>
      <c r="BS24" s="153"/>
      <c r="BT24" s="153"/>
      <c r="BU24" s="153"/>
      <c r="BV24" s="153"/>
      <c r="BW24" s="153"/>
      <c r="BX24" s="153"/>
      <c r="BY24" s="153"/>
      <c r="BZ24" s="153"/>
      <c r="CA24" s="153"/>
      <c r="CB24" s="153"/>
      <c r="CC24" s="153"/>
      <c r="CD24" s="153"/>
      <c r="CE24" s="153"/>
      <c r="CF24" s="153"/>
    </row>
    <row r="25" spans="1:84" s="167" customFormat="1" ht="24" customHeight="1" x14ac:dyDescent="0.25">
      <c r="A25" s="165" t="s">
        <v>19</v>
      </c>
      <c r="B25" s="192"/>
      <c r="C25" s="192"/>
      <c r="D25" s="192"/>
      <c r="E25" s="192"/>
      <c r="F25" s="192"/>
      <c r="G25" s="192"/>
      <c r="H25" s="192"/>
      <c r="I25" s="192"/>
      <c r="J25" s="192"/>
      <c r="K25" s="192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/>
      <c r="AB25" s="153"/>
      <c r="AC25" s="153"/>
      <c r="AD25" s="153"/>
      <c r="AE25" s="153"/>
      <c r="AF25" s="153"/>
      <c r="AG25" s="153"/>
      <c r="AH25" s="153"/>
      <c r="AI25" s="153"/>
      <c r="AJ25" s="153"/>
      <c r="AK25" s="153"/>
      <c r="AL25" s="153"/>
      <c r="AM25" s="153"/>
      <c r="AN25" s="153"/>
      <c r="AO25" s="153"/>
      <c r="AP25" s="153"/>
      <c r="AQ25" s="153"/>
      <c r="AR25" s="153"/>
      <c r="AS25" s="153"/>
      <c r="AT25" s="153"/>
      <c r="AU25" s="153"/>
      <c r="AV25" s="153"/>
      <c r="AW25" s="153"/>
      <c r="AX25" s="153"/>
      <c r="AY25" s="153"/>
      <c r="AZ25" s="153"/>
      <c r="BA25" s="153"/>
      <c r="BB25" s="153"/>
      <c r="BC25" s="153"/>
      <c r="BD25" s="153"/>
      <c r="BE25" s="153"/>
      <c r="BF25" s="153"/>
      <c r="BG25" s="153"/>
      <c r="BH25" s="153"/>
      <c r="BI25" s="153"/>
      <c r="BJ25" s="153"/>
      <c r="BK25" s="153"/>
      <c r="BL25" s="153"/>
      <c r="BM25" s="153"/>
      <c r="BN25" s="153"/>
      <c r="BO25" s="153"/>
      <c r="BP25" s="153"/>
      <c r="BQ25" s="153"/>
      <c r="BR25" s="153"/>
      <c r="BS25" s="153"/>
      <c r="BT25" s="153"/>
      <c r="BU25" s="153"/>
      <c r="BV25" s="153"/>
      <c r="BW25" s="153"/>
      <c r="BX25" s="153"/>
      <c r="BY25" s="153"/>
      <c r="BZ25" s="153"/>
      <c r="CA25" s="153"/>
      <c r="CB25" s="153"/>
      <c r="CC25" s="153"/>
      <c r="CD25" s="153"/>
      <c r="CE25" s="153"/>
      <c r="CF25" s="153"/>
    </row>
    <row r="26" spans="1:84" s="153" customFormat="1" ht="24" customHeight="1" x14ac:dyDescent="0.25">
      <c r="A26" s="173"/>
      <c r="B26" s="192"/>
      <c r="C26" s="192"/>
      <c r="D26" s="192"/>
      <c r="E26" s="192"/>
      <c r="F26" s="192"/>
      <c r="G26" s="192"/>
      <c r="H26" s="192"/>
      <c r="I26" s="192"/>
      <c r="J26" s="192"/>
      <c r="K26" s="192"/>
    </row>
    <row r="27" spans="1:84" s="165" customFormat="1" ht="24" customHeight="1" x14ac:dyDescent="0.25">
      <c r="A27" s="205" t="s">
        <v>20</v>
      </c>
      <c r="B27" s="209">
        <v>0</v>
      </c>
      <c r="C27" s="209">
        <v>0</v>
      </c>
      <c r="D27" s="209">
        <v>0</v>
      </c>
      <c r="E27" s="209">
        <v>0</v>
      </c>
      <c r="F27" s="209">
        <v>0</v>
      </c>
      <c r="G27" s="209">
        <v>0</v>
      </c>
      <c r="H27" s="209">
        <v>0</v>
      </c>
      <c r="I27" s="209">
        <v>0</v>
      </c>
      <c r="J27" s="209">
        <v>0</v>
      </c>
      <c r="K27" s="209">
        <v>0.14550477163243336</v>
      </c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3"/>
      <c r="AA27" s="153"/>
      <c r="AB27" s="153"/>
      <c r="AC27" s="153"/>
      <c r="AD27" s="153"/>
      <c r="AE27" s="153"/>
      <c r="AF27" s="153"/>
      <c r="AG27" s="153"/>
      <c r="AH27" s="153"/>
      <c r="AI27" s="153"/>
      <c r="AJ27" s="153"/>
      <c r="AK27" s="153"/>
      <c r="AL27" s="153"/>
      <c r="AM27" s="153"/>
      <c r="AN27" s="153"/>
      <c r="AO27" s="153"/>
      <c r="AP27" s="153"/>
      <c r="AQ27" s="153"/>
      <c r="AR27" s="153"/>
      <c r="AS27" s="153"/>
      <c r="AT27" s="153"/>
      <c r="AU27" s="153"/>
      <c r="AV27" s="153"/>
      <c r="AW27" s="153"/>
      <c r="AX27" s="153"/>
      <c r="AY27" s="153"/>
      <c r="AZ27" s="153"/>
      <c r="BA27" s="153"/>
      <c r="BB27" s="153"/>
      <c r="BC27" s="153"/>
      <c r="BD27" s="153"/>
      <c r="BE27" s="153"/>
      <c r="BF27" s="153"/>
      <c r="BG27" s="153"/>
      <c r="BH27" s="153"/>
      <c r="BI27" s="153"/>
      <c r="BJ27" s="153"/>
      <c r="BK27" s="153"/>
      <c r="BL27" s="153"/>
      <c r="BM27" s="153"/>
      <c r="BN27" s="153"/>
      <c r="BO27" s="153"/>
      <c r="BP27" s="153"/>
      <c r="BQ27" s="153"/>
      <c r="BR27" s="153"/>
      <c r="BS27" s="153"/>
      <c r="BT27" s="153"/>
      <c r="BU27" s="153"/>
      <c r="BV27" s="153"/>
      <c r="BW27" s="153"/>
      <c r="BX27" s="153"/>
      <c r="BY27" s="153"/>
      <c r="BZ27" s="153"/>
      <c r="CA27" s="153"/>
      <c r="CB27" s="153"/>
      <c r="CC27" s="153"/>
      <c r="CD27" s="153"/>
      <c r="CE27" s="153"/>
      <c r="CF27" s="153"/>
    </row>
    <row r="28" spans="1:84" s="167" customFormat="1" ht="24" customHeight="1" x14ac:dyDescent="0.25">
      <c r="A28" s="174" t="s">
        <v>21</v>
      </c>
      <c r="B28" s="210">
        <v>0</v>
      </c>
      <c r="C28" s="210">
        <v>0</v>
      </c>
      <c r="D28" s="210">
        <v>0</v>
      </c>
      <c r="E28" s="210">
        <v>0</v>
      </c>
      <c r="F28" s="210">
        <v>0</v>
      </c>
      <c r="G28" s="210">
        <v>0</v>
      </c>
      <c r="H28" s="210">
        <v>0</v>
      </c>
      <c r="I28" s="210">
        <v>0</v>
      </c>
      <c r="J28" s="210">
        <v>0</v>
      </c>
      <c r="K28" s="210">
        <v>0</v>
      </c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  <c r="AB28" s="153"/>
      <c r="AC28" s="153"/>
      <c r="AD28" s="153"/>
      <c r="AE28" s="153"/>
      <c r="AF28" s="153"/>
      <c r="AG28" s="153"/>
      <c r="AH28" s="153"/>
      <c r="AI28" s="153"/>
      <c r="AJ28" s="153"/>
      <c r="AK28" s="153"/>
      <c r="AL28" s="153"/>
      <c r="AM28" s="153"/>
      <c r="AN28" s="153"/>
      <c r="AO28" s="153"/>
      <c r="AP28" s="153"/>
      <c r="AQ28" s="153"/>
      <c r="AR28" s="153"/>
      <c r="AS28" s="153"/>
      <c r="AT28" s="153"/>
      <c r="AU28" s="153"/>
      <c r="AV28" s="153"/>
      <c r="AW28" s="153"/>
      <c r="AX28" s="153"/>
      <c r="AY28" s="153"/>
      <c r="AZ28" s="153"/>
      <c r="BA28" s="153"/>
      <c r="BB28" s="153"/>
      <c r="BC28" s="153"/>
      <c r="BD28" s="153"/>
      <c r="BE28" s="153"/>
      <c r="BF28" s="153"/>
      <c r="BG28" s="153"/>
      <c r="BH28" s="153"/>
      <c r="BI28" s="153"/>
      <c r="BJ28" s="153"/>
      <c r="BK28" s="153"/>
      <c r="BL28" s="153"/>
      <c r="BM28" s="153"/>
      <c r="BN28" s="153"/>
      <c r="BO28" s="153"/>
      <c r="BP28" s="153"/>
      <c r="BQ28" s="153"/>
      <c r="BR28" s="153"/>
      <c r="BS28" s="153"/>
      <c r="BT28" s="153"/>
      <c r="BU28" s="153"/>
      <c r="BV28" s="153"/>
      <c r="BW28" s="153"/>
      <c r="BX28" s="153"/>
      <c r="BY28" s="153"/>
      <c r="BZ28" s="153"/>
      <c r="CA28" s="153"/>
      <c r="CB28" s="153"/>
      <c r="CC28" s="153"/>
      <c r="CD28" s="153"/>
      <c r="CE28" s="153"/>
      <c r="CF28" s="153"/>
    </row>
    <row r="29" spans="1:84" s="153" customFormat="1" ht="24" customHeight="1" x14ac:dyDescent="0.25">
      <c r="A29" s="174" t="s">
        <v>23</v>
      </c>
      <c r="B29" s="210">
        <v>0</v>
      </c>
      <c r="C29" s="210">
        <v>0</v>
      </c>
      <c r="D29" s="210">
        <v>0</v>
      </c>
      <c r="E29" s="210">
        <v>0</v>
      </c>
      <c r="F29" s="210">
        <v>0</v>
      </c>
      <c r="G29" s="210">
        <v>0</v>
      </c>
      <c r="H29" s="210">
        <v>0</v>
      </c>
      <c r="I29" s="210">
        <v>0</v>
      </c>
      <c r="J29" s="210">
        <v>0</v>
      </c>
      <c r="K29" s="210">
        <v>0.14550477163243336</v>
      </c>
    </row>
    <row r="30" spans="1:84" s="165" customFormat="1" ht="24" customHeight="1" x14ac:dyDescent="0.25">
      <c r="A30" s="205" t="s">
        <v>26</v>
      </c>
      <c r="B30" s="211">
        <v>0</v>
      </c>
      <c r="C30" s="211">
        <v>-4.3720267376243403E-3</v>
      </c>
      <c r="D30" s="211">
        <v>-1.3033822781910429E-2</v>
      </c>
      <c r="E30" s="211">
        <v>-1.1312439808424935E-2</v>
      </c>
      <c r="F30" s="211">
        <v>1.8838485445294682E-2</v>
      </c>
      <c r="G30" s="211">
        <v>-2.3771131440164985E-2</v>
      </c>
      <c r="H30" s="211">
        <v>-1.8878210804782566E-2</v>
      </c>
      <c r="I30" s="211">
        <v>-1.3639085814594736E-2</v>
      </c>
      <c r="J30" s="211">
        <v>-2.1458083887356361E-2</v>
      </c>
      <c r="K30" s="211">
        <v>-6.1737450750146673E-2</v>
      </c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53"/>
      <c r="Y30" s="153"/>
      <c r="Z30" s="153"/>
      <c r="AA30" s="153"/>
      <c r="AB30" s="153"/>
      <c r="AC30" s="153"/>
      <c r="AD30" s="153"/>
      <c r="AE30" s="153"/>
      <c r="AF30" s="153"/>
      <c r="AG30" s="153"/>
      <c r="AH30" s="153"/>
      <c r="AI30" s="153"/>
      <c r="AJ30" s="153"/>
      <c r="AK30" s="153"/>
      <c r="AL30" s="153"/>
      <c r="AM30" s="153"/>
      <c r="AN30" s="153"/>
      <c r="AO30" s="153"/>
      <c r="AP30" s="153"/>
      <c r="AQ30" s="153"/>
      <c r="AR30" s="153"/>
      <c r="AS30" s="153"/>
      <c r="AT30" s="153"/>
      <c r="AU30" s="153"/>
      <c r="AV30" s="153"/>
      <c r="AW30" s="153"/>
      <c r="AX30" s="153"/>
      <c r="AY30" s="153"/>
      <c r="AZ30" s="153"/>
      <c r="BA30" s="153"/>
      <c r="BB30" s="153"/>
      <c r="BC30" s="153"/>
      <c r="BD30" s="153"/>
      <c r="BE30" s="153"/>
      <c r="BF30" s="153"/>
      <c r="BG30" s="153"/>
      <c r="BH30" s="153"/>
      <c r="BI30" s="153"/>
      <c r="BJ30" s="153"/>
      <c r="BK30" s="153"/>
      <c r="BL30" s="153"/>
      <c r="BM30" s="153"/>
      <c r="BN30" s="153"/>
      <c r="BO30" s="153"/>
      <c r="BP30" s="153"/>
      <c r="BQ30" s="153"/>
      <c r="BR30" s="153"/>
      <c r="BS30" s="153"/>
      <c r="BT30" s="153"/>
      <c r="BU30" s="153"/>
      <c r="BV30" s="153"/>
      <c r="BW30" s="153"/>
      <c r="BX30" s="153"/>
      <c r="BY30" s="153"/>
      <c r="BZ30" s="153"/>
      <c r="CA30" s="153"/>
      <c r="CB30" s="153"/>
      <c r="CC30" s="153"/>
      <c r="CD30" s="153"/>
      <c r="CE30" s="153"/>
      <c r="CF30" s="153"/>
    </row>
    <row r="31" spans="1:84" s="165" customFormat="1" ht="24" customHeight="1" x14ac:dyDescent="0.25">
      <c r="A31" s="174" t="s">
        <v>58</v>
      </c>
      <c r="B31" s="210">
        <v>0</v>
      </c>
      <c r="C31" s="210">
        <v>-4.3720267376243403E-3</v>
      </c>
      <c r="D31" s="210">
        <v>-1.3033822781910429E-2</v>
      </c>
      <c r="E31" s="210">
        <v>-1.1312439808424935E-2</v>
      </c>
      <c r="F31" s="210">
        <v>1.8838485445294682E-2</v>
      </c>
      <c r="G31" s="210">
        <v>-2.3771131440164985E-2</v>
      </c>
      <c r="H31" s="210">
        <v>-1.8878210804782566E-2</v>
      </c>
      <c r="I31" s="210">
        <v>-1.3639085814594736E-2</v>
      </c>
      <c r="J31" s="210">
        <v>-2.1458083887356361E-2</v>
      </c>
      <c r="K31" s="210">
        <v>-6.1737450750146673E-2</v>
      </c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  <c r="AF31" s="153"/>
      <c r="AG31" s="153"/>
      <c r="AH31" s="153"/>
      <c r="AI31" s="153"/>
      <c r="AJ31" s="153"/>
      <c r="AK31" s="153"/>
      <c r="AL31" s="153"/>
      <c r="AM31" s="153"/>
      <c r="AN31" s="153"/>
      <c r="AO31" s="153"/>
      <c r="AP31" s="153"/>
      <c r="AQ31" s="153"/>
      <c r="AR31" s="153"/>
      <c r="AS31" s="153"/>
      <c r="AT31" s="153"/>
      <c r="AU31" s="153"/>
      <c r="AV31" s="153"/>
      <c r="AW31" s="153"/>
      <c r="AX31" s="153"/>
      <c r="AY31" s="153"/>
      <c r="AZ31" s="153"/>
      <c r="BA31" s="153"/>
      <c r="BB31" s="153"/>
      <c r="BC31" s="153"/>
      <c r="BD31" s="153"/>
      <c r="BE31" s="153"/>
      <c r="BF31" s="153"/>
      <c r="BG31" s="153"/>
      <c r="BH31" s="153"/>
      <c r="BI31" s="153"/>
      <c r="BJ31" s="153"/>
      <c r="BK31" s="153"/>
      <c r="BL31" s="153"/>
      <c r="BM31" s="153"/>
      <c r="BN31" s="153"/>
      <c r="BO31" s="153"/>
      <c r="BP31" s="153"/>
      <c r="BQ31" s="153"/>
      <c r="BR31" s="153"/>
      <c r="BS31" s="153"/>
      <c r="BT31" s="153"/>
      <c r="BU31" s="153"/>
      <c r="BV31" s="153"/>
      <c r="BW31" s="153"/>
      <c r="BX31" s="153"/>
      <c r="BY31" s="153"/>
      <c r="BZ31" s="153"/>
      <c r="CA31" s="153"/>
      <c r="CB31" s="153"/>
      <c r="CC31" s="153"/>
      <c r="CD31" s="153"/>
      <c r="CE31" s="153"/>
      <c r="CF31" s="153"/>
    </row>
    <row r="32" spans="1:84" s="176" customFormat="1" ht="24" customHeight="1" x14ac:dyDescent="0.25">
      <c r="A32" s="174" t="s">
        <v>49</v>
      </c>
      <c r="B32" s="193">
        <v>0</v>
      </c>
      <c r="C32" s="193">
        <v>0</v>
      </c>
      <c r="D32" s="193">
        <v>0</v>
      </c>
      <c r="E32" s="193">
        <v>0</v>
      </c>
      <c r="F32" s="193">
        <v>0</v>
      </c>
      <c r="G32" s="193">
        <v>0</v>
      </c>
      <c r="H32" s="193">
        <v>0</v>
      </c>
      <c r="I32" s="193">
        <v>0</v>
      </c>
      <c r="J32" s="193">
        <v>0</v>
      </c>
      <c r="K32" s="193">
        <v>0</v>
      </c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53"/>
      <c r="X32" s="153"/>
      <c r="Y32" s="153"/>
      <c r="Z32" s="153"/>
      <c r="AA32" s="153"/>
      <c r="AB32" s="153"/>
      <c r="AC32" s="153"/>
      <c r="AD32" s="153"/>
      <c r="AE32" s="153"/>
      <c r="AF32" s="153"/>
      <c r="AG32" s="153"/>
      <c r="AH32" s="153"/>
      <c r="AI32" s="153"/>
      <c r="AJ32" s="153"/>
      <c r="AK32" s="153"/>
      <c r="AL32" s="153"/>
      <c r="AM32" s="153"/>
      <c r="AN32" s="153"/>
      <c r="AO32" s="153"/>
      <c r="AP32" s="153"/>
      <c r="AQ32" s="153"/>
      <c r="AR32" s="153"/>
      <c r="AS32" s="153"/>
      <c r="AT32" s="153"/>
      <c r="AU32" s="153"/>
      <c r="AV32" s="153"/>
      <c r="AW32" s="153"/>
      <c r="AX32" s="153"/>
      <c r="AY32" s="153"/>
      <c r="AZ32" s="153"/>
      <c r="BA32" s="153"/>
      <c r="BB32" s="153"/>
      <c r="BC32" s="153"/>
      <c r="BD32" s="153"/>
      <c r="BE32" s="153"/>
      <c r="BF32" s="153"/>
      <c r="BG32" s="153"/>
      <c r="BH32" s="153"/>
      <c r="BI32" s="153"/>
      <c r="BJ32" s="153"/>
      <c r="BK32" s="153"/>
      <c r="BL32" s="153"/>
      <c r="BM32" s="153"/>
      <c r="BN32" s="153"/>
      <c r="BO32" s="153"/>
      <c r="BP32" s="153"/>
      <c r="BQ32" s="153"/>
      <c r="BR32" s="153"/>
      <c r="BS32" s="153"/>
      <c r="BT32" s="153"/>
      <c r="BU32" s="153"/>
      <c r="BV32" s="153"/>
      <c r="BW32" s="153"/>
      <c r="BX32" s="153"/>
      <c r="BY32" s="153"/>
      <c r="BZ32" s="153"/>
      <c r="CA32" s="153"/>
      <c r="CB32" s="153"/>
      <c r="CC32" s="153"/>
      <c r="CD32" s="153"/>
      <c r="CE32" s="153"/>
      <c r="CF32" s="153"/>
    </row>
    <row r="33" spans="1:84" s="165" customFormat="1" ht="17.25" customHeight="1" x14ac:dyDescent="0.25">
      <c r="A33" s="139"/>
      <c r="B33" s="153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3"/>
      <c r="AB33" s="153"/>
      <c r="AC33" s="153"/>
      <c r="AD33" s="153"/>
      <c r="AE33" s="153"/>
      <c r="AF33" s="153"/>
      <c r="AG33" s="153"/>
      <c r="AH33" s="153"/>
      <c r="AI33" s="153"/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  <c r="AT33" s="153"/>
      <c r="AU33" s="153"/>
      <c r="AV33" s="153"/>
      <c r="AW33" s="153"/>
      <c r="AX33" s="153"/>
      <c r="AY33" s="153"/>
      <c r="AZ33" s="153"/>
      <c r="BA33" s="153"/>
      <c r="BB33" s="153"/>
      <c r="BC33" s="153"/>
      <c r="BD33" s="153"/>
      <c r="BE33" s="153"/>
      <c r="BF33" s="153"/>
      <c r="BG33" s="153"/>
      <c r="BH33" s="153"/>
      <c r="BI33" s="153"/>
      <c r="BJ33" s="153"/>
      <c r="BK33" s="153"/>
      <c r="BL33" s="153"/>
      <c r="BM33" s="153"/>
      <c r="BN33" s="153"/>
      <c r="BO33" s="153"/>
      <c r="BP33" s="153"/>
      <c r="BQ33" s="153"/>
      <c r="BR33" s="153"/>
      <c r="BS33" s="153"/>
      <c r="BT33" s="153"/>
      <c r="BU33" s="153"/>
      <c r="BV33" s="153"/>
      <c r="BW33" s="153"/>
      <c r="BX33" s="153"/>
      <c r="BY33" s="153"/>
      <c r="BZ33" s="153"/>
      <c r="CA33" s="153"/>
      <c r="CB33" s="153"/>
      <c r="CC33" s="153"/>
      <c r="CD33" s="153"/>
      <c r="CE33" s="153"/>
      <c r="CF33" s="153"/>
    </row>
    <row r="34" spans="1:84" s="165" customFormat="1" ht="21" customHeight="1" x14ac:dyDescent="0.25">
      <c r="A34" s="162" t="s">
        <v>52</v>
      </c>
      <c r="B34" s="153"/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53"/>
      <c r="Y34" s="153"/>
      <c r="Z34" s="153"/>
      <c r="AA34" s="153"/>
      <c r="AB34" s="153"/>
      <c r="AC34" s="153"/>
      <c r="AD34" s="153"/>
      <c r="AE34" s="153"/>
      <c r="AF34" s="153"/>
      <c r="AG34" s="153"/>
      <c r="AH34" s="153"/>
      <c r="AI34" s="153"/>
      <c r="AJ34" s="153"/>
      <c r="AK34" s="153"/>
      <c r="AL34" s="153"/>
      <c r="AM34" s="153"/>
      <c r="AN34" s="153"/>
      <c r="AO34" s="153"/>
      <c r="AP34" s="153"/>
      <c r="AQ34" s="153"/>
      <c r="AR34" s="153"/>
      <c r="AS34" s="153"/>
      <c r="AT34" s="153"/>
      <c r="AU34" s="153"/>
      <c r="AV34" s="153"/>
      <c r="AW34" s="153"/>
      <c r="AX34" s="153"/>
      <c r="AY34" s="153"/>
      <c r="AZ34" s="153"/>
      <c r="BA34" s="153"/>
      <c r="BB34" s="153"/>
      <c r="BC34" s="153"/>
      <c r="BD34" s="153"/>
      <c r="BE34" s="153"/>
      <c r="BF34" s="153"/>
      <c r="BG34" s="153"/>
      <c r="BH34" s="153"/>
      <c r="BI34" s="153"/>
      <c r="BJ34" s="153"/>
      <c r="BK34" s="153"/>
      <c r="BL34" s="153"/>
      <c r="BM34" s="153"/>
      <c r="BN34" s="153"/>
      <c r="BO34" s="153"/>
      <c r="BP34" s="153"/>
      <c r="BQ34" s="153"/>
      <c r="BR34" s="153"/>
      <c r="BS34" s="153"/>
      <c r="BT34" s="153"/>
      <c r="BU34" s="153"/>
      <c r="BV34" s="153"/>
      <c r="BW34" s="153"/>
      <c r="BX34" s="153"/>
      <c r="BY34" s="153"/>
      <c r="BZ34" s="153"/>
      <c r="CA34" s="153"/>
      <c r="CB34" s="153"/>
      <c r="CC34" s="153"/>
      <c r="CD34" s="153"/>
      <c r="CE34" s="153"/>
      <c r="CF34" s="153"/>
    </row>
    <row r="35" spans="1:84" s="165" customFormat="1" ht="21" customHeight="1" x14ac:dyDescent="0.25">
      <c r="A35" s="165" t="s">
        <v>59</v>
      </c>
      <c r="B35" s="153"/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3"/>
      <c r="AF35" s="153"/>
      <c r="AG35" s="153"/>
      <c r="AH35" s="153"/>
      <c r="AI35" s="153"/>
      <c r="AJ35" s="153"/>
      <c r="AK35" s="153"/>
      <c r="AL35" s="153"/>
      <c r="AM35" s="153"/>
      <c r="AN35" s="153"/>
      <c r="AO35" s="153"/>
      <c r="AP35" s="153"/>
      <c r="AQ35" s="153"/>
      <c r="AR35" s="153"/>
      <c r="AS35" s="153"/>
      <c r="AT35" s="153"/>
      <c r="AU35" s="153"/>
      <c r="AV35" s="153"/>
      <c r="AW35" s="153"/>
      <c r="AX35" s="153"/>
      <c r="AY35" s="153"/>
      <c r="AZ35" s="153"/>
      <c r="BA35" s="153"/>
      <c r="BB35" s="153"/>
      <c r="BC35" s="153"/>
      <c r="BD35" s="153"/>
      <c r="BE35" s="153"/>
      <c r="BF35" s="153"/>
      <c r="BG35" s="153"/>
      <c r="BH35" s="153"/>
      <c r="BI35" s="153"/>
      <c r="BJ35" s="153"/>
      <c r="BK35" s="153"/>
      <c r="BL35" s="153"/>
      <c r="BM35" s="153"/>
      <c r="BN35" s="153"/>
      <c r="BO35" s="153"/>
      <c r="BP35" s="153"/>
      <c r="BQ35" s="153"/>
      <c r="BR35" s="153"/>
      <c r="BS35" s="153"/>
      <c r="BT35" s="153"/>
      <c r="BU35" s="153"/>
      <c r="BV35" s="153"/>
      <c r="BW35" s="153"/>
      <c r="BX35" s="153"/>
      <c r="BY35" s="153"/>
      <c r="BZ35" s="153"/>
      <c r="CA35" s="153"/>
      <c r="CB35" s="153"/>
      <c r="CC35" s="153"/>
      <c r="CD35" s="153"/>
      <c r="CE35" s="153"/>
      <c r="CF35" s="153"/>
    </row>
    <row r="36" spans="1:84" s="165" customFormat="1" ht="21" customHeight="1" x14ac:dyDescent="0.25">
      <c r="B36" s="140"/>
      <c r="C36" s="140"/>
      <c r="D36" s="140"/>
      <c r="E36" s="140"/>
      <c r="F36" s="140"/>
      <c r="G36" s="140"/>
      <c r="H36" s="140"/>
      <c r="I36" s="140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  <c r="Y36" s="153"/>
      <c r="Z36" s="153"/>
      <c r="AA36" s="153"/>
      <c r="AB36" s="153"/>
      <c r="AC36" s="153"/>
      <c r="AD36" s="153"/>
      <c r="AE36" s="153"/>
      <c r="AF36" s="153"/>
      <c r="AG36" s="153"/>
      <c r="AH36" s="153"/>
      <c r="AI36" s="153"/>
      <c r="AJ36" s="153"/>
      <c r="AK36" s="153"/>
      <c r="AL36" s="153"/>
      <c r="AM36" s="153"/>
      <c r="AN36" s="153"/>
      <c r="AO36" s="153"/>
      <c r="AP36" s="153"/>
      <c r="AQ36" s="153"/>
      <c r="AR36" s="153"/>
      <c r="AS36" s="153"/>
      <c r="AT36" s="153"/>
      <c r="AU36" s="153"/>
      <c r="AV36" s="153"/>
      <c r="AW36" s="153"/>
      <c r="AX36" s="153"/>
      <c r="AY36" s="153"/>
      <c r="AZ36" s="153"/>
      <c r="BA36" s="153"/>
      <c r="BB36" s="153"/>
      <c r="BC36" s="153"/>
      <c r="BD36" s="153"/>
      <c r="BE36" s="153"/>
      <c r="BF36" s="153"/>
      <c r="BG36" s="153"/>
      <c r="BH36" s="153"/>
      <c r="BI36" s="153"/>
      <c r="BJ36" s="153"/>
      <c r="BK36" s="153"/>
      <c r="BL36" s="153"/>
      <c r="BM36" s="153"/>
      <c r="BN36" s="153"/>
      <c r="BO36" s="153"/>
      <c r="BP36" s="153"/>
      <c r="BQ36" s="153"/>
      <c r="BR36" s="153"/>
      <c r="BS36" s="153"/>
      <c r="BT36" s="153"/>
      <c r="BU36" s="153"/>
      <c r="BV36" s="153"/>
      <c r="BW36" s="153"/>
      <c r="BX36" s="153"/>
      <c r="BY36" s="153"/>
      <c r="BZ36" s="153"/>
      <c r="CA36" s="153"/>
      <c r="CB36" s="153"/>
      <c r="CC36" s="153"/>
      <c r="CD36" s="153"/>
      <c r="CE36" s="153"/>
      <c r="CF36" s="153"/>
    </row>
    <row r="37" spans="1:84" s="182" customFormat="1" ht="16.5" x14ac:dyDescent="0.25">
      <c r="A37" s="254"/>
      <c r="B37" s="254"/>
      <c r="C37" s="254"/>
      <c r="D37" s="254"/>
      <c r="E37" s="254"/>
      <c r="F37" s="254"/>
      <c r="G37" s="254"/>
      <c r="H37" s="254"/>
      <c r="I37" s="254"/>
      <c r="J37" s="254"/>
      <c r="K37" s="254"/>
      <c r="L37" s="181"/>
      <c r="M37" s="181"/>
      <c r="N37" s="181"/>
      <c r="O37" s="181"/>
      <c r="P37" s="181"/>
      <c r="Q37" s="181"/>
      <c r="R37" s="181"/>
      <c r="S37" s="181"/>
      <c r="T37" s="181"/>
      <c r="U37" s="181"/>
      <c r="V37" s="181"/>
      <c r="W37" s="181"/>
      <c r="X37" s="181"/>
      <c r="Y37" s="181"/>
      <c r="Z37" s="181"/>
      <c r="AA37" s="181"/>
      <c r="AB37" s="181"/>
      <c r="AC37" s="181"/>
      <c r="AD37" s="181"/>
      <c r="AE37" s="181"/>
      <c r="AF37" s="181"/>
      <c r="AG37" s="181"/>
      <c r="AH37" s="181"/>
      <c r="AI37" s="181"/>
      <c r="AJ37" s="181"/>
      <c r="AK37" s="181"/>
      <c r="AL37" s="181"/>
      <c r="AM37" s="181"/>
      <c r="AN37" s="181"/>
      <c r="AO37" s="181"/>
      <c r="AP37" s="181"/>
      <c r="AQ37" s="181"/>
      <c r="AR37" s="181"/>
      <c r="AS37" s="181"/>
      <c r="AT37" s="181"/>
      <c r="AU37" s="181"/>
      <c r="AV37" s="181"/>
      <c r="AW37" s="181"/>
      <c r="AX37" s="181"/>
      <c r="AY37" s="181"/>
      <c r="AZ37" s="181"/>
      <c r="BA37" s="181"/>
      <c r="BB37" s="181"/>
      <c r="BC37" s="181"/>
      <c r="BD37" s="181"/>
      <c r="BE37" s="181"/>
      <c r="BF37" s="181"/>
      <c r="BG37" s="181"/>
      <c r="BH37" s="181"/>
      <c r="BI37" s="181"/>
      <c r="BJ37" s="181"/>
      <c r="BK37" s="181"/>
      <c r="BL37" s="181"/>
      <c r="BM37" s="181"/>
      <c r="BN37" s="181"/>
      <c r="BO37" s="181"/>
      <c r="BP37" s="181"/>
      <c r="BQ37" s="181"/>
      <c r="BR37" s="181"/>
      <c r="BS37" s="181"/>
      <c r="BT37" s="181"/>
      <c r="BU37" s="181"/>
      <c r="BV37" s="181"/>
      <c r="BW37" s="181"/>
      <c r="BX37" s="181"/>
      <c r="BY37" s="181"/>
      <c r="BZ37" s="181"/>
      <c r="CA37" s="181"/>
      <c r="CB37" s="181"/>
      <c r="CC37" s="181"/>
      <c r="CD37" s="181"/>
      <c r="CE37" s="181"/>
      <c r="CF37" s="181"/>
    </row>
    <row r="38" spans="1:84" s="255" customFormat="1" ht="21" customHeight="1" x14ac:dyDescent="0.25">
      <c r="A38" s="256"/>
    </row>
    <row r="42" spans="1:84" ht="17.100000000000001" customHeight="1" x14ac:dyDescent="0.2"/>
    <row r="46" spans="1:84" ht="17.100000000000001" customHeight="1" x14ac:dyDescent="0.2"/>
    <row r="48" spans="1:84" s="140" customFormat="1" x14ac:dyDescent="0.2">
      <c r="A48" s="139"/>
    </row>
    <row r="49" spans="1:1" s="140" customFormat="1" x14ac:dyDescent="0.2">
      <c r="A49" s="139"/>
    </row>
  </sheetData>
  <mergeCells count="6">
    <mergeCell ref="A38:XFD38"/>
    <mergeCell ref="A2:K2"/>
    <mergeCell ref="A3:K3"/>
    <mergeCell ref="A4:K4"/>
    <mergeCell ref="A5:K5"/>
    <mergeCell ref="A37:K37"/>
  </mergeCells>
  <printOptions horizontalCentered="1"/>
  <pageMargins left="0.74803149606299213" right="0.74803149606299213" top="0.78740157480314965" bottom="0.98425196850393704" header="0.23622047244094491" footer="0"/>
  <pageSetup scale="44" orientation="landscape" horizontalDpi="4294967294" vertic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16</vt:i4>
      </vt:variant>
    </vt:vector>
  </HeadingPairs>
  <TitlesOfParts>
    <vt:vector size="28" baseType="lpstr">
      <vt:lpstr>EMPREPUB</vt:lpstr>
      <vt:lpstr>EMPREPUB$18</vt:lpstr>
      <vt:lpstr>EMPREPUB%PIB</vt:lpstr>
      <vt:lpstr>CODELCO</vt:lpstr>
      <vt:lpstr>CODELCO$18</vt:lpstr>
      <vt:lpstr>CODELCO%PIB</vt:lpstr>
      <vt:lpstr>ENAP</vt:lpstr>
      <vt:lpstr>ENAP$18</vt:lpstr>
      <vt:lpstr>ENAP%PIB</vt:lpstr>
      <vt:lpstr>OTRAS_EMP</vt:lpstr>
      <vt:lpstr>OTRAS_EMP$18</vt:lpstr>
      <vt:lpstr>OTRAS_EMP%PIB</vt:lpstr>
      <vt:lpstr>CODELCO!Área_de_impresión</vt:lpstr>
      <vt:lpstr>'CODELCO$18'!Área_de_impresión</vt:lpstr>
      <vt:lpstr>'CODELCO%PIB'!Área_de_impresión</vt:lpstr>
      <vt:lpstr>EMPREPUB!Área_de_impresión</vt:lpstr>
      <vt:lpstr>'EMPREPUB$18'!Área_de_impresión</vt:lpstr>
      <vt:lpstr>'EMPREPUB%PIB'!Área_de_impresión</vt:lpstr>
      <vt:lpstr>ENAP!Área_de_impresión</vt:lpstr>
      <vt:lpstr>'ENAP$18'!Área_de_impresión</vt:lpstr>
      <vt:lpstr>'ENAP%PIB'!Área_de_impresión</vt:lpstr>
      <vt:lpstr>OTRAS_EMP!Área_de_impresión</vt:lpstr>
      <vt:lpstr>'OTRAS_EMP$18'!Área_de_impresión</vt:lpstr>
      <vt:lpstr>'OTRAS_EMP%PIB'!Área_de_impresión</vt:lpstr>
      <vt:lpstr>'CODELCO%PIB'!Títulos_a_imprimir</vt:lpstr>
      <vt:lpstr>'EMPREPUB%PIB'!Títulos_a_imprimir</vt:lpstr>
      <vt:lpstr>'ENAP%PIB'!Títulos_a_imprimir</vt:lpstr>
      <vt:lpstr>'OTRAS_EMP%PIB'!Títulos_a_imprimir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Hernán Rubio H</dc:creator>
  <cp:lastModifiedBy>Hernán Rubio H</cp:lastModifiedBy>
  <dcterms:created xsi:type="dcterms:W3CDTF">2019-05-24T18:52:47Z</dcterms:created>
  <dcterms:modified xsi:type="dcterms:W3CDTF">2019-05-30T21:46:47Z</dcterms:modified>
</cp:coreProperties>
</file>