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5"/>
  </bookViews>
  <sheets>
    <sheet name="C.1" sheetId="1" r:id="rId1"/>
    <sheet name="C.2" sheetId="2" r:id="rId2"/>
    <sheet name="C.3" sheetId="3" r:id="rId3"/>
    <sheet name="C.4" sheetId="4" r:id="rId4"/>
    <sheet name="C.4(cont)" sheetId="5" r:id="rId5"/>
    <sheet name="C.5" sheetId="6" r:id="rId6"/>
  </sheets>
  <definedNames>
    <definedName name="_xlnm.Print_Area" localSheetId="0">'C.1'!$A$1:$W$77</definedName>
    <definedName name="_xlnm.Print_Area" localSheetId="1">'C.2'!$A$1:$V$77</definedName>
    <definedName name="_xlnm.Print_Area" localSheetId="2">'C.3'!$A$1:$V$77</definedName>
    <definedName name="_xlnm.Print_Area" localSheetId="3">'C.4'!$A$1:$V$43</definedName>
    <definedName name="_xlnm.Print_Area" localSheetId="4">'C.4(cont)'!$A$1:$V$43</definedName>
    <definedName name="_xlnm.Print_Area" localSheetId="5">'C.5'!$A$1:$W$42</definedName>
  </definedNames>
  <calcPr fullCalcOnLoad="1"/>
</workbook>
</file>

<file path=xl/sharedStrings.xml><?xml version="1.0" encoding="utf-8"?>
<sst xmlns="http://schemas.openxmlformats.org/spreadsheetml/2006/main" count="419" uniqueCount="111">
  <si>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</si>
  <si>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</si>
  <si>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</si>
  <si>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</si>
  <si>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</si>
  <si>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</si>
  <si>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</si>
  <si>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</si>
  <si>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</si>
  <si>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</si>
  <si>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</si>
  <si>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</si>
  <si>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</si>
  <si>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</si>
  <si>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</si>
  <si>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</si>
  <si>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</si>
  <si>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</si>
  <si>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</si>
  <si>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</si>
  <si>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</si>
  <si>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</si>
  <si>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</si>
  <si>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</si>
  <si>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</si>
  <si>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</si>
  <si>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</si>
  <si>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</si>
  <si>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</si>
  <si>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</si>
  <si>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</si>
  <si>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</si>
  <si>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</si>
  <si>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</si>
  <si>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</si>
  <si>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</si>
  <si>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</si>
  <si>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</si>
  <si>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</si>
  <si>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</si>
  <si>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</si>
  <si>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</si>
  <si>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</si>
  <si>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</si>
  <si>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</si>
  <si>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</si>
  <si>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</si>
  <si>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</si>
  <si>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</si>
  <si>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</si>
  <si>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</si>
  <si>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</si>
  <si>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</si>
  <si>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</si>
  <si>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</si>
  <si>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</si>
  <si>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</si>
  <si>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</si>
  <si>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</si>
  <si>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</si>
  <si>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</si>
  <si>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</si>
  <si>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</si>
  <si>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</si>
  <si>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</si>
  <si>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</si>
  <si>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</si>
  <si>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</si>
  <si>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</si>
  <si>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</si>
  <si>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</si>
  <si>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</si>
  <si>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</si>
  <si>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</si>
  <si>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</si>
  <si>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</si>
  <si>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</si>
  <si>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</si>
  <si>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</si>
  <si>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</si>
  <si>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</si>
  <si>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</si>
  <si>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</si>
  <si>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</si>
  <si>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</si>
  <si>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Cobre</t>
  </si>
  <si>
    <t>Año 2009</t>
  </si>
  <si>
    <t>ESTADO DE OPERACIONES DE GOBIERNO  2010</t>
  </si>
  <si>
    <t>2010 / 2009</t>
  </si>
  <si>
    <t>Año 2010</t>
  </si>
  <si>
    <t>Febrero</t>
  </si>
  <si>
    <t>Marzo</t>
  </si>
  <si>
    <t>Abril</t>
  </si>
  <si>
    <t>Mayo</t>
  </si>
  <si>
    <t>Junio</t>
  </si>
  <si>
    <t>Primer Trimestre</t>
  </si>
  <si>
    <t>Segundo Trimestre</t>
  </si>
  <si>
    <t>Primer Semestre</t>
  </si>
  <si>
    <t>Fondos Especiales</t>
  </si>
  <si>
    <t>Julio</t>
  </si>
  <si>
    <t>Acumulado Año</t>
  </si>
  <si>
    <t>CUADRO 4 (continuación)</t>
  </si>
  <si>
    <t>Ajustes por Rezagos Fondos Especiales</t>
  </si>
  <si>
    <t>Agosto</t>
  </si>
  <si>
    <t>Septiembre</t>
  </si>
  <si>
    <t>Tercer Trimestre</t>
  </si>
  <si>
    <t>Octubre</t>
  </si>
  <si>
    <t>Noviembre</t>
  </si>
  <si>
    <t>Diciembre</t>
  </si>
  <si>
    <t>Cuarto Trimestre</t>
  </si>
  <si>
    <t>Segundo Semestre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</si>
</sst>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6">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b/>
      <sz val="20"/>
      <name val="Arial"/>
      <family val="2"/>
    </font>
    <font>
      <b/>
      <sz val="16"/>
      <name val="Arial"/>
      <family val="2"/>
    </font>
    <font>
      <b/>
      <sz val="30"/>
      <name val="Arial"/>
      <family val="2"/>
    </font>
    <font>
      <b/>
      <sz val="2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right/>
      <top style="thin"/>
      <bottom/>
    </border>
    <border>
      <left/>
      <right style="thin"/>
      <top/>
      <bottom/>
    </border>
    <border>
      <left style="thin"/>
      <right style="thin"/>
      <top style="thin"/>
      <bottom/>
    </border>
    <border>
      <left/>
      <right style="thin"/>
      <top style="thin"/>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2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12" xfId="0" applyFont="1" applyBorder="1" applyAlignment="1">
      <alignment horizontal="center" vertical="center" wrapText="1"/>
    </xf>
    <xf numFmtId="0" fontId="8" fillId="0" borderId="0" xfId="0" applyFont="1" applyBorder="1" applyAlignment="1">
      <alignment/>
    </xf>
    <xf numFmtId="0" fontId="0" fillId="0" borderId="13"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0" fontId="0" fillId="0" borderId="14" xfId="0" applyBorder="1" applyAlignment="1">
      <alignment/>
    </xf>
    <xf numFmtId="165" fontId="0" fillId="0" borderId="14" xfId="0" applyNumberFormat="1" applyBorder="1" applyAlignment="1">
      <alignment/>
    </xf>
    <xf numFmtId="0" fontId="8" fillId="0" borderId="13" xfId="0" applyFont="1" applyBorder="1" applyAlignment="1">
      <alignment/>
    </xf>
    <xf numFmtId="0" fontId="8" fillId="0" borderId="0" xfId="0" applyFont="1" applyAlignment="1">
      <alignment/>
    </xf>
    <xf numFmtId="0" fontId="3" fillId="0" borderId="13" xfId="0" applyFont="1" applyBorder="1" applyAlignment="1">
      <alignment/>
    </xf>
    <xf numFmtId="0" fontId="3" fillId="0" borderId="0" xfId="0" applyFont="1" applyBorder="1" applyAlignment="1">
      <alignment/>
    </xf>
    <xf numFmtId="165" fontId="3" fillId="0" borderId="14" xfId="0" applyNumberFormat="1" applyFont="1" applyBorder="1" applyAlignment="1">
      <alignment/>
    </xf>
    <xf numFmtId="0" fontId="3" fillId="0" borderId="0" xfId="0" applyFont="1" applyAlignment="1">
      <alignment/>
    </xf>
    <xf numFmtId="165" fontId="0" fillId="0" borderId="14" xfId="0" applyNumberFormat="1" applyBorder="1" applyAlignment="1">
      <alignment/>
    </xf>
    <xf numFmtId="165" fontId="2" fillId="0" borderId="14"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165" fontId="4" fillId="0" borderId="17"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4" xfId="0" applyNumberFormat="1" applyFill="1" applyBorder="1" applyAlignment="1">
      <alignment/>
    </xf>
    <xf numFmtId="0" fontId="8" fillId="0" borderId="19" xfId="0" applyFont="1" applyBorder="1" applyAlignment="1">
      <alignment/>
    </xf>
    <xf numFmtId="165" fontId="3" fillId="0" borderId="14" xfId="0" applyNumberFormat="1" applyFont="1" applyFill="1" applyBorder="1" applyAlignment="1">
      <alignment/>
    </xf>
    <xf numFmtId="165" fontId="2" fillId="0" borderId="14" xfId="0" applyNumberFormat="1" applyFont="1" applyFill="1" applyBorder="1" applyAlignment="1">
      <alignment/>
    </xf>
    <xf numFmtId="0" fontId="2" fillId="0" borderId="12" xfId="0" applyFont="1" applyBorder="1" applyAlignment="1">
      <alignment horizontal="centerContinuous" vertical="center"/>
    </xf>
    <xf numFmtId="0" fontId="0" fillId="0" borderId="0" xfId="0" applyAlignment="1">
      <alignment vertical="top"/>
    </xf>
    <xf numFmtId="165" fontId="0" fillId="0" borderId="17" xfId="0" applyNumberFormat="1" applyBorder="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20" xfId="0" applyFill="1" applyBorder="1" applyAlignment="1">
      <alignment/>
    </xf>
    <xf numFmtId="165" fontId="0" fillId="0" borderId="14" xfId="0" applyNumberFormat="1" applyFill="1" applyBorder="1" applyAlignment="1">
      <alignment/>
    </xf>
    <xf numFmtId="165" fontId="3" fillId="0" borderId="14" xfId="0" applyNumberFormat="1" applyFont="1" applyFill="1" applyBorder="1" applyAlignment="1">
      <alignment/>
    </xf>
    <xf numFmtId="165" fontId="2" fillId="0" borderId="14" xfId="0" applyNumberFormat="1" applyFont="1" applyFill="1" applyBorder="1" applyAlignment="1">
      <alignment/>
    </xf>
    <xf numFmtId="165" fontId="4" fillId="0" borderId="17" xfId="0" applyNumberFormat="1" applyFont="1" applyFill="1" applyBorder="1" applyAlignment="1">
      <alignment/>
    </xf>
    <xf numFmtId="0" fontId="0" fillId="0" borderId="0" xfId="0" applyFont="1" applyBorder="1" applyAlignment="1">
      <alignment/>
    </xf>
    <xf numFmtId="0" fontId="0" fillId="0" borderId="13" xfId="0" applyFont="1" applyFill="1" applyBorder="1" applyAlignment="1">
      <alignment/>
    </xf>
    <xf numFmtId="0" fontId="0" fillId="0" borderId="13" xfId="0" applyFont="1" applyBorder="1" applyAlignment="1">
      <alignment/>
    </xf>
    <xf numFmtId="0" fontId="2" fillId="0" borderId="11" xfId="0" applyFont="1" applyBorder="1" applyAlignment="1">
      <alignment horizontal="centerContinuous" vertical="center"/>
    </xf>
    <xf numFmtId="0" fontId="2" fillId="0" borderId="2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Border="1" applyAlignment="1">
      <alignment/>
    </xf>
    <xf numFmtId="165" fontId="0" fillId="0" borderId="13" xfId="0" applyNumberFormat="1" applyBorder="1" applyAlignment="1">
      <alignment/>
    </xf>
    <xf numFmtId="165" fontId="0" fillId="0" borderId="19" xfId="0" applyNumberFormat="1" applyBorder="1" applyAlignment="1">
      <alignment/>
    </xf>
    <xf numFmtId="165" fontId="3" fillId="0" borderId="13" xfId="0" applyNumberFormat="1" applyFont="1" applyBorder="1" applyAlignment="1">
      <alignment/>
    </xf>
    <xf numFmtId="165" fontId="3" fillId="0" borderId="19" xfId="0" applyNumberFormat="1" applyFont="1" applyBorder="1" applyAlignment="1">
      <alignment/>
    </xf>
    <xf numFmtId="165" fontId="0" fillId="0" borderId="13" xfId="0" applyNumberFormat="1" applyBorder="1" applyAlignment="1">
      <alignment/>
    </xf>
    <xf numFmtId="165" fontId="0" fillId="0" borderId="19" xfId="0" applyNumberFormat="1" applyBorder="1" applyAlignment="1">
      <alignment/>
    </xf>
    <xf numFmtId="165" fontId="2" fillId="0" borderId="13" xfId="0" applyNumberFormat="1" applyFont="1" applyBorder="1" applyAlignment="1">
      <alignment/>
    </xf>
    <xf numFmtId="165" fontId="2" fillId="0" borderId="19" xfId="0" applyNumberFormat="1" applyFont="1" applyBorder="1" applyAlignment="1">
      <alignment/>
    </xf>
    <xf numFmtId="165" fontId="4" fillId="0" borderId="15" xfId="0" applyNumberFormat="1" applyFont="1" applyBorder="1" applyAlignment="1">
      <alignment/>
    </xf>
    <xf numFmtId="165" fontId="4" fillId="0" borderId="22" xfId="0" applyNumberFormat="1" applyFont="1" applyBorder="1" applyAlignment="1">
      <alignment/>
    </xf>
    <xf numFmtId="0" fontId="0" fillId="0" borderId="21" xfId="0" applyFont="1" applyFill="1" applyBorder="1" applyAlignment="1">
      <alignment horizontal="center" vertical="center" wrapText="1"/>
    </xf>
    <xf numFmtId="0" fontId="0" fillId="0" borderId="23" xfId="0" applyFill="1" applyBorder="1" applyAlignment="1">
      <alignment/>
    </xf>
    <xf numFmtId="165" fontId="0" fillId="0" borderId="13" xfId="0" applyNumberFormat="1" applyFill="1" applyBorder="1" applyAlignment="1">
      <alignment/>
    </xf>
    <xf numFmtId="165" fontId="3" fillId="0" borderId="13" xfId="0" applyNumberFormat="1" applyFont="1" applyFill="1" applyBorder="1" applyAlignment="1">
      <alignment/>
    </xf>
    <xf numFmtId="165" fontId="0" fillId="0" borderId="13" xfId="0" applyNumberFormat="1" applyFill="1" applyBorder="1" applyAlignment="1">
      <alignment/>
    </xf>
    <xf numFmtId="165" fontId="2" fillId="0" borderId="13" xfId="0" applyNumberFormat="1" applyFont="1" applyFill="1" applyBorder="1" applyAlignment="1">
      <alignment/>
    </xf>
    <xf numFmtId="165" fontId="4" fillId="0" borderId="15" xfId="0" applyNumberFormat="1" applyFont="1" applyFill="1" applyBorder="1" applyAlignment="1">
      <alignment/>
    </xf>
    <xf numFmtId="0" fontId="0" fillId="0" borderId="24" xfId="0" applyFill="1" applyBorder="1" applyAlignment="1">
      <alignment/>
    </xf>
    <xf numFmtId="0" fontId="0" fillId="0" borderId="19" xfId="0" applyFill="1" applyBorder="1" applyAlignment="1">
      <alignment/>
    </xf>
    <xf numFmtId="165" fontId="0" fillId="0" borderId="19" xfId="0" applyNumberFormat="1" applyFill="1" applyBorder="1" applyAlignment="1">
      <alignment/>
    </xf>
    <xf numFmtId="165" fontId="3" fillId="0" borderId="19" xfId="0" applyNumberFormat="1" applyFont="1" applyFill="1" applyBorder="1" applyAlignment="1">
      <alignment/>
    </xf>
    <xf numFmtId="165" fontId="0" fillId="0" borderId="19" xfId="0" applyNumberFormat="1" applyFill="1" applyBorder="1" applyAlignment="1">
      <alignment/>
    </xf>
    <xf numFmtId="165" fontId="2" fillId="0" borderId="19" xfId="0" applyNumberFormat="1" applyFont="1" applyFill="1" applyBorder="1" applyAlignment="1">
      <alignment/>
    </xf>
    <xf numFmtId="165" fontId="4" fillId="0" borderId="22" xfId="0" applyNumberFormat="1" applyFont="1" applyFill="1" applyBorder="1" applyAlignment="1">
      <alignment/>
    </xf>
    <xf numFmtId="0" fontId="0" fillId="0" borderId="23" xfId="0" applyBorder="1" applyAlignment="1">
      <alignment/>
    </xf>
    <xf numFmtId="0" fontId="0" fillId="0" borderId="24"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21" xfId="0" applyBorder="1" applyAlignment="1">
      <alignment horizontal="centerContinuous"/>
    </xf>
    <xf numFmtId="165" fontId="3" fillId="0" borderId="13" xfId="0" applyNumberFormat="1" applyFont="1" applyFill="1" applyBorder="1" applyAlignment="1">
      <alignment/>
    </xf>
    <xf numFmtId="165" fontId="3" fillId="0" borderId="19" xfId="0" applyNumberFormat="1" applyFont="1" applyFill="1" applyBorder="1" applyAlignment="1">
      <alignment/>
    </xf>
    <xf numFmtId="165" fontId="2" fillId="0" borderId="13" xfId="0" applyNumberFormat="1" applyFont="1" applyFill="1" applyBorder="1" applyAlignment="1">
      <alignment/>
    </xf>
    <xf numFmtId="165" fontId="2" fillId="0" borderId="19" xfId="0" applyNumberFormat="1" applyFont="1" applyFill="1" applyBorder="1" applyAlignment="1">
      <alignment/>
    </xf>
    <xf numFmtId="165" fontId="0" fillId="0" borderId="15" xfId="0" applyNumberFormat="1" applyBorder="1" applyAlignment="1">
      <alignment/>
    </xf>
    <xf numFmtId="165" fontId="0" fillId="0" borderId="22" xfId="0" applyNumberFormat="1" applyBorder="1" applyAlignment="1">
      <alignment/>
    </xf>
    <xf numFmtId="37" fontId="0" fillId="0" borderId="13" xfId="0" applyNumberFormat="1" applyFill="1" applyBorder="1" applyAlignment="1">
      <alignment/>
    </xf>
    <xf numFmtId="37" fontId="0" fillId="0" borderId="19" xfId="0" applyNumberFormat="1" applyFill="1" applyBorder="1" applyAlignment="1">
      <alignment/>
    </xf>
    <xf numFmtId="37" fontId="5" fillId="0" borderId="13" xfId="0" applyNumberFormat="1" applyFont="1" applyFill="1" applyBorder="1" applyAlignment="1">
      <alignment/>
    </xf>
    <xf numFmtId="37" fontId="5" fillId="0" borderId="19" xfId="0" applyNumberFormat="1" applyFont="1" applyFill="1" applyBorder="1" applyAlignment="1">
      <alignment/>
    </xf>
    <xf numFmtId="164" fontId="0" fillId="0" borderId="13" xfId="0" applyNumberFormat="1" applyFill="1" applyBorder="1" applyAlignment="1">
      <alignment/>
    </xf>
    <xf numFmtId="164" fontId="0" fillId="0" borderId="19" xfId="0" applyNumberFormat="1" applyFill="1" applyBorder="1" applyAlignment="1">
      <alignment/>
    </xf>
    <xf numFmtId="164" fontId="2" fillId="0" borderId="13" xfId="0" applyNumberFormat="1" applyFont="1" applyFill="1" applyBorder="1" applyAlignment="1">
      <alignment/>
    </xf>
    <xf numFmtId="164" fontId="2" fillId="0" borderId="19" xfId="0" applyNumberFormat="1" applyFont="1" applyFill="1" applyBorder="1" applyAlignment="1">
      <alignment/>
    </xf>
    <xf numFmtId="37" fontId="0" fillId="0" borderId="15"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4" xfId="0" applyNumberFormat="1" applyFill="1" applyBorder="1" applyAlignment="1">
      <alignment/>
    </xf>
    <xf numFmtId="37" fontId="0" fillId="0" borderId="23" xfId="0" applyNumberFormat="1" applyBorder="1" applyAlignment="1">
      <alignment/>
    </xf>
    <xf numFmtId="37" fontId="0" fillId="0" borderId="24" xfId="0" applyNumberFormat="1" applyBorder="1" applyAlignment="1">
      <alignment/>
    </xf>
    <xf numFmtId="164" fontId="0" fillId="0" borderId="13" xfId="0" applyNumberFormat="1" applyBorder="1" applyAlignment="1">
      <alignment/>
    </xf>
    <xf numFmtId="164" fontId="0" fillId="0" borderId="19" xfId="0" applyNumberFormat="1" applyBorder="1" applyAlignment="1">
      <alignment/>
    </xf>
    <xf numFmtId="164" fontId="8" fillId="0" borderId="13" xfId="0" applyNumberFormat="1" applyFont="1" applyBorder="1" applyAlignment="1">
      <alignment/>
    </xf>
    <xf numFmtId="164" fontId="8" fillId="0" borderId="19" xfId="0" applyNumberFormat="1" applyFont="1" applyBorder="1" applyAlignment="1">
      <alignment/>
    </xf>
    <xf numFmtId="37" fontId="0" fillId="0" borderId="13" xfId="0" applyNumberFormat="1" applyBorder="1" applyAlignment="1">
      <alignment/>
    </xf>
    <xf numFmtId="37" fontId="0" fillId="0" borderId="19" xfId="0" applyNumberFormat="1" applyBorder="1" applyAlignment="1">
      <alignment/>
    </xf>
    <xf numFmtId="164" fontId="2" fillId="0" borderId="13" xfId="0" applyNumberFormat="1" applyFont="1" applyBorder="1" applyAlignment="1">
      <alignment/>
    </xf>
    <xf numFmtId="164" fontId="2" fillId="0" borderId="19" xfId="0" applyNumberFormat="1" applyFont="1" applyBorder="1" applyAlignment="1">
      <alignment/>
    </xf>
    <xf numFmtId="37" fontId="0" fillId="0" borderId="15" xfId="0" applyNumberFormat="1" applyBorder="1" applyAlignment="1">
      <alignment/>
    </xf>
    <xf numFmtId="37" fontId="0" fillId="0" borderId="22"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6" xfId="0" applyNumberFormat="1" applyFont="1" applyBorder="1" applyAlignment="1">
      <alignment/>
    </xf>
    <xf numFmtId="0" fontId="0" fillId="0" borderId="11" xfId="0" applyFont="1" applyFill="1" applyBorder="1" applyAlignment="1">
      <alignment horizontal="center" vertical="center" wrapText="1"/>
    </xf>
    <xf numFmtId="0" fontId="0" fillId="0" borderId="18" xfId="0" applyFill="1" applyBorder="1" applyAlignment="1">
      <alignment/>
    </xf>
    <xf numFmtId="165" fontId="0" fillId="0" borderId="0" xfId="0" applyNumberFormat="1" applyFill="1" applyBorder="1" applyAlignment="1">
      <alignment/>
    </xf>
    <xf numFmtId="165" fontId="3" fillId="0" borderId="0" xfId="0" applyNumberFormat="1" applyFont="1" applyFill="1" applyBorder="1" applyAlignment="1">
      <alignment/>
    </xf>
    <xf numFmtId="165" fontId="0" fillId="0" borderId="0" xfId="0" applyNumberFormat="1" applyFill="1" applyBorder="1" applyAlignment="1">
      <alignment/>
    </xf>
    <xf numFmtId="165" fontId="2" fillId="0" borderId="0" xfId="0" applyNumberFormat="1" applyFont="1" applyFill="1" applyBorder="1" applyAlignment="1">
      <alignment/>
    </xf>
    <xf numFmtId="165" fontId="4" fillId="0" borderId="16" xfId="0" applyNumberFormat="1" applyFont="1" applyFill="1" applyBorder="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6"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8" fillId="0" borderId="0" xfId="0" applyNumberFormat="1" applyFont="1" applyBorder="1" applyAlignment="1">
      <alignment/>
    </xf>
    <xf numFmtId="164" fontId="2" fillId="0" borderId="0" xfId="0" applyNumberFormat="1" applyFont="1" applyBorder="1" applyAlignment="1">
      <alignment/>
    </xf>
    <xf numFmtId="37" fontId="0" fillId="0" borderId="16"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6" xfId="0" applyNumberFormat="1" applyFill="1" applyBorder="1" applyAlignment="1">
      <alignment/>
    </xf>
    <xf numFmtId="0" fontId="0" fillId="0" borderId="0" xfId="0" applyBorder="1" applyAlignment="1">
      <alignment wrapText="1"/>
    </xf>
    <xf numFmtId="0" fontId="0" fillId="0" borderId="0" xfId="0" applyNumberFormat="1" applyAlignment="1">
      <alignment horizontal="centerContinuous"/>
    </xf>
    <xf numFmtId="37" fontId="0" fillId="0" borderId="20" xfId="0" applyNumberFormat="1" applyBorder="1" applyAlignment="1">
      <alignment/>
    </xf>
    <xf numFmtId="37" fontId="5" fillId="0" borderId="14" xfId="0" applyNumberFormat="1" applyFont="1" applyFill="1" applyBorder="1" applyAlignment="1">
      <alignment/>
    </xf>
    <xf numFmtId="164" fontId="0" fillId="0" borderId="14" xfId="0" applyNumberFormat="1" applyBorder="1" applyAlignment="1">
      <alignment/>
    </xf>
    <xf numFmtId="164" fontId="8" fillId="0" borderId="14" xfId="0" applyNumberFormat="1" applyFont="1" applyBorder="1" applyAlignment="1">
      <alignment/>
    </xf>
    <xf numFmtId="37" fontId="0" fillId="0" borderId="14" xfId="0" applyNumberFormat="1" applyBorder="1" applyAlignment="1">
      <alignment/>
    </xf>
    <xf numFmtId="164" fontId="2" fillId="0" borderId="14" xfId="0" applyNumberFormat="1" applyFont="1" applyBorder="1" applyAlignment="1">
      <alignment/>
    </xf>
    <xf numFmtId="37" fontId="0" fillId="0" borderId="17" xfId="0" applyNumberFormat="1" applyBorder="1" applyAlignment="1">
      <alignment/>
    </xf>
    <xf numFmtId="0" fontId="0" fillId="0" borderId="10" xfId="0" applyBorder="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164" fontId="8" fillId="0" borderId="13" xfId="0" applyNumberFormat="1" applyFont="1" applyFill="1" applyBorder="1" applyAlignment="1">
      <alignment/>
    </xf>
    <xf numFmtId="164" fontId="8" fillId="0" borderId="0" xfId="0" applyNumberFormat="1" applyFont="1" applyFill="1" applyBorder="1" applyAlignment="1">
      <alignment/>
    </xf>
    <xf numFmtId="164" fontId="8" fillId="0" borderId="19" xfId="0" applyNumberFormat="1" applyFont="1" applyFill="1" applyBorder="1" applyAlignment="1">
      <alignment/>
    </xf>
    <xf numFmtId="164" fontId="8" fillId="0" borderId="14" xfId="0" applyNumberFormat="1" applyFont="1" applyFill="1" applyBorder="1" applyAlignment="1">
      <alignment/>
    </xf>
    <xf numFmtId="165" fontId="8" fillId="0" borderId="13" xfId="0" applyNumberFormat="1" applyFont="1" applyBorder="1" applyAlignment="1">
      <alignment/>
    </xf>
    <xf numFmtId="165" fontId="8" fillId="0" borderId="0" xfId="0" applyNumberFormat="1" applyFont="1" applyBorder="1" applyAlignment="1">
      <alignment/>
    </xf>
    <xf numFmtId="165" fontId="8" fillId="0" borderId="14" xfId="0" applyNumberFormat="1" applyFont="1" applyBorder="1" applyAlignment="1">
      <alignment/>
    </xf>
    <xf numFmtId="165" fontId="8" fillId="0" borderId="19" xfId="0" applyNumberFormat="1" applyFont="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4" xfId="0" applyNumberFormat="1" applyFont="1" applyFill="1" applyBorder="1" applyAlignment="1">
      <alignment/>
    </xf>
    <xf numFmtId="165" fontId="8" fillId="0" borderId="19" xfId="0" applyNumberFormat="1" applyFont="1" applyFill="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4" xfId="0" applyNumberFormat="1" applyFont="1" applyFill="1" applyBorder="1" applyAlignment="1">
      <alignment/>
    </xf>
    <xf numFmtId="165" fontId="8" fillId="0" borderId="19" xfId="0" applyNumberFormat="1" applyFont="1" applyFill="1" applyBorder="1" applyAlignment="1">
      <alignment/>
    </xf>
    <xf numFmtId="0" fontId="10" fillId="0" borderId="0" xfId="0" applyFont="1" applyAlignment="1">
      <alignment horizontal="right" textRotation="180"/>
    </xf>
    <xf numFmtId="0" fontId="2" fillId="0" borderId="10" xfId="0" applyFont="1" applyBorder="1" applyAlignment="1">
      <alignment horizontal="centerContinuous" vertical="center"/>
    </xf>
    <xf numFmtId="0" fontId="9" fillId="0" borderId="0" xfId="0" applyFont="1" applyAlignment="1">
      <alignment textRotation="180"/>
    </xf>
    <xf numFmtId="0" fontId="2" fillId="0" borderId="0" xfId="0" applyFont="1" applyFill="1" applyAlignment="1">
      <alignment horizontal="centerContinuous"/>
    </xf>
    <xf numFmtId="0" fontId="0" fillId="0" borderId="0" xfId="0" applyFill="1" applyAlignment="1">
      <alignment horizontal="centerContinuous"/>
    </xf>
    <xf numFmtId="3" fontId="2" fillId="0" borderId="0" xfId="0" applyNumberFormat="1" applyFont="1" applyFill="1" applyAlignment="1">
      <alignment horizontal="centerContinuous" wrapText="1"/>
    </xf>
    <xf numFmtId="0" fontId="0" fillId="0" borderId="0" xfId="0" applyFill="1" applyAlignment="1">
      <alignment horizontal="centerContinuous" wrapText="1"/>
    </xf>
    <xf numFmtId="0" fontId="3" fillId="0" borderId="0" xfId="0" applyFont="1" applyFill="1" applyAlignment="1">
      <alignment horizontal="centerContinuous"/>
    </xf>
    <xf numFmtId="0" fontId="4" fillId="0" borderId="0" xfId="0" applyFont="1" applyFill="1" applyAlignment="1">
      <alignment horizontal="centerContinuous"/>
    </xf>
    <xf numFmtId="0" fontId="0" fillId="0" borderId="0" xfId="0" applyFill="1" applyBorder="1" applyAlignment="1">
      <alignment horizontal="centerContinuous"/>
    </xf>
    <xf numFmtId="3" fontId="2" fillId="0" borderId="0" xfId="0" applyNumberFormat="1" applyFont="1" applyFill="1" applyAlignment="1">
      <alignment horizontal="centerContinuous"/>
    </xf>
    <xf numFmtId="0" fontId="11" fillId="0" borderId="0" xfId="0" applyFont="1" applyAlignment="1">
      <alignment horizontal="right" textRotation="180"/>
    </xf>
    <xf numFmtId="0" fontId="12" fillId="0" borderId="0" xfId="0" applyFont="1" applyAlignment="1">
      <alignment horizontal="right" textRotation="180"/>
    </xf>
    <xf numFmtId="0" fontId="0" fillId="0" borderId="0" xfId="0"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ill="1" applyAlignment="1">
      <alignment wrapText="1"/>
    </xf>
    <xf numFmtId="0" fontId="0" fillId="0" borderId="0" xfId="0" applyFont="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X79"/>
  <sheetViews>
    <sheetView zoomScalePageLayoutView="0" workbookViewId="0" topLeftCell="A1">
      <selection activeCell="A1" sqref="A1"/>
    </sheetView>
  </sheetViews>
  <sheetFormatPr defaultColWidth="11.421875" defaultRowHeight="12.75"/>
  <cols>
    <col min="1" max="2" width="2.7109375" style="0" customWidth="1"/>
    <col min="3" max="3" width="54.7109375" style="0" customWidth="1"/>
    <col min="4" max="4" width="13.8515625" style="0" customWidth="1"/>
    <col min="5" max="9" width="10.28125" style="0" bestFit="1" customWidth="1"/>
    <col min="10" max="10" width="9.7109375" style="0" bestFit="1" customWidth="1"/>
    <col min="11" max="12" width="10.28125" style="0" bestFit="1" customWidth="1"/>
    <col min="13" max="13" width="10.7109375" style="0" bestFit="1" customWidth="1"/>
    <col min="14" max="15" width="10.28125" style="0" bestFit="1" customWidth="1"/>
    <col min="16" max="16" width="10.421875" style="0" bestFit="1" customWidth="1"/>
    <col min="17" max="21" width="10.28125" style="0" bestFit="1" customWidth="1"/>
    <col min="22" max="22" width="10.7109375" style="0" bestFit="1" customWidth="1"/>
    <col min="23" max="23" width="11.28125" style="0" bestFit="1" customWidth="1"/>
    <col min="24" max="24" width="5.421875" style="0" customWidth="1"/>
  </cols>
  <sheetData>
    <row r="1" ht="26.25">
      <c r="X1" s="70"/>
    </row>
    <row r="2" spans="1:23" ht="12.75">
      <c r="A2" s="209" t="s">
        <v>0</v>
      </c>
      <c r="B2" s="210"/>
      <c r="C2" s="210"/>
      <c r="D2" s="210"/>
      <c r="E2" s="210"/>
      <c r="F2" s="210"/>
      <c r="G2" s="210"/>
      <c r="H2" s="210"/>
      <c r="I2" s="210"/>
      <c r="J2" s="210"/>
      <c r="K2" s="2"/>
      <c r="L2" s="2"/>
      <c r="M2" s="2"/>
      <c r="N2" s="2"/>
      <c r="O2" s="2"/>
      <c r="P2" s="2"/>
      <c r="Q2" s="2"/>
      <c r="R2" s="2"/>
      <c r="S2" s="2"/>
      <c r="T2" s="2"/>
      <c r="U2" s="2"/>
      <c r="V2" s="2"/>
      <c r="W2" s="2"/>
    </row>
    <row r="3" spans="1:23" ht="12.75">
      <c r="A3" s="211" t="s">
        <v>87</v>
      </c>
      <c r="B3" s="212"/>
      <c r="C3" s="212"/>
      <c r="D3" s="212"/>
      <c r="E3" s="212"/>
      <c r="F3" s="210"/>
      <c r="G3" s="210"/>
      <c r="H3" s="210"/>
      <c r="I3" s="210"/>
      <c r="J3" s="210"/>
      <c r="K3" s="2"/>
      <c r="L3" s="2"/>
      <c r="M3" s="2"/>
      <c r="N3" s="2"/>
      <c r="O3" s="2"/>
      <c r="P3" s="2"/>
      <c r="Q3" s="2"/>
      <c r="R3" s="2"/>
      <c r="S3" s="2"/>
      <c r="T3" s="2"/>
      <c r="U3" s="2"/>
      <c r="V3" s="2"/>
      <c r="W3" s="2"/>
    </row>
    <row r="4" spans="1:23" ht="12.75">
      <c r="A4" s="209" t="s">
        <v>1</v>
      </c>
      <c r="B4" s="210"/>
      <c r="C4" s="210"/>
      <c r="D4" s="210"/>
      <c r="E4" s="210"/>
      <c r="F4" s="210"/>
      <c r="G4" s="210"/>
      <c r="H4" s="210"/>
      <c r="I4" s="210"/>
      <c r="J4" s="210"/>
      <c r="K4" s="2"/>
      <c r="L4" s="2"/>
      <c r="M4" s="2"/>
      <c r="N4" s="2"/>
      <c r="O4" s="2"/>
      <c r="P4" s="2"/>
      <c r="Q4" s="2"/>
      <c r="R4" s="2"/>
      <c r="S4" s="2"/>
      <c r="T4" s="2"/>
      <c r="U4" s="2"/>
      <c r="V4" s="2"/>
      <c r="W4" s="2"/>
    </row>
    <row r="5" spans="1:23" ht="12.75">
      <c r="A5" s="209" t="s">
        <v>2</v>
      </c>
      <c r="B5" s="210"/>
      <c r="C5" s="213"/>
      <c r="D5" s="214"/>
      <c r="E5" s="210"/>
      <c r="F5" s="210"/>
      <c r="G5" s="210"/>
      <c r="H5" s="210"/>
      <c r="I5" s="210"/>
      <c r="J5" s="210"/>
      <c r="K5" s="2"/>
      <c r="L5" s="2"/>
      <c r="M5" s="2"/>
      <c r="N5" s="2"/>
      <c r="O5" s="2"/>
      <c r="P5" s="2"/>
      <c r="Q5" s="2"/>
      <c r="R5" s="2"/>
      <c r="S5" s="2"/>
      <c r="T5" s="2"/>
      <c r="U5" s="2"/>
      <c r="V5" s="2"/>
      <c r="W5" s="2"/>
    </row>
    <row r="6" spans="1:23" ht="12.75">
      <c r="A6" s="209" t="s">
        <v>3</v>
      </c>
      <c r="B6" s="210"/>
      <c r="C6" s="213"/>
      <c r="D6" s="214"/>
      <c r="E6" s="210"/>
      <c r="F6" s="210"/>
      <c r="G6" s="210"/>
      <c r="H6" s="210"/>
      <c r="I6" s="210"/>
      <c r="J6" s="210"/>
      <c r="K6" s="2"/>
      <c r="L6" s="2"/>
      <c r="M6" s="2"/>
      <c r="N6" s="2"/>
      <c r="O6" s="2"/>
      <c r="P6" s="2"/>
      <c r="Q6" s="2"/>
      <c r="R6" s="2"/>
      <c r="S6" s="2"/>
      <c r="T6" s="2"/>
      <c r="U6" s="2"/>
      <c r="V6" s="2"/>
      <c r="W6" s="2"/>
    </row>
    <row r="7" spans="1:11" ht="12.75">
      <c r="A7" s="4"/>
      <c r="B7" s="5"/>
      <c r="C7" s="6"/>
      <c r="D7" s="7"/>
      <c r="E7" s="178"/>
      <c r="F7" s="2"/>
      <c r="G7" s="2"/>
      <c r="H7" s="2"/>
      <c r="I7" s="2"/>
      <c r="J7" s="2"/>
      <c r="K7" s="2"/>
    </row>
    <row r="8" spans="1:23" ht="25.5">
      <c r="A8" s="8"/>
      <c r="B8" s="9"/>
      <c r="C8" s="9"/>
      <c r="D8" s="10" t="s">
        <v>4</v>
      </c>
      <c r="E8" s="85" t="s">
        <v>5</v>
      </c>
      <c r="F8" s="151" t="s">
        <v>90</v>
      </c>
      <c r="G8" s="151" t="s">
        <v>91</v>
      </c>
      <c r="H8" s="30" t="s">
        <v>95</v>
      </c>
      <c r="I8" s="151" t="s">
        <v>92</v>
      </c>
      <c r="J8" s="151" t="s">
        <v>93</v>
      </c>
      <c r="K8" s="86" t="s">
        <v>94</v>
      </c>
      <c r="L8" s="11" t="s">
        <v>96</v>
      </c>
      <c r="M8" s="11" t="s">
        <v>97</v>
      </c>
      <c r="N8" s="85" t="s">
        <v>99</v>
      </c>
      <c r="O8" s="151" t="s">
        <v>103</v>
      </c>
      <c r="P8" s="86" t="s">
        <v>104</v>
      </c>
      <c r="Q8" s="10" t="s">
        <v>105</v>
      </c>
      <c r="R8" s="85" t="s">
        <v>106</v>
      </c>
      <c r="S8" s="86" t="s">
        <v>107</v>
      </c>
      <c r="T8" s="86" t="s">
        <v>108</v>
      </c>
      <c r="U8" s="10" t="s">
        <v>109</v>
      </c>
      <c r="V8" s="11" t="s">
        <v>110</v>
      </c>
      <c r="W8" s="30" t="s">
        <v>100</v>
      </c>
    </row>
    <row r="9" spans="1:23" ht="12.75">
      <c r="A9" s="12"/>
      <c r="B9" s="13"/>
      <c r="C9" s="13"/>
      <c r="D9" s="14"/>
      <c r="E9" s="135"/>
      <c r="F9" s="166"/>
      <c r="G9" s="166"/>
      <c r="H9" s="179"/>
      <c r="I9" s="166"/>
      <c r="J9" s="166"/>
      <c r="K9" s="136"/>
      <c r="L9" s="135"/>
      <c r="M9" s="179"/>
      <c r="N9" s="135"/>
      <c r="O9" s="166"/>
      <c r="P9" s="136"/>
      <c r="Q9" s="166"/>
      <c r="R9" s="135"/>
      <c r="S9" s="136"/>
      <c r="T9" s="136"/>
      <c r="U9" s="166"/>
      <c r="V9" s="179"/>
      <c r="W9" s="179"/>
    </row>
    <row r="10" spans="1:23" ht="12.75">
      <c r="A10" s="15" t="s">
        <v>6</v>
      </c>
      <c r="B10" s="13"/>
      <c r="C10" s="13"/>
      <c r="D10" s="14"/>
      <c r="E10" s="125"/>
      <c r="F10" s="167"/>
      <c r="G10" s="167"/>
      <c r="H10" s="180"/>
      <c r="I10" s="167"/>
      <c r="J10" s="167"/>
      <c r="K10" s="126"/>
      <c r="L10" s="125"/>
      <c r="M10" s="180"/>
      <c r="N10" s="125"/>
      <c r="O10" s="167"/>
      <c r="P10" s="126"/>
      <c r="Q10" s="167"/>
      <c r="R10" s="125"/>
      <c r="S10" s="126"/>
      <c r="T10" s="126"/>
      <c r="U10" s="167"/>
      <c r="V10" s="180"/>
      <c r="W10" s="180"/>
    </row>
    <row r="11" spans="1:23" ht="12.75">
      <c r="A11" s="16" t="s">
        <v>7</v>
      </c>
      <c r="B11" s="13"/>
      <c r="C11" s="13"/>
      <c r="D11" s="17">
        <v>21710577.021759994</v>
      </c>
      <c r="E11" s="137">
        <v>1739459.3674999995</v>
      </c>
      <c r="F11" s="168">
        <v>1531845.98676</v>
      </c>
      <c r="G11" s="168">
        <v>1891330.3781609994</v>
      </c>
      <c r="H11" s="181">
        <f>+SUM(E11:G11)</f>
        <v>5162635.732420999</v>
      </c>
      <c r="I11" s="168">
        <v>2955235.4690150004</v>
      </c>
      <c r="J11" s="168">
        <v>1029582.0965299999</v>
      </c>
      <c r="K11" s="138">
        <v>2509382.6132300007</v>
      </c>
      <c r="L11" s="137">
        <f>+SUM(I11:K11)</f>
        <v>6494200.178775001</v>
      </c>
      <c r="M11" s="181">
        <f>+L11+H11</f>
        <v>11656835.911196</v>
      </c>
      <c r="N11" s="137">
        <v>1701844.8800800007</v>
      </c>
      <c r="O11" s="168">
        <v>1679498.8261599995</v>
      </c>
      <c r="P11" s="138">
        <v>1936097.1618299996</v>
      </c>
      <c r="Q11" s="137">
        <f>+SUM(N11:P11)</f>
        <v>5317440.86807</v>
      </c>
      <c r="R11" s="137">
        <v>1799258.5841600006</v>
      </c>
      <c r="S11" s="138">
        <v>1947471.6372000002</v>
      </c>
      <c r="T11" s="138">
        <v>2543161.7748399996</v>
      </c>
      <c r="U11" s="137">
        <f>+SUM(R11:T11)</f>
        <v>6289891.996200001</v>
      </c>
      <c r="V11" s="181">
        <f>+U11+Q11</f>
        <v>11607332.864270002</v>
      </c>
      <c r="W11" s="181">
        <f>+V11+M11</f>
        <v>23264168.775466003</v>
      </c>
    </row>
    <row r="12" spans="1:23" ht="12.75">
      <c r="A12" s="16"/>
      <c r="B12" s="13" t="s">
        <v>8</v>
      </c>
      <c r="C12" s="13"/>
      <c r="D12" s="17">
        <v>17102058.891</v>
      </c>
      <c r="E12" s="137">
        <v>1467301.255</v>
      </c>
      <c r="F12" s="168">
        <v>1252805.286</v>
      </c>
      <c r="G12" s="168">
        <v>1382132.8349849998</v>
      </c>
      <c r="H12" s="181">
        <f aca="true" t="shared" si="0" ref="H12:H30">+SUM(E12:G12)</f>
        <v>4102239.3759850003</v>
      </c>
      <c r="I12" s="168">
        <v>2645291.613015</v>
      </c>
      <c r="J12" s="168">
        <v>649012.171</v>
      </c>
      <c r="K12" s="138">
        <v>1577410.717</v>
      </c>
      <c r="L12" s="137">
        <f aca="true" t="shared" si="1" ref="L12:L30">+SUM(I12:K12)</f>
        <v>4871714.501015</v>
      </c>
      <c r="M12" s="181">
        <f aca="true" t="shared" si="2" ref="M12:M30">+L12+H12</f>
        <v>8973953.877</v>
      </c>
      <c r="N12" s="137">
        <v>1374609.817</v>
      </c>
      <c r="O12" s="168">
        <v>1381795.773</v>
      </c>
      <c r="P12" s="138">
        <v>1391541.917</v>
      </c>
      <c r="Q12" s="137">
        <f aca="true" t="shared" si="3" ref="Q12:Q30">+SUM(N12:P12)</f>
        <v>4147947.5069999998</v>
      </c>
      <c r="R12" s="137">
        <v>1423597.303</v>
      </c>
      <c r="S12" s="138">
        <v>1442267.432</v>
      </c>
      <c r="T12" s="138">
        <v>1589947.879</v>
      </c>
      <c r="U12" s="137">
        <f aca="true" t="shared" si="4" ref="U12:U30">+SUM(R12:T12)</f>
        <v>4455812.614</v>
      </c>
      <c r="V12" s="181">
        <f aca="true" t="shared" si="5" ref="V12:V30">+U12+Q12</f>
        <v>8603760.121</v>
      </c>
      <c r="W12" s="181">
        <f aca="true" t="shared" si="6" ref="W12:W30">+V12+M12</f>
        <v>17577713.998</v>
      </c>
    </row>
    <row r="13" spans="1:23" ht="12.75">
      <c r="A13" s="16"/>
      <c r="B13" s="13"/>
      <c r="C13" s="31" t="s">
        <v>69</v>
      </c>
      <c r="D13" s="193">
        <v>2253822.6</v>
      </c>
      <c r="E13" s="139">
        <v>128163.416</v>
      </c>
      <c r="F13" s="169">
        <v>107548.508</v>
      </c>
      <c r="G13" s="169">
        <v>115612.537</v>
      </c>
      <c r="H13" s="182">
        <f t="shared" si="0"/>
        <v>351324.461</v>
      </c>
      <c r="I13" s="169">
        <v>275360.243</v>
      </c>
      <c r="J13" s="169">
        <v>76764.855</v>
      </c>
      <c r="K13" s="140">
        <v>340235.027</v>
      </c>
      <c r="L13" s="139">
        <f t="shared" si="1"/>
        <v>692360.125</v>
      </c>
      <c r="M13" s="182">
        <f t="shared" si="2"/>
        <v>1043684.586</v>
      </c>
      <c r="N13" s="139">
        <v>106926.332</v>
      </c>
      <c r="O13" s="169">
        <v>75078.859</v>
      </c>
      <c r="P13" s="140">
        <v>141425.727</v>
      </c>
      <c r="Q13" s="139">
        <f t="shared" si="3"/>
        <v>323430.918</v>
      </c>
      <c r="R13" s="139">
        <v>110885.01</v>
      </c>
      <c r="S13" s="140">
        <v>172523.35</v>
      </c>
      <c r="T13" s="140">
        <v>217414.947</v>
      </c>
      <c r="U13" s="139">
        <f t="shared" si="4"/>
        <v>500823.307</v>
      </c>
      <c r="V13" s="182">
        <f t="shared" si="5"/>
        <v>824254.225</v>
      </c>
      <c r="W13" s="182">
        <f t="shared" si="6"/>
        <v>1867938.811</v>
      </c>
    </row>
    <row r="14" spans="1:23" ht="12.75">
      <c r="A14" s="16"/>
      <c r="B14" s="13"/>
      <c r="C14" s="31" t="s">
        <v>59</v>
      </c>
      <c r="D14" s="193">
        <v>14848236.291</v>
      </c>
      <c r="E14" s="139">
        <v>1339137.839</v>
      </c>
      <c r="F14" s="169">
        <v>1145256.7780000002</v>
      </c>
      <c r="G14" s="169">
        <v>1266520.2979849998</v>
      </c>
      <c r="H14" s="182">
        <f t="shared" si="0"/>
        <v>3750914.914985</v>
      </c>
      <c r="I14" s="169">
        <v>2369931.370015</v>
      </c>
      <c r="J14" s="169">
        <v>572247.316</v>
      </c>
      <c r="K14" s="140">
        <v>1237175.69</v>
      </c>
      <c r="L14" s="139">
        <f t="shared" si="1"/>
        <v>4179354.376015</v>
      </c>
      <c r="M14" s="182">
        <f t="shared" si="2"/>
        <v>7930269.291</v>
      </c>
      <c r="N14" s="139">
        <v>1267683.485</v>
      </c>
      <c r="O14" s="169">
        <v>1306716.914</v>
      </c>
      <c r="P14" s="140">
        <v>1250116.19</v>
      </c>
      <c r="Q14" s="139">
        <f t="shared" si="3"/>
        <v>3824516.589</v>
      </c>
      <c r="R14" s="139">
        <v>1312712.293</v>
      </c>
      <c r="S14" s="140">
        <v>1269744.082</v>
      </c>
      <c r="T14" s="140">
        <v>1372532.932</v>
      </c>
      <c r="U14" s="139">
        <f t="shared" si="4"/>
        <v>3954989.307</v>
      </c>
      <c r="V14" s="182">
        <f t="shared" si="5"/>
        <v>7779505.896</v>
      </c>
      <c r="W14" s="182">
        <f t="shared" si="6"/>
        <v>15709775.186999999</v>
      </c>
    </row>
    <row r="15" spans="1:23" ht="12.75">
      <c r="A15" s="16"/>
      <c r="B15" s="13" t="s">
        <v>85</v>
      </c>
      <c r="C15" s="13"/>
      <c r="D15" s="17">
        <v>1639025.654</v>
      </c>
      <c r="E15" s="137">
        <v>10669.0646</v>
      </c>
      <c r="F15" s="168">
        <v>59367.658559999996</v>
      </c>
      <c r="G15" s="168">
        <v>284534.69132</v>
      </c>
      <c r="H15" s="181">
        <f t="shared" si="0"/>
        <v>354571.41448</v>
      </c>
      <c r="I15" s="168">
        <v>75588.29718000001</v>
      </c>
      <c r="J15" s="168">
        <v>85076.32155000001</v>
      </c>
      <c r="K15" s="138">
        <v>632068.4591999999</v>
      </c>
      <c r="L15" s="137">
        <f t="shared" si="1"/>
        <v>792733.0779299999</v>
      </c>
      <c r="M15" s="181">
        <f t="shared" si="2"/>
        <v>1147304.49241</v>
      </c>
      <c r="N15" s="137">
        <v>56680.82028</v>
      </c>
      <c r="O15" s="168">
        <v>42783.89864</v>
      </c>
      <c r="P15" s="138">
        <v>276796.39628000004</v>
      </c>
      <c r="Q15" s="137">
        <f t="shared" si="3"/>
        <v>376261.11520000006</v>
      </c>
      <c r="R15" s="137">
        <v>113817.16560000001</v>
      </c>
      <c r="S15" s="138">
        <v>231775.01744</v>
      </c>
      <c r="T15" s="138">
        <v>662209.8501599999</v>
      </c>
      <c r="U15" s="137">
        <f t="shared" si="4"/>
        <v>1007802.0332</v>
      </c>
      <c r="V15" s="181">
        <f t="shared" si="5"/>
        <v>1384063.1484</v>
      </c>
      <c r="W15" s="181">
        <f t="shared" si="6"/>
        <v>2531367.64081</v>
      </c>
    </row>
    <row r="16" spans="1:23" ht="12.75">
      <c r="A16" s="16"/>
      <c r="B16" s="13" t="s">
        <v>9</v>
      </c>
      <c r="C16" s="13"/>
      <c r="D16" s="17">
        <v>1452189.771</v>
      </c>
      <c r="E16" s="137">
        <v>124609.371</v>
      </c>
      <c r="F16" s="168">
        <v>119797.903</v>
      </c>
      <c r="G16" s="168">
        <v>117397.917</v>
      </c>
      <c r="H16" s="181">
        <f t="shared" si="0"/>
        <v>361805.191</v>
      </c>
      <c r="I16" s="168">
        <v>123194.247</v>
      </c>
      <c r="J16" s="168">
        <v>127593.152</v>
      </c>
      <c r="K16" s="138">
        <v>120125.848</v>
      </c>
      <c r="L16" s="137">
        <f t="shared" si="1"/>
        <v>370913.247</v>
      </c>
      <c r="M16" s="181">
        <f t="shared" si="2"/>
        <v>732718.438</v>
      </c>
      <c r="N16" s="137">
        <v>127101.795</v>
      </c>
      <c r="O16" s="168">
        <v>126440.245</v>
      </c>
      <c r="P16" s="138">
        <v>126575.127</v>
      </c>
      <c r="Q16" s="137">
        <f t="shared" si="3"/>
        <v>380117.16699999996</v>
      </c>
      <c r="R16" s="137">
        <v>125112.199</v>
      </c>
      <c r="S16" s="138">
        <v>125499.481</v>
      </c>
      <c r="T16" s="138">
        <v>130539.634</v>
      </c>
      <c r="U16" s="137">
        <f t="shared" si="4"/>
        <v>381151.314</v>
      </c>
      <c r="V16" s="181">
        <f t="shared" si="5"/>
        <v>761268.4809999999</v>
      </c>
      <c r="W16" s="181">
        <f t="shared" si="6"/>
        <v>1493986.9189999998</v>
      </c>
    </row>
    <row r="17" spans="1:23" ht="12.75">
      <c r="A17" s="16"/>
      <c r="B17" s="13" t="s">
        <v>56</v>
      </c>
      <c r="C17" s="13"/>
      <c r="D17" s="17">
        <v>66373.384</v>
      </c>
      <c r="E17" s="137">
        <v>1757.527</v>
      </c>
      <c r="F17" s="168">
        <v>2133.429</v>
      </c>
      <c r="G17" s="168">
        <v>2995.913</v>
      </c>
      <c r="H17" s="181">
        <f t="shared" si="0"/>
        <v>6886.869000000001</v>
      </c>
      <c r="I17" s="168">
        <v>4748.411</v>
      </c>
      <c r="J17" s="168">
        <v>9634.4</v>
      </c>
      <c r="K17" s="138">
        <v>-2853.621</v>
      </c>
      <c r="L17" s="137">
        <f t="shared" si="1"/>
        <v>11529.189999999999</v>
      </c>
      <c r="M17" s="181">
        <f t="shared" si="2"/>
        <v>18416.059</v>
      </c>
      <c r="N17" s="137">
        <v>9129.646</v>
      </c>
      <c r="O17" s="168">
        <v>4514.54</v>
      </c>
      <c r="P17" s="138">
        <v>8459.513</v>
      </c>
      <c r="Q17" s="137">
        <f t="shared" si="3"/>
        <v>22103.699</v>
      </c>
      <c r="R17" s="137">
        <v>17157.563</v>
      </c>
      <c r="S17" s="138">
        <v>6215.457</v>
      </c>
      <c r="T17" s="138">
        <v>9270.23966</v>
      </c>
      <c r="U17" s="137">
        <f t="shared" si="4"/>
        <v>32643.259659999996</v>
      </c>
      <c r="V17" s="181">
        <f t="shared" si="5"/>
        <v>54746.95866</v>
      </c>
      <c r="W17" s="181">
        <f t="shared" si="6"/>
        <v>73163.01766</v>
      </c>
    </row>
    <row r="18" spans="1:23" ht="12.75">
      <c r="A18" s="16"/>
      <c r="B18" s="80" t="s">
        <v>57</v>
      </c>
      <c r="C18" s="13"/>
      <c r="D18" s="17">
        <v>544506.88574</v>
      </c>
      <c r="E18" s="137">
        <v>18825.970419999998</v>
      </c>
      <c r="F18" s="168">
        <v>16642.511919999997</v>
      </c>
      <c r="G18" s="168">
        <v>20756.11812</v>
      </c>
      <c r="H18" s="181">
        <f t="shared" si="0"/>
        <v>56224.600459999994</v>
      </c>
      <c r="I18" s="168">
        <v>30003.75052</v>
      </c>
      <c r="J18" s="168">
        <v>69533.93604</v>
      </c>
      <c r="K18" s="138">
        <v>73426.01883</v>
      </c>
      <c r="L18" s="137">
        <f t="shared" si="1"/>
        <v>172963.70539000002</v>
      </c>
      <c r="M18" s="181">
        <f t="shared" si="2"/>
        <v>229188.30585</v>
      </c>
      <c r="N18" s="137">
        <v>39633.98828</v>
      </c>
      <c r="O18" s="168">
        <v>19671.04104</v>
      </c>
      <c r="P18" s="138">
        <v>38429.49287</v>
      </c>
      <c r="Q18" s="137">
        <f t="shared" si="3"/>
        <v>97734.52219</v>
      </c>
      <c r="R18" s="137">
        <v>30990.963520000005</v>
      </c>
      <c r="S18" s="138">
        <v>44472.40824</v>
      </c>
      <c r="T18" s="138">
        <v>27954.634059999997</v>
      </c>
      <c r="U18" s="137">
        <f t="shared" si="4"/>
        <v>103418.00582</v>
      </c>
      <c r="V18" s="181">
        <f t="shared" si="5"/>
        <v>201152.52801</v>
      </c>
      <c r="W18" s="181">
        <f t="shared" si="6"/>
        <v>430340.83386</v>
      </c>
    </row>
    <row r="19" spans="1:23" ht="12.75">
      <c r="A19" s="16"/>
      <c r="B19" s="13" t="s">
        <v>10</v>
      </c>
      <c r="C19" s="13"/>
      <c r="D19" s="17">
        <v>491196.71160000004</v>
      </c>
      <c r="E19" s="137">
        <v>51040.58316</v>
      </c>
      <c r="F19" s="168">
        <v>44451.426439999996</v>
      </c>
      <c r="G19" s="168">
        <v>46115.083999999995</v>
      </c>
      <c r="H19" s="181">
        <f t="shared" si="0"/>
        <v>141607.0936</v>
      </c>
      <c r="I19" s="168">
        <v>43770.96424</v>
      </c>
      <c r="J19" s="168">
        <v>42539.91775</v>
      </c>
      <c r="K19" s="138">
        <v>40585.230129999996</v>
      </c>
      <c r="L19" s="137">
        <f t="shared" si="1"/>
        <v>126896.11211999999</v>
      </c>
      <c r="M19" s="181">
        <f t="shared" si="2"/>
        <v>268503.20571999997</v>
      </c>
      <c r="N19" s="137">
        <v>44781.65352</v>
      </c>
      <c r="O19" s="168">
        <v>46087.32728</v>
      </c>
      <c r="P19" s="138">
        <v>51585.01769</v>
      </c>
      <c r="Q19" s="137">
        <f t="shared" si="3"/>
        <v>142453.99849</v>
      </c>
      <c r="R19" s="137">
        <v>45661.852080000004</v>
      </c>
      <c r="S19" s="138">
        <v>46667.03468</v>
      </c>
      <c r="T19" s="138">
        <v>50141.4487</v>
      </c>
      <c r="U19" s="137">
        <f t="shared" si="4"/>
        <v>142470.33546</v>
      </c>
      <c r="V19" s="181">
        <f t="shared" si="5"/>
        <v>284924.33395</v>
      </c>
      <c r="W19" s="181">
        <f t="shared" si="6"/>
        <v>553427.53967</v>
      </c>
    </row>
    <row r="20" spans="1:23" ht="12.75">
      <c r="A20" s="16"/>
      <c r="B20" s="13" t="s">
        <v>11</v>
      </c>
      <c r="C20" s="13"/>
      <c r="D20" s="17">
        <v>415225.72442000004</v>
      </c>
      <c r="E20" s="137">
        <v>65255.59632</v>
      </c>
      <c r="F20" s="168">
        <v>36647.77184</v>
      </c>
      <c r="G20" s="168">
        <v>37397.819736000005</v>
      </c>
      <c r="H20" s="181">
        <f t="shared" si="0"/>
        <v>139301.187896</v>
      </c>
      <c r="I20" s="168">
        <v>32638.18606</v>
      </c>
      <c r="J20" s="168">
        <v>46192.19819</v>
      </c>
      <c r="K20" s="138">
        <v>68619.96106999999</v>
      </c>
      <c r="L20" s="137">
        <f t="shared" si="1"/>
        <v>147450.34532</v>
      </c>
      <c r="M20" s="181">
        <f t="shared" si="2"/>
        <v>286751.53321599995</v>
      </c>
      <c r="N20" s="137">
        <v>49907.159999999996</v>
      </c>
      <c r="O20" s="168">
        <v>58206.0012</v>
      </c>
      <c r="P20" s="138">
        <v>42709.69799</v>
      </c>
      <c r="Q20" s="137">
        <f t="shared" si="3"/>
        <v>150822.85919</v>
      </c>
      <c r="R20" s="137">
        <v>42921.53796</v>
      </c>
      <c r="S20" s="138">
        <v>50574.806840000005</v>
      </c>
      <c r="T20" s="138">
        <v>73098.08926</v>
      </c>
      <c r="U20" s="137">
        <f t="shared" si="4"/>
        <v>166594.43406</v>
      </c>
      <c r="V20" s="181">
        <f t="shared" si="5"/>
        <v>317417.29325</v>
      </c>
      <c r="W20" s="181">
        <f t="shared" si="6"/>
        <v>604168.8264659999</v>
      </c>
    </row>
    <row r="21" spans="1:23" ht="12.75">
      <c r="A21" s="16"/>
      <c r="B21" s="13"/>
      <c r="C21" s="13"/>
      <c r="D21" s="14"/>
      <c r="E21" s="141"/>
      <c r="F21" s="41"/>
      <c r="G21" s="41"/>
      <c r="H21" s="183"/>
      <c r="I21" s="41"/>
      <c r="J21" s="41"/>
      <c r="K21" s="142"/>
      <c r="L21" s="141"/>
      <c r="M21" s="183"/>
      <c r="N21" s="141"/>
      <c r="O21" s="41"/>
      <c r="P21" s="142"/>
      <c r="Q21" s="141"/>
      <c r="R21" s="141"/>
      <c r="S21" s="142"/>
      <c r="T21" s="142"/>
      <c r="U21" s="141"/>
      <c r="V21" s="183"/>
      <c r="W21" s="183"/>
    </row>
    <row r="22" spans="1:23" ht="12.75">
      <c r="A22" s="16" t="s">
        <v>12</v>
      </c>
      <c r="B22" s="13"/>
      <c r="C22" s="13"/>
      <c r="D22" s="17">
        <v>18501776.05008</v>
      </c>
      <c r="E22" s="137">
        <v>1404418.23946</v>
      </c>
      <c r="F22" s="168">
        <v>1317907.4006</v>
      </c>
      <c r="G22" s="168">
        <v>1625509.680296</v>
      </c>
      <c r="H22" s="181">
        <f t="shared" si="0"/>
        <v>4347835.320356</v>
      </c>
      <c r="I22" s="168">
        <v>1574719.86018</v>
      </c>
      <c r="J22" s="168">
        <v>1440675.8326299998</v>
      </c>
      <c r="K22" s="138">
        <v>1568473.0148300002</v>
      </c>
      <c r="L22" s="137">
        <f t="shared" si="1"/>
        <v>4583868.70764</v>
      </c>
      <c r="M22" s="181">
        <f t="shared" si="2"/>
        <v>8931704.027996</v>
      </c>
      <c r="N22" s="137">
        <v>1501185.6412000002</v>
      </c>
      <c r="O22" s="168">
        <v>1525940.8978</v>
      </c>
      <c r="P22" s="138">
        <v>1707679.4639599998</v>
      </c>
      <c r="Q22" s="137">
        <f t="shared" si="3"/>
        <v>4734806.00296</v>
      </c>
      <c r="R22" s="137">
        <v>1463310.04412</v>
      </c>
      <c r="S22" s="138">
        <v>1608147.2892</v>
      </c>
      <c r="T22" s="138">
        <v>2490596.15418</v>
      </c>
      <c r="U22" s="137">
        <f t="shared" si="4"/>
        <v>5562053.487500001</v>
      </c>
      <c r="V22" s="181">
        <f t="shared" si="5"/>
        <v>10296859.490460001</v>
      </c>
      <c r="W22" s="181">
        <f t="shared" si="6"/>
        <v>19228563.518456</v>
      </c>
    </row>
    <row r="23" spans="1:23" ht="12.75">
      <c r="A23" s="16"/>
      <c r="B23" s="13" t="s">
        <v>13</v>
      </c>
      <c r="C23" s="13"/>
      <c r="D23" s="17">
        <v>4212381.75328</v>
      </c>
      <c r="E23" s="137">
        <v>359365.02018</v>
      </c>
      <c r="F23" s="168">
        <v>349460.83035999996</v>
      </c>
      <c r="G23" s="168">
        <v>448392.0052</v>
      </c>
      <c r="H23" s="181">
        <f t="shared" si="0"/>
        <v>1157217.85574</v>
      </c>
      <c r="I23" s="168">
        <v>348905.17642</v>
      </c>
      <c r="J23" s="168">
        <v>347550.55107</v>
      </c>
      <c r="K23" s="138">
        <v>443689.55146000005</v>
      </c>
      <c r="L23" s="137">
        <f t="shared" si="1"/>
        <v>1140145.27895</v>
      </c>
      <c r="M23" s="181">
        <f t="shared" si="2"/>
        <v>2297363.1346899997</v>
      </c>
      <c r="N23" s="137">
        <v>339265.14040000003</v>
      </c>
      <c r="O23" s="168">
        <v>349484.32187999994</v>
      </c>
      <c r="P23" s="138">
        <v>451924.54935</v>
      </c>
      <c r="Q23" s="137">
        <f t="shared" si="3"/>
        <v>1140674.01163</v>
      </c>
      <c r="R23" s="137">
        <v>342173.09676000004</v>
      </c>
      <c r="S23" s="138">
        <v>352455.96348</v>
      </c>
      <c r="T23" s="138">
        <v>527033.9161200001</v>
      </c>
      <c r="U23" s="137">
        <f t="shared" si="4"/>
        <v>1221662.9763600002</v>
      </c>
      <c r="V23" s="181">
        <f t="shared" si="5"/>
        <v>2362336.9879900003</v>
      </c>
      <c r="W23" s="181">
        <f t="shared" si="6"/>
        <v>4659700.12268</v>
      </c>
    </row>
    <row r="24" spans="1:23" ht="12.75">
      <c r="A24" s="16"/>
      <c r="B24" s="13" t="s">
        <v>14</v>
      </c>
      <c r="C24" s="13"/>
      <c r="D24" s="17">
        <v>1789118.9955199999</v>
      </c>
      <c r="E24" s="137">
        <v>110037.25236</v>
      </c>
      <c r="F24" s="168">
        <v>126543.59848</v>
      </c>
      <c r="G24" s="168">
        <v>153951.76504</v>
      </c>
      <c r="H24" s="181">
        <f t="shared" si="0"/>
        <v>390532.61588</v>
      </c>
      <c r="I24" s="168">
        <v>135586.33644</v>
      </c>
      <c r="J24" s="168">
        <v>145674.74042</v>
      </c>
      <c r="K24" s="138">
        <v>146191.75329</v>
      </c>
      <c r="L24" s="137">
        <f t="shared" si="1"/>
        <v>427452.83015000005</v>
      </c>
      <c r="M24" s="181">
        <f t="shared" si="2"/>
        <v>817985.44603</v>
      </c>
      <c r="N24" s="137">
        <v>144418.3496</v>
      </c>
      <c r="O24" s="168">
        <v>145640.53431999998</v>
      </c>
      <c r="P24" s="138">
        <v>158356.50419</v>
      </c>
      <c r="Q24" s="137">
        <f t="shared" si="3"/>
        <v>448415.38810999994</v>
      </c>
      <c r="R24" s="137">
        <v>141394.22144</v>
      </c>
      <c r="S24" s="138">
        <v>174635.11224</v>
      </c>
      <c r="T24" s="138">
        <v>320278.70414</v>
      </c>
      <c r="U24" s="137">
        <f t="shared" si="4"/>
        <v>636308.03782</v>
      </c>
      <c r="V24" s="181">
        <f t="shared" si="5"/>
        <v>1084723.42593</v>
      </c>
      <c r="W24" s="181">
        <f t="shared" si="6"/>
        <v>1902708.87196</v>
      </c>
    </row>
    <row r="25" spans="1:23" ht="12.75">
      <c r="A25" s="16"/>
      <c r="B25" s="13" t="s">
        <v>15</v>
      </c>
      <c r="C25" s="13"/>
      <c r="D25" s="17">
        <v>278552.36314</v>
      </c>
      <c r="E25" s="137">
        <v>47356.21796</v>
      </c>
      <c r="F25" s="168">
        <v>9973.921</v>
      </c>
      <c r="G25" s="168">
        <v>58044.56624</v>
      </c>
      <c r="H25" s="181">
        <f t="shared" si="0"/>
        <v>115374.7052</v>
      </c>
      <c r="I25" s="168">
        <v>13891.1204</v>
      </c>
      <c r="J25" s="168">
        <v>374.99443</v>
      </c>
      <c r="K25" s="138">
        <v>968.55926</v>
      </c>
      <c r="L25" s="137">
        <f t="shared" si="1"/>
        <v>15234.67409</v>
      </c>
      <c r="M25" s="181">
        <f t="shared" si="2"/>
        <v>130609.37929</v>
      </c>
      <c r="N25" s="137">
        <v>75328.94932</v>
      </c>
      <c r="O25" s="168">
        <v>11759.7464</v>
      </c>
      <c r="P25" s="138">
        <v>51947.82986</v>
      </c>
      <c r="Q25" s="137">
        <f t="shared" si="3"/>
        <v>139036.52558000002</v>
      </c>
      <c r="R25" s="137">
        <v>19967.175880000003</v>
      </c>
      <c r="S25" s="138">
        <v>279.16092</v>
      </c>
      <c r="T25" s="138">
        <v>2108.16288</v>
      </c>
      <c r="U25" s="137">
        <f t="shared" si="4"/>
        <v>22354.49968</v>
      </c>
      <c r="V25" s="181">
        <f t="shared" si="5"/>
        <v>161391.02526000002</v>
      </c>
      <c r="W25" s="181">
        <f t="shared" si="6"/>
        <v>292000.40455000004</v>
      </c>
    </row>
    <row r="26" spans="1:23" ht="12.75">
      <c r="A26" s="16"/>
      <c r="B26" s="13" t="s">
        <v>58</v>
      </c>
      <c r="C26" s="13"/>
      <c r="D26" s="17">
        <v>7740028.9510200005</v>
      </c>
      <c r="E26" s="137">
        <v>490992.18694</v>
      </c>
      <c r="F26" s="168">
        <v>454659.60684</v>
      </c>
      <c r="G26" s="168">
        <v>572534.559016</v>
      </c>
      <c r="H26" s="181">
        <f t="shared" si="0"/>
        <v>1518186.352796</v>
      </c>
      <c r="I26" s="168">
        <v>694575.99306</v>
      </c>
      <c r="J26" s="168">
        <v>532240.01908</v>
      </c>
      <c r="K26" s="138">
        <v>592117.48581</v>
      </c>
      <c r="L26" s="137">
        <f t="shared" si="1"/>
        <v>1818933.49795</v>
      </c>
      <c r="M26" s="181">
        <f t="shared" si="2"/>
        <v>3337119.850746</v>
      </c>
      <c r="N26" s="137">
        <v>544234.7074000001</v>
      </c>
      <c r="O26" s="168">
        <v>596438.85684</v>
      </c>
      <c r="P26" s="138">
        <v>603181.41047</v>
      </c>
      <c r="Q26" s="137">
        <f t="shared" si="3"/>
        <v>1743854.9747100002</v>
      </c>
      <c r="R26" s="137">
        <v>560561.0458399999</v>
      </c>
      <c r="S26" s="138">
        <v>638894.00252</v>
      </c>
      <c r="T26" s="138">
        <v>1170489.7970999999</v>
      </c>
      <c r="U26" s="137">
        <f t="shared" si="4"/>
        <v>2369944.8454599995</v>
      </c>
      <c r="V26" s="181">
        <f t="shared" si="5"/>
        <v>4113799.8201699997</v>
      </c>
      <c r="W26" s="181">
        <f t="shared" si="6"/>
        <v>7450919.670916</v>
      </c>
    </row>
    <row r="27" spans="1:23" ht="12.75">
      <c r="A27" s="16"/>
      <c r="B27" s="13" t="s">
        <v>60</v>
      </c>
      <c r="C27" s="13"/>
      <c r="D27" s="17">
        <v>4479091.36212</v>
      </c>
      <c r="E27" s="137">
        <v>395795.94502</v>
      </c>
      <c r="F27" s="168">
        <v>375900.28772</v>
      </c>
      <c r="G27" s="168">
        <v>390108.7008</v>
      </c>
      <c r="H27" s="181">
        <f t="shared" si="0"/>
        <v>1161804.93354</v>
      </c>
      <c r="I27" s="168">
        <v>380776.42786</v>
      </c>
      <c r="J27" s="168">
        <v>414242.10563</v>
      </c>
      <c r="K27" s="138">
        <v>384138.39301</v>
      </c>
      <c r="L27" s="137">
        <f t="shared" si="1"/>
        <v>1179156.9265</v>
      </c>
      <c r="M27" s="181">
        <f t="shared" si="2"/>
        <v>2340961.86004</v>
      </c>
      <c r="N27" s="137">
        <v>396566.68448</v>
      </c>
      <c r="O27" s="168">
        <v>421717.35735999997</v>
      </c>
      <c r="P27" s="138">
        <v>437807.90509</v>
      </c>
      <c r="Q27" s="137">
        <f t="shared" si="3"/>
        <v>1256091.94693</v>
      </c>
      <c r="R27" s="137">
        <v>386524.70519999997</v>
      </c>
      <c r="S27" s="138">
        <v>436963.99704000005</v>
      </c>
      <c r="T27" s="138">
        <v>466728.43994</v>
      </c>
      <c r="U27" s="137">
        <f t="shared" si="4"/>
        <v>1290217.14218</v>
      </c>
      <c r="V27" s="181">
        <f t="shared" si="5"/>
        <v>2546309.08911</v>
      </c>
      <c r="W27" s="181">
        <f t="shared" si="6"/>
        <v>4887270.94915</v>
      </c>
    </row>
    <row r="28" spans="1:23" ht="12.75">
      <c r="A28" s="16"/>
      <c r="B28" s="13" t="s">
        <v>16</v>
      </c>
      <c r="C28" s="13"/>
      <c r="D28" s="17">
        <v>2602.625</v>
      </c>
      <c r="E28" s="137">
        <v>871.617</v>
      </c>
      <c r="F28" s="168">
        <v>1369.1562000000001</v>
      </c>
      <c r="G28" s="168">
        <v>2478.084</v>
      </c>
      <c r="H28" s="181">
        <f t="shared" si="0"/>
        <v>4718.8572</v>
      </c>
      <c r="I28" s="168">
        <v>984.806</v>
      </c>
      <c r="J28" s="168">
        <v>593.422</v>
      </c>
      <c r="K28" s="138">
        <v>1367.272</v>
      </c>
      <c r="L28" s="137">
        <f t="shared" si="1"/>
        <v>2945.5</v>
      </c>
      <c r="M28" s="181">
        <f t="shared" si="2"/>
        <v>7664.3572</v>
      </c>
      <c r="N28" s="137">
        <v>1371.81</v>
      </c>
      <c r="O28" s="168">
        <v>900.081</v>
      </c>
      <c r="P28" s="138">
        <v>4461.265</v>
      </c>
      <c r="Q28" s="137">
        <f t="shared" si="3"/>
        <v>6733.156000000001</v>
      </c>
      <c r="R28" s="137">
        <v>12689.799</v>
      </c>
      <c r="S28" s="138">
        <v>4919.053</v>
      </c>
      <c r="T28" s="138">
        <v>3957.134</v>
      </c>
      <c r="U28" s="137">
        <f t="shared" si="4"/>
        <v>21565.985999999997</v>
      </c>
      <c r="V28" s="181">
        <f t="shared" si="5"/>
        <v>28299.142</v>
      </c>
      <c r="W28" s="181">
        <f t="shared" si="6"/>
        <v>35963.4992</v>
      </c>
    </row>
    <row r="29" spans="1:23" ht="12.75">
      <c r="A29" s="16"/>
      <c r="B29" s="13"/>
      <c r="C29" s="13"/>
      <c r="D29" s="17"/>
      <c r="E29" s="137"/>
      <c r="F29" s="168"/>
      <c r="G29" s="168"/>
      <c r="H29" s="181"/>
      <c r="I29" s="168"/>
      <c r="J29" s="168"/>
      <c r="K29" s="138"/>
      <c r="L29" s="137"/>
      <c r="M29" s="181"/>
      <c r="N29" s="137"/>
      <c r="O29" s="168"/>
      <c r="P29" s="138"/>
      <c r="Q29" s="137"/>
      <c r="R29" s="137"/>
      <c r="S29" s="138"/>
      <c r="T29" s="138"/>
      <c r="U29" s="137"/>
      <c r="V29" s="181"/>
      <c r="W29" s="181"/>
    </row>
    <row r="30" spans="1:23" ht="12.75">
      <c r="A30" s="18" t="s">
        <v>17</v>
      </c>
      <c r="B30" s="19"/>
      <c r="C30" s="19"/>
      <c r="D30" s="17">
        <v>3208800.971679993</v>
      </c>
      <c r="E30" s="137">
        <v>335041.1280399994</v>
      </c>
      <c r="F30" s="168">
        <v>213938.58615999995</v>
      </c>
      <c r="G30" s="168">
        <v>265820.6978649993</v>
      </c>
      <c r="H30" s="181">
        <f t="shared" si="0"/>
        <v>814800.4120649986</v>
      </c>
      <c r="I30" s="168">
        <v>1380515.6088350003</v>
      </c>
      <c r="J30" s="168">
        <v>-411093.7361</v>
      </c>
      <c r="K30" s="138">
        <v>940909.5984000005</v>
      </c>
      <c r="L30" s="137">
        <f t="shared" si="1"/>
        <v>1910331.4711350007</v>
      </c>
      <c r="M30" s="181">
        <f t="shared" si="2"/>
        <v>2725131.883199999</v>
      </c>
      <c r="N30" s="137">
        <v>200659.23888000054</v>
      </c>
      <c r="O30" s="168">
        <v>153557.92835999955</v>
      </c>
      <c r="P30" s="138">
        <v>228417.6978699998</v>
      </c>
      <c r="Q30" s="137">
        <f t="shared" si="3"/>
        <v>582634.8651099999</v>
      </c>
      <c r="R30" s="137">
        <v>335948.5400400006</v>
      </c>
      <c r="S30" s="138">
        <v>339324.34800000023</v>
      </c>
      <c r="T30" s="138">
        <v>52565.62065999955</v>
      </c>
      <c r="U30" s="137">
        <f t="shared" si="4"/>
        <v>727838.5087000004</v>
      </c>
      <c r="V30" s="181">
        <f t="shared" si="5"/>
        <v>1310473.3738100003</v>
      </c>
      <c r="W30" s="181">
        <f t="shared" si="6"/>
        <v>4035605.2570099994</v>
      </c>
    </row>
    <row r="31" spans="1:23" ht="12.75">
      <c r="A31" s="16"/>
      <c r="B31" s="13"/>
      <c r="C31" s="13"/>
      <c r="D31" s="17"/>
      <c r="E31" s="137"/>
      <c r="F31" s="168"/>
      <c r="G31" s="168"/>
      <c r="H31" s="181"/>
      <c r="I31" s="168"/>
      <c r="J31" s="168"/>
      <c r="K31" s="138"/>
      <c r="L31" s="137"/>
      <c r="M31" s="181"/>
      <c r="N31" s="137"/>
      <c r="O31" s="168"/>
      <c r="P31" s="138"/>
      <c r="Q31" s="137"/>
      <c r="R31" s="137"/>
      <c r="S31" s="138"/>
      <c r="T31" s="138"/>
      <c r="U31" s="137"/>
      <c r="V31" s="181"/>
      <c r="W31" s="181"/>
    </row>
    <row r="32" spans="1:23" ht="12.75">
      <c r="A32" s="15" t="s">
        <v>18</v>
      </c>
      <c r="B32" s="13"/>
      <c r="C32" s="13"/>
      <c r="D32" s="17"/>
      <c r="E32" s="137"/>
      <c r="F32" s="168"/>
      <c r="G32" s="168"/>
      <c r="H32" s="181"/>
      <c r="I32" s="168"/>
      <c r="J32" s="168"/>
      <c r="K32" s="138"/>
      <c r="L32" s="137"/>
      <c r="M32" s="181"/>
      <c r="N32" s="137"/>
      <c r="O32" s="168"/>
      <c r="P32" s="138"/>
      <c r="Q32" s="137"/>
      <c r="R32" s="137"/>
      <c r="S32" s="138"/>
      <c r="T32" s="138"/>
      <c r="U32" s="137"/>
      <c r="V32" s="181"/>
      <c r="W32" s="181"/>
    </row>
    <row r="33" spans="1:23" ht="12.75">
      <c r="A33" s="16" t="s">
        <v>19</v>
      </c>
      <c r="B33" s="13"/>
      <c r="C33" s="13"/>
      <c r="D33" s="17">
        <v>4299038.06838</v>
      </c>
      <c r="E33" s="137">
        <v>264674.84755999997</v>
      </c>
      <c r="F33" s="168">
        <v>238647.93728</v>
      </c>
      <c r="G33" s="168">
        <v>362905.79908</v>
      </c>
      <c r="H33" s="181">
        <f>+SUM(E33:G33)</f>
        <v>866228.58392</v>
      </c>
      <c r="I33" s="168">
        <v>335409.79879999993</v>
      </c>
      <c r="J33" s="168">
        <v>315820.31625</v>
      </c>
      <c r="K33" s="138">
        <v>391738.3329200001</v>
      </c>
      <c r="L33" s="137">
        <f>+SUM(I33:K33)</f>
        <v>1042968.44797</v>
      </c>
      <c r="M33" s="181">
        <f>+L33+H33</f>
        <v>1909197.03189</v>
      </c>
      <c r="N33" s="137">
        <v>259897.6104</v>
      </c>
      <c r="O33" s="168">
        <v>268850.54432</v>
      </c>
      <c r="P33" s="138">
        <v>268955.46038999996</v>
      </c>
      <c r="Q33" s="137">
        <f>+SUM(N33:P33)</f>
        <v>797703.6151099999</v>
      </c>
      <c r="R33" s="137">
        <v>293081.17399999994</v>
      </c>
      <c r="S33" s="138">
        <v>363421.70292</v>
      </c>
      <c r="T33" s="138">
        <v>984527.71776</v>
      </c>
      <c r="U33" s="137">
        <f>+SUM(R33:T33)</f>
        <v>1641030.59468</v>
      </c>
      <c r="V33" s="181">
        <f>+U33+Q33</f>
        <v>2438734.2097899998</v>
      </c>
      <c r="W33" s="181">
        <f>+V33+M33</f>
        <v>4347931.24168</v>
      </c>
    </row>
    <row r="34" spans="1:23" ht="12.75">
      <c r="A34" s="16"/>
      <c r="B34" s="13" t="s">
        <v>20</v>
      </c>
      <c r="C34" s="13"/>
      <c r="D34" s="17">
        <v>30995.282</v>
      </c>
      <c r="E34" s="137">
        <v>1029.336</v>
      </c>
      <c r="F34" s="168">
        <v>1256.525</v>
      </c>
      <c r="G34" s="168">
        <v>1162.005</v>
      </c>
      <c r="H34" s="181">
        <f>+SUM(E34:G34)</f>
        <v>3447.866</v>
      </c>
      <c r="I34" s="168">
        <v>1343.026</v>
      </c>
      <c r="J34" s="168">
        <v>538.264</v>
      </c>
      <c r="K34" s="138">
        <v>1967.448</v>
      </c>
      <c r="L34" s="137">
        <f>+SUM(I34:K34)</f>
        <v>3848.7380000000003</v>
      </c>
      <c r="M34" s="181">
        <f>+L34+H34</f>
        <v>7296.604</v>
      </c>
      <c r="N34" s="137">
        <v>1082.242</v>
      </c>
      <c r="O34" s="168">
        <v>2896.698</v>
      </c>
      <c r="P34" s="138">
        <v>3411.472</v>
      </c>
      <c r="Q34" s="137">
        <f>+SUM(N34:P34)</f>
        <v>7390.412</v>
      </c>
      <c r="R34" s="137">
        <v>9562.95</v>
      </c>
      <c r="S34" s="138">
        <v>1043.844</v>
      </c>
      <c r="T34" s="138">
        <v>2513.9584600000003</v>
      </c>
      <c r="U34" s="137">
        <f>+SUM(R34:T34)</f>
        <v>13120.752460000002</v>
      </c>
      <c r="V34" s="181">
        <f>+U34+Q34</f>
        <v>20511.16446</v>
      </c>
      <c r="W34" s="181">
        <f>+V34+M34</f>
        <v>27807.76846</v>
      </c>
    </row>
    <row r="35" spans="1:23" ht="12.75">
      <c r="A35" s="16"/>
      <c r="B35" s="13" t="s">
        <v>21</v>
      </c>
      <c r="C35" s="13"/>
      <c r="D35" s="17">
        <v>2653323.80698</v>
      </c>
      <c r="E35" s="137">
        <v>79915.76255999999</v>
      </c>
      <c r="F35" s="168">
        <v>116782.40028</v>
      </c>
      <c r="G35" s="168">
        <v>212472.14208</v>
      </c>
      <c r="H35" s="181">
        <f>+SUM(E35:G35)</f>
        <v>409170.30492</v>
      </c>
      <c r="I35" s="168">
        <v>192566.88679999998</v>
      </c>
      <c r="J35" s="168">
        <v>152203.77325</v>
      </c>
      <c r="K35" s="138">
        <v>213408.28228</v>
      </c>
      <c r="L35" s="137">
        <f>+SUM(I35:K35)</f>
        <v>558178.94233</v>
      </c>
      <c r="M35" s="181">
        <f>+L35+H35</f>
        <v>967349.24725</v>
      </c>
      <c r="N35" s="137">
        <v>135289.3014</v>
      </c>
      <c r="O35" s="168">
        <v>127042.95332</v>
      </c>
      <c r="P35" s="138">
        <v>130581.65039</v>
      </c>
      <c r="Q35" s="137">
        <f>+SUM(N35:P35)</f>
        <v>392913.90510999993</v>
      </c>
      <c r="R35" s="137">
        <v>159309.158</v>
      </c>
      <c r="S35" s="138">
        <v>201719.16992000001</v>
      </c>
      <c r="T35" s="138">
        <v>624191.34022</v>
      </c>
      <c r="U35" s="137">
        <f>+SUM(R35:T35)</f>
        <v>985219.66814</v>
      </c>
      <c r="V35" s="181">
        <f>+U35+Q35</f>
        <v>1378133.57325</v>
      </c>
      <c r="W35" s="181">
        <f>+V35+M35</f>
        <v>2345482.8205</v>
      </c>
    </row>
    <row r="36" spans="1:23" ht="12.75">
      <c r="A36" s="16"/>
      <c r="B36" s="13" t="s">
        <v>22</v>
      </c>
      <c r="C36" s="13"/>
      <c r="D36" s="17">
        <v>1676709.5434</v>
      </c>
      <c r="E36" s="137">
        <v>185788.421</v>
      </c>
      <c r="F36" s="168">
        <v>123122.062</v>
      </c>
      <c r="G36" s="168">
        <v>151595.662</v>
      </c>
      <c r="H36" s="181">
        <f>+SUM(E36:G36)</f>
        <v>460506.145</v>
      </c>
      <c r="I36" s="168">
        <v>144185.938</v>
      </c>
      <c r="J36" s="168">
        <v>164154.807</v>
      </c>
      <c r="K36" s="138">
        <v>180297.49864</v>
      </c>
      <c r="L36" s="137">
        <f>+SUM(I36:K36)</f>
        <v>488638.24364</v>
      </c>
      <c r="M36" s="181">
        <f>+L36+H36</f>
        <v>949144.38864</v>
      </c>
      <c r="N36" s="137">
        <v>125690.551</v>
      </c>
      <c r="O36" s="168">
        <v>144704.289</v>
      </c>
      <c r="P36" s="138">
        <v>141785.282</v>
      </c>
      <c r="Q36" s="137">
        <f>+SUM(N36:P36)</f>
        <v>412180.122</v>
      </c>
      <c r="R36" s="137">
        <v>143334.966</v>
      </c>
      <c r="S36" s="138">
        <v>162746.377</v>
      </c>
      <c r="T36" s="138">
        <v>362850.336</v>
      </c>
      <c r="U36" s="137">
        <f>+SUM(R36:T36)</f>
        <v>668931.679</v>
      </c>
      <c r="V36" s="181">
        <f>+U36+Q36</f>
        <v>1081111.801</v>
      </c>
      <c r="W36" s="181">
        <f>+V36+M36</f>
        <v>2030256.18964</v>
      </c>
    </row>
    <row r="37" spans="1:23" ht="12.75">
      <c r="A37" s="16"/>
      <c r="B37" s="13"/>
      <c r="C37" s="13"/>
      <c r="D37" s="17"/>
      <c r="E37" s="137"/>
      <c r="F37" s="168"/>
      <c r="G37" s="168"/>
      <c r="H37" s="181"/>
      <c r="I37" s="168"/>
      <c r="J37" s="168"/>
      <c r="K37" s="138"/>
      <c r="L37" s="137"/>
      <c r="M37" s="181"/>
      <c r="N37" s="137"/>
      <c r="O37" s="168"/>
      <c r="P37" s="138"/>
      <c r="Q37" s="137"/>
      <c r="R37" s="137"/>
      <c r="S37" s="138"/>
      <c r="T37" s="138"/>
      <c r="U37" s="137"/>
      <c r="V37" s="181"/>
      <c r="W37" s="181"/>
    </row>
    <row r="38" spans="1:23" ht="12.75">
      <c r="A38" s="20" t="s">
        <v>61</v>
      </c>
      <c r="B38" s="21"/>
      <c r="C38" s="21"/>
      <c r="D38" s="22">
        <v>21741572.303759996</v>
      </c>
      <c r="E38" s="143">
        <v>1740488.7034999994</v>
      </c>
      <c r="F38" s="170">
        <v>1533102.51176</v>
      </c>
      <c r="G38" s="170">
        <v>1892492.3831609993</v>
      </c>
      <c r="H38" s="184">
        <f>+SUM(E38:G38)</f>
        <v>5166083.598420998</v>
      </c>
      <c r="I38" s="170">
        <v>2956578.4950150005</v>
      </c>
      <c r="J38" s="170">
        <v>1030120.3605299998</v>
      </c>
      <c r="K38" s="144">
        <v>2511350.0612300006</v>
      </c>
      <c r="L38" s="143">
        <f>+SUM(I38:K38)</f>
        <v>6498048.916775001</v>
      </c>
      <c r="M38" s="184">
        <f>+L38+H38</f>
        <v>11664132.515196</v>
      </c>
      <c r="N38" s="143">
        <v>1702927.1220800008</v>
      </c>
      <c r="O38" s="170">
        <v>1682395.5241599996</v>
      </c>
      <c r="P38" s="144">
        <v>1939508.6338299997</v>
      </c>
      <c r="Q38" s="143">
        <f>+SUM(N38:P38)</f>
        <v>5324831.28007</v>
      </c>
      <c r="R38" s="143">
        <v>1808821.5341600005</v>
      </c>
      <c r="S38" s="144">
        <v>1948515.4812000003</v>
      </c>
      <c r="T38" s="144">
        <v>2545675.7332999995</v>
      </c>
      <c r="U38" s="143">
        <f>+SUM(R38:T38)</f>
        <v>6303012.74866</v>
      </c>
      <c r="V38" s="184">
        <f>+U38+Q38</f>
        <v>11627844.028730001</v>
      </c>
      <c r="W38" s="184">
        <f>+V38+M38</f>
        <v>23291976.543926</v>
      </c>
    </row>
    <row r="39" spans="1:23" ht="12.75">
      <c r="A39" s="20" t="s">
        <v>62</v>
      </c>
      <c r="B39" s="21"/>
      <c r="C39" s="21"/>
      <c r="D39" s="22">
        <v>22831809.40046</v>
      </c>
      <c r="E39" s="143">
        <v>1670122.42302</v>
      </c>
      <c r="F39" s="170">
        <v>1557811.86288</v>
      </c>
      <c r="G39" s="170">
        <v>1989577.484376</v>
      </c>
      <c r="H39" s="184">
        <f>+SUM(E39:G39)</f>
        <v>5217511.770276</v>
      </c>
      <c r="I39" s="170">
        <v>1911472.6849800001</v>
      </c>
      <c r="J39" s="170">
        <v>1757034.41288</v>
      </c>
      <c r="K39" s="144">
        <v>1962178.79575</v>
      </c>
      <c r="L39" s="143">
        <f>+SUM(I39:K39)</f>
        <v>5630685.893610001</v>
      </c>
      <c r="M39" s="184">
        <f>+L39+H39</f>
        <v>10848197.663886</v>
      </c>
      <c r="N39" s="143">
        <v>1762165.4936000002</v>
      </c>
      <c r="O39" s="170">
        <v>1797688.14012</v>
      </c>
      <c r="P39" s="144">
        <v>1980046.39635</v>
      </c>
      <c r="Q39" s="143">
        <f>+SUM(N39:P39)</f>
        <v>5539900.03007</v>
      </c>
      <c r="R39" s="143">
        <v>1765954.16812</v>
      </c>
      <c r="S39" s="144">
        <v>1972612.83612</v>
      </c>
      <c r="T39" s="144">
        <v>3477637.8304000003</v>
      </c>
      <c r="U39" s="143">
        <f>+SUM(R39:T39)</f>
        <v>7216204.83464</v>
      </c>
      <c r="V39" s="184">
        <f>+U39+Q39</f>
        <v>12756104.86471</v>
      </c>
      <c r="W39" s="184">
        <f>+V39+M39</f>
        <v>23604302.528596</v>
      </c>
    </row>
    <row r="40" spans="1:23" ht="12.75">
      <c r="A40" s="20" t="s">
        <v>23</v>
      </c>
      <c r="B40" s="21"/>
      <c r="C40" s="21"/>
      <c r="D40" s="22">
        <v>-1090237.0967000052</v>
      </c>
      <c r="E40" s="143">
        <v>70366.28047999926</v>
      </c>
      <c r="F40" s="170">
        <v>-24709.351120000007</v>
      </c>
      <c r="G40" s="170">
        <v>-97085.10121500073</v>
      </c>
      <c r="H40" s="184">
        <f>+SUM(E40:G40)</f>
        <v>-51428.17185500148</v>
      </c>
      <c r="I40" s="170">
        <v>1045105.8100350003</v>
      </c>
      <c r="J40" s="170">
        <v>-726914.0523500001</v>
      </c>
      <c r="K40" s="144">
        <v>549171.2654800005</v>
      </c>
      <c r="L40" s="143">
        <f>+SUM(I40:K40)</f>
        <v>867363.0231650007</v>
      </c>
      <c r="M40" s="184">
        <f>+L40+H40</f>
        <v>815934.8513099992</v>
      </c>
      <c r="N40" s="143">
        <v>-59238.371519999346</v>
      </c>
      <c r="O40" s="170">
        <v>-115292.61596000055</v>
      </c>
      <c r="P40" s="144">
        <v>-40537.76252000034</v>
      </c>
      <c r="Q40" s="143">
        <f>+SUM(N40:P40)</f>
        <v>-215068.75000000023</v>
      </c>
      <c r="R40" s="143">
        <v>42867.36604000046</v>
      </c>
      <c r="S40" s="144">
        <v>-24097.354919999838</v>
      </c>
      <c r="T40" s="144">
        <v>-931962.0971000008</v>
      </c>
      <c r="U40" s="143">
        <f>+SUM(R40:T40)</f>
        <v>-913192.0859800002</v>
      </c>
      <c r="V40" s="184">
        <f>+U40+Q40</f>
        <v>-1128260.8359800004</v>
      </c>
      <c r="W40" s="184">
        <f>+V40+M40</f>
        <v>-312325.9846700012</v>
      </c>
    </row>
    <row r="41" spans="1:23" ht="12.75">
      <c r="A41" s="23"/>
      <c r="B41" s="24"/>
      <c r="C41" s="24"/>
      <c r="D41" s="25"/>
      <c r="E41" s="145"/>
      <c r="F41" s="171"/>
      <c r="G41" s="171"/>
      <c r="H41" s="185"/>
      <c r="I41" s="171"/>
      <c r="J41" s="171"/>
      <c r="K41" s="146"/>
      <c r="L41" s="145"/>
      <c r="M41" s="185"/>
      <c r="N41" s="145"/>
      <c r="O41" s="171"/>
      <c r="P41" s="146"/>
      <c r="Q41" s="145"/>
      <c r="R41" s="145"/>
      <c r="S41" s="146"/>
      <c r="T41" s="146"/>
      <c r="U41" s="145"/>
      <c r="V41" s="185"/>
      <c r="W41" s="185"/>
    </row>
    <row r="42" spans="1:23" ht="12.75">
      <c r="A42" s="15" t="s">
        <v>24</v>
      </c>
      <c r="B42" s="13"/>
      <c r="C42" s="13"/>
      <c r="D42" s="14"/>
      <c r="E42" s="141"/>
      <c r="F42" s="41"/>
      <c r="G42" s="41"/>
      <c r="H42" s="183"/>
      <c r="I42" s="41"/>
      <c r="J42" s="41"/>
      <c r="K42" s="142"/>
      <c r="L42" s="141"/>
      <c r="M42" s="183"/>
      <c r="N42" s="141"/>
      <c r="O42" s="41"/>
      <c r="P42" s="142"/>
      <c r="Q42" s="141"/>
      <c r="R42" s="141"/>
      <c r="S42" s="142"/>
      <c r="T42" s="142"/>
      <c r="U42" s="141"/>
      <c r="V42" s="183"/>
      <c r="W42" s="183"/>
    </row>
    <row r="43" spans="1:23" ht="12.75">
      <c r="A43" s="15"/>
      <c r="B43" s="13"/>
      <c r="C43" s="13"/>
      <c r="D43" s="14"/>
      <c r="E43" s="141"/>
      <c r="F43" s="41"/>
      <c r="G43" s="41"/>
      <c r="H43" s="183"/>
      <c r="I43" s="41"/>
      <c r="J43" s="41"/>
      <c r="K43" s="142"/>
      <c r="L43" s="141"/>
      <c r="M43" s="183"/>
      <c r="N43" s="141"/>
      <c r="O43" s="41"/>
      <c r="P43" s="142"/>
      <c r="Q43" s="141"/>
      <c r="R43" s="141"/>
      <c r="S43" s="142"/>
      <c r="T43" s="142"/>
      <c r="U43" s="141"/>
      <c r="V43" s="183"/>
      <c r="W43" s="183"/>
    </row>
    <row r="44" spans="1:23" ht="12.75">
      <c r="A44" s="16" t="s">
        <v>25</v>
      </c>
      <c r="B44" s="13"/>
      <c r="C44" s="13"/>
      <c r="D44" s="17">
        <v>335354.02925999975</v>
      </c>
      <c r="E44" s="127">
        <v>-40738.306119999994</v>
      </c>
      <c r="F44" s="172">
        <v>44947.84247999996</v>
      </c>
      <c r="G44" s="172">
        <v>42708.71422499957</v>
      </c>
      <c r="H44" s="17">
        <f aca="true" t="shared" si="7" ref="H44:H57">+SUM(E44:G44)</f>
        <v>46918.250584999536</v>
      </c>
      <c r="I44" s="172">
        <v>1210634.289355</v>
      </c>
      <c r="J44" s="172">
        <v>-565973.86624</v>
      </c>
      <c r="K44" s="128">
        <v>707523.6368899998</v>
      </c>
      <c r="L44" s="127">
        <f aca="true" t="shared" si="8" ref="L44:L57">+SUM(I44:K44)</f>
        <v>1352184.0600049999</v>
      </c>
      <c r="M44" s="17">
        <f aca="true" t="shared" si="9" ref="M44:M57">+L44+H44</f>
        <v>1399102.3105899994</v>
      </c>
      <c r="N44" s="127">
        <v>934235.2792</v>
      </c>
      <c r="O44" s="172">
        <v>80418.50344</v>
      </c>
      <c r="P44" s="128">
        <v>178838.23524999997</v>
      </c>
      <c r="Q44" s="127">
        <f aca="true" t="shared" si="10" ref="Q44:Q57">+SUM(N44:P44)</f>
        <v>1193492.01789</v>
      </c>
      <c r="R44" s="127">
        <v>234581.84968</v>
      </c>
      <c r="S44" s="128">
        <v>160643.4978</v>
      </c>
      <c r="T44" s="128">
        <v>-778408.6579000002</v>
      </c>
      <c r="U44" s="127">
        <f aca="true" t="shared" si="11" ref="U44:U57">+SUM(R44:T44)</f>
        <v>-383183.3104200002</v>
      </c>
      <c r="V44" s="17">
        <f aca="true" t="shared" si="12" ref="V44:V57">+U44+Q44</f>
        <v>810308.7074699998</v>
      </c>
      <c r="W44" s="181">
        <f aca="true" t="shared" si="13" ref="W44:W57">+V44+M44</f>
        <v>2209411.018059999</v>
      </c>
    </row>
    <row r="45" spans="1:23" ht="12.75">
      <c r="A45" s="16" t="s">
        <v>26</v>
      </c>
      <c r="B45" s="13"/>
      <c r="C45" s="13"/>
      <c r="D45" s="17">
        <v>252659.85499999995</v>
      </c>
      <c r="E45" s="127">
        <v>-40464.01233999999</v>
      </c>
      <c r="F45" s="172">
        <v>-14129.6928</v>
      </c>
      <c r="G45" s="172">
        <v>12075.157040000002</v>
      </c>
      <c r="H45" s="17">
        <f t="shared" si="7"/>
        <v>-42518.548099999985</v>
      </c>
      <c r="I45" s="172">
        <v>22275.041</v>
      </c>
      <c r="J45" s="172">
        <v>357.5119999999988</v>
      </c>
      <c r="K45" s="128">
        <v>1520.2089699999997</v>
      </c>
      <c r="L45" s="127">
        <f t="shared" si="8"/>
        <v>24152.76197</v>
      </c>
      <c r="M45" s="17">
        <f t="shared" si="9"/>
        <v>-18365.786129999986</v>
      </c>
      <c r="N45" s="127">
        <v>9175.36176</v>
      </c>
      <c r="O45" s="172">
        <v>20296.580919999997</v>
      </c>
      <c r="P45" s="128">
        <v>14464.84151</v>
      </c>
      <c r="Q45" s="127">
        <f t="shared" si="10"/>
        <v>43936.78419</v>
      </c>
      <c r="R45" s="127">
        <v>5330.053319999999</v>
      </c>
      <c r="S45" s="128">
        <v>-8706.160600000003</v>
      </c>
      <c r="T45" s="128">
        <v>6546.845259999998</v>
      </c>
      <c r="U45" s="127">
        <f t="shared" si="11"/>
        <v>3170.7379799999944</v>
      </c>
      <c r="V45" s="17">
        <f t="shared" si="12"/>
        <v>47107.52217</v>
      </c>
      <c r="W45" s="181">
        <f t="shared" si="13"/>
        <v>28741.73604000001</v>
      </c>
    </row>
    <row r="46" spans="1:23" ht="12.75">
      <c r="A46" s="16"/>
      <c r="B46" s="13" t="s">
        <v>27</v>
      </c>
      <c r="C46" s="13"/>
      <c r="D46" s="17">
        <v>451302.09646</v>
      </c>
      <c r="E46" s="127">
        <v>40305.45818</v>
      </c>
      <c r="F46" s="172">
        <v>14953.524239999999</v>
      </c>
      <c r="G46" s="172">
        <v>30204.225440000002</v>
      </c>
      <c r="H46" s="17">
        <f t="shared" si="7"/>
        <v>85463.20786</v>
      </c>
      <c r="I46" s="172">
        <v>41344.4185</v>
      </c>
      <c r="J46" s="172">
        <v>20584.037940000002</v>
      </c>
      <c r="K46" s="128">
        <v>39863.14993</v>
      </c>
      <c r="L46" s="127">
        <f t="shared" si="8"/>
        <v>101791.60637</v>
      </c>
      <c r="M46" s="17">
        <f t="shared" si="9"/>
        <v>187254.81423</v>
      </c>
      <c r="N46" s="127">
        <v>30510.649680000002</v>
      </c>
      <c r="O46" s="172">
        <v>33950.89096</v>
      </c>
      <c r="P46" s="128">
        <v>27279.44914</v>
      </c>
      <c r="Q46" s="127">
        <f t="shared" si="10"/>
        <v>91740.98978</v>
      </c>
      <c r="R46" s="127">
        <v>17197.95224</v>
      </c>
      <c r="S46" s="128">
        <v>19108.31976</v>
      </c>
      <c r="T46" s="128">
        <v>35807.87276</v>
      </c>
      <c r="U46" s="127">
        <f t="shared" si="11"/>
        <v>72114.14476</v>
      </c>
      <c r="V46" s="17">
        <f t="shared" si="12"/>
        <v>163855.13454</v>
      </c>
      <c r="W46" s="181">
        <f t="shared" si="13"/>
        <v>351109.94877</v>
      </c>
    </row>
    <row r="47" spans="1:23" ht="12.75">
      <c r="A47" s="16"/>
      <c r="B47" s="13" t="s">
        <v>28</v>
      </c>
      <c r="C47" s="13"/>
      <c r="D47" s="17">
        <v>198642.24146000002</v>
      </c>
      <c r="E47" s="127">
        <v>80769.47051999999</v>
      </c>
      <c r="F47" s="172">
        <v>29083.21704</v>
      </c>
      <c r="G47" s="172">
        <v>18129.0684</v>
      </c>
      <c r="H47" s="17">
        <f t="shared" si="7"/>
        <v>127981.75596</v>
      </c>
      <c r="I47" s="172">
        <v>19069.3775</v>
      </c>
      <c r="J47" s="172">
        <v>20226.525940000003</v>
      </c>
      <c r="K47" s="128">
        <v>38342.94096</v>
      </c>
      <c r="L47" s="127">
        <f t="shared" si="8"/>
        <v>77638.8444</v>
      </c>
      <c r="M47" s="17">
        <f t="shared" si="9"/>
        <v>205620.60035999998</v>
      </c>
      <c r="N47" s="127">
        <v>21335.287920000002</v>
      </c>
      <c r="O47" s="172">
        <v>13654.31004</v>
      </c>
      <c r="P47" s="128">
        <v>12814.60763</v>
      </c>
      <c r="Q47" s="127">
        <f t="shared" si="10"/>
        <v>47804.20559</v>
      </c>
      <c r="R47" s="127">
        <v>11867.89892</v>
      </c>
      <c r="S47" s="128">
        <v>27814.48036</v>
      </c>
      <c r="T47" s="128">
        <v>29261.0275</v>
      </c>
      <c r="U47" s="127">
        <f t="shared" si="11"/>
        <v>68943.40678</v>
      </c>
      <c r="V47" s="17">
        <f t="shared" si="12"/>
        <v>116747.61237</v>
      </c>
      <c r="W47" s="181">
        <f t="shared" si="13"/>
        <v>322368.21272999997</v>
      </c>
    </row>
    <row r="48" spans="1:23" ht="12.75">
      <c r="A48" s="16" t="s">
        <v>29</v>
      </c>
      <c r="B48" s="13"/>
      <c r="C48" s="13"/>
      <c r="D48" s="17">
        <v>100366.74225999974</v>
      </c>
      <c r="E48" s="127">
        <v>-60653.15148</v>
      </c>
      <c r="F48" s="172">
        <v>-8075.002080000035</v>
      </c>
      <c r="G48" s="172">
        <v>154644.46191999997</v>
      </c>
      <c r="H48" s="17">
        <f t="shared" si="7"/>
        <v>85916.30835999994</v>
      </c>
      <c r="I48" s="172">
        <v>472542.73576000007</v>
      </c>
      <c r="J48" s="172">
        <v>-73482.82013000002</v>
      </c>
      <c r="K48" s="128">
        <v>676707.1161199999</v>
      </c>
      <c r="L48" s="127">
        <f t="shared" si="8"/>
        <v>1075767.03175</v>
      </c>
      <c r="M48" s="17">
        <f t="shared" si="9"/>
        <v>1161683.34011</v>
      </c>
      <c r="N48" s="127">
        <v>255646.37052000003</v>
      </c>
      <c r="O48" s="172">
        <v>807835.95404</v>
      </c>
      <c r="P48" s="128">
        <v>309719.40397</v>
      </c>
      <c r="Q48" s="127">
        <f t="shared" si="10"/>
        <v>1373201.72853</v>
      </c>
      <c r="R48" s="127">
        <v>-11105.715920000015</v>
      </c>
      <c r="S48" s="128">
        <v>298378.34572</v>
      </c>
      <c r="T48" s="128">
        <v>-398950.61826000013</v>
      </c>
      <c r="U48" s="127">
        <f t="shared" si="11"/>
        <v>-111677.98846000014</v>
      </c>
      <c r="V48" s="17">
        <f t="shared" si="12"/>
        <v>1261523.7400699998</v>
      </c>
      <c r="W48" s="181">
        <f t="shared" si="13"/>
        <v>2423207.0801799996</v>
      </c>
    </row>
    <row r="49" spans="1:23" ht="12.75">
      <c r="A49" s="16"/>
      <c r="B49" s="13" t="s">
        <v>30</v>
      </c>
      <c r="C49" s="13"/>
      <c r="D49" s="17">
        <v>2636836.1246599997</v>
      </c>
      <c r="E49" s="127">
        <v>678073.31272</v>
      </c>
      <c r="F49" s="172">
        <v>223523.94499999995</v>
      </c>
      <c r="G49" s="172">
        <v>167972.40631999998</v>
      </c>
      <c r="H49" s="17">
        <f t="shared" si="7"/>
        <v>1069569.66404</v>
      </c>
      <c r="I49" s="172">
        <v>515720.7997600001</v>
      </c>
      <c r="J49" s="172">
        <v>-68083.17113000002</v>
      </c>
      <c r="K49" s="128">
        <v>774131.7516099999</v>
      </c>
      <c r="L49" s="127">
        <f t="shared" si="8"/>
        <v>1221769.3802399999</v>
      </c>
      <c r="M49" s="17">
        <f t="shared" si="9"/>
        <v>2291339.04428</v>
      </c>
      <c r="N49" s="127">
        <v>283255.43952</v>
      </c>
      <c r="O49" s="172">
        <v>832246.4421999999</v>
      </c>
      <c r="P49" s="128">
        <v>323211.5368</v>
      </c>
      <c r="Q49" s="127">
        <f t="shared" si="10"/>
        <v>1438713.4185199998</v>
      </c>
      <c r="R49" s="127">
        <v>-9350.120920000016</v>
      </c>
      <c r="S49" s="128">
        <v>305570.0708</v>
      </c>
      <c r="T49" s="128">
        <v>-335342.0211000001</v>
      </c>
      <c r="U49" s="127">
        <f t="shared" si="11"/>
        <v>-39122.07122000016</v>
      </c>
      <c r="V49" s="17">
        <f t="shared" si="12"/>
        <v>1399591.3472999996</v>
      </c>
      <c r="W49" s="181">
        <f t="shared" si="13"/>
        <v>3690930.3915799996</v>
      </c>
    </row>
    <row r="50" spans="1:23" ht="12.75">
      <c r="A50" s="16"/>
      <c r="B50" s="13" t="s">
        <v>31</v>
      </c>
      <c r="C50" s="13"/>
      <c r="D50" s="17">
        <v>2536469.3824</v>
      </c>
      <c r="E50" s="127">
        <v>738726.4642</v>
      </c>
      <c r="F50" s="172">
        <v>231598.94707999998</v>
      </c>
      <c r="G50" s="172">
        <v>13327.9444</v>
      </c>
      <c r="H50" s="17">
        <f t="shared" si="7"/>
        <v>983653.35568</v>
      </c>
      <c r="I50" s="172">
        <v>43178.064</v>
      </c>
      <c r="J50" s="172">
        <v>5399.649</v>
      </c>
      <c r="K50" s="128">
        <v>97424.63549</v>
      </c>
      <c r="L50" s="127">
        <f t="shared" si="8"/>
        <v>146002.34849</v>
      </c>
      <c r="M50" s="17">
        <f t="shared" si="9"/>
        <v>1129655.70417</v>
      </c>
      <c r="N50" s="127">
        <v>27609.069</v>
      </c>
      <c r="O50" s="172">
        <v>24410.48816</v>
      </c>
      <c r="P50" s="128">
        <v>13492.13283</v>
      </c>
      <c r="Q50" s="127">
        <f t="shared" si="10"/>
        <v>65511.68999</v>
      </c>
      <c r="R50" s="127">
        <v>1755.595</v>
      </c>
      <c r="S50" s="128">
        <v>7191.72508</v>
      </c>
      <c r="T50" s="128">
        <v>63608.59716</v>
      </c>
      <c r="U50" s="127">
        <f t="shared" si="11"/>
        <v>72555.91724</v>
      </c>
      <c r="V50" s="17">
        <f t="shared" si="12"/>
        <v>138067.60723</v>
      </c>
      <c r="W50" s="181">
        <f t="shared" si="13"/>
        <v>1267723.3114</v>
      </c>
    </row>
    <row r="51" spans="1:23" ht="12.75">
      <c r="A51" s="16" t="s">
        <v>32</v>
      </c>
      <c r="B51" s="13"/>
      <c r="C51" s="13"/>
      <c r="D51" s="17">
        <v>0</v>
      </c>
      <c r="E51" s="127">
        <v>-2212.240140000009</v>
      </c>
      <c r="F51" s="172">
        <v>874.9399199999971</v>
      </c>
      <c r="G51" s="172">
        <v>-1550.4069600000512</v>
      </c>
      <c r="H51" s="17">
        <f t="shared" si="7"/>
        <v>-2887.707180000063</v>
      </c>
      <c r="I51" s="172">
        <v>-1556.6511799999862</v>
      </c>
      <c r="J51" s="172">
        <v>135.30988000004436</v>
      </c>
      <c r="K51" s="128">
        <v>-1970.7888099999982</v>
      </c>
      <c r="L51" s="127">
        <f t="shared" si="8"/>
        <v>-3392.13010999994</v>
      </c>
      <c r="M51" s="17">
        <f t="shared" si="9"/>
        <v>-6279.837290000003</v>
      </c>
      <c r="N51" s="127">
        <v>-1021.8669200000022</v>
      </c>
      <c r="O51" s="172">
        <v>4505.005319999997</v>
      </c>
      <c r="P51" s="128">
        <v>-905.7855100000161</v>
      </c>
      <c r="Q51" s="127">
        <f t="shared" si="10"/>
        <v>2577.3528899999783</v>
      </c>
      <c r="R51" s="127">
        <v>-2497.98119999998</v>
      </c>
      <c r="S51" s="128">
        <v>-131.6841199999908</v>
      </c>
      <c r="T51" s="128">
        <v>-69.29959999999846</v>
      </c>
      <c r="U51" s="127">
        <f t="shared" si="11"/>
        <v>-2698.9649199999694</v>
      </c>
      <c r="V51" s="17">
        <f t="shared" si="12"/>
        <v>-121.61202999999114</v>
      </c>
      <c r="W51" s="181">
        <f t="shared" si="13"/>
        <v>-6401.449319999994</v>
      </c>
    </row>
    <row r="52" spans="1:23" ht="12.75">
      <c r="A52" s="16" t="s">
        <v>33</v>
      </c>
      <c r="B52" s="13"/>
      <c r="C52" s="13"/>
      <c r="D52" s="17">
        <v>-17672.568</v>
      </c>
      <c r="E52" s="127">
        <v>62591.09784</v>
      </c>
      <c r="F52" s="172">
        <v>66277.59744</v>
      </c>
      <c r="G52" s="172">
        <v>-122460.49777500035</v>
      </c>
      <c r="H52" s="17">
        <f t="shared" si="7"/>
        <v>6408.1975049996545</v>
      </c>
      <c r="I52" s="172">
        <v>717373.1637749998</v>
      </c>
      <c r="J52" s="172">
        <v>-492983.86799</v>
      </c>
      <c r="K52" s="128">
        <v>31267.10061</v>
      </c>
      <c r="L52" s="127">
        <f t="shared" si="8"/>
        <v>255656.39639499979</v>
      </c>
      <c r="M52" s="17">
        <f t="shared" si="9"/>
        <v>262064.59389999945</v>
      </c>
      <c r="N52" s="127">
        <v>670435.41384</v>
      </c>
      <c r="O52" s="172">
        <v>-752219.03684</v>
      </c>
      <c r="P52" s="128">
        <v>-144440.22472</v>
      </c>
      <c r="Q52" s="127">
        <f t="shared" si="10"/>
        <v>-226223.8477199999</v>
      </c>
      <c r="R52" s="127">
        <v>242855.49348</v>
      </c>
      <c r="S52" s="128">
        <v>-128897.00319999999</v>
      </c>
      <c r="T52" s="128">
        <v>-385935.58530000004</v>
      </c>
      <c r="U52" s="127">
        <f t="shared" si="11"/>
        <v>-271977.09502</v>
      </c>
      <c r="V52" s="17">
        <f t="shared" si="12"/>
        <v>-498200.9427399999</v>
      </c>
      <c r="W52" s="181">
        <f t="shared" si="13"/>
        <v>-236136.34884000046</v>
      </c>
    </row>
    <row r="53" spans="1:23" ht="12.75">
      <c r="A53" s="32" t="s">
        <v>98</v>
      </c>
      <c r="B53" s="29"/>
      <c r="C53" s="29"/>
      <c r="D53" s="17">
        <v>0</v>
      </c>
      <c r="E53" s="127">
        <v>0</v>
      </c>
      <c r="F53" s="172">
        <v>0</v>
      </c>
      <c r="G53" s="172">
        <v>0</v>
      </c>
      <c r="H53" s="17">
        <f t="shared" si="7"/>
        <v>0</v>
      </c>
      <c r="I53" s="172">
        <v>0</v>
      </c>
      <c r="J53" s="172">
        <v>0</v>
      </c>
      <c r="K53" s="128">
        <v>0</v>
      </c>
      <c r="L53" s="127">
        <f t="shared" si="8"/>
        <v>0</v>
      </c>
      <c r="M53" s="17">
        <f t="shared" si="9"/>
        <v>0</v>
      </c>
      <c r="N53" s="127">
        <v>0</v>
      </c>
      <c r="O53" s="172">
        <v>0</v>
      </c>
      <c r="P53" s="128">
        <v>0</v>
      </c>
      <c r="Q53" s="127">
        <f t="shared" si="10"/>
        <v>0</v>
      </c>
      <c r="R53" s="127">
        <v>0</v>
      </c>
      <c r="S53" s="128">
        <v>0</v>
      </c>
      <c r="T53" s="128">
        <v>0</v>
      </c>
      <c r="U53" s="127">
        <f t="shared" si="11"/>
        <v>0</v>
      </c>
      <c r="V53" s="17">
        <f t="shared" si="12"/>
        <v>0</v>
      </c>
      <c r="W53" s="181">
        <f t="shared" si="13"/>
        <v>0</v>
      </c>
    </row>
    <row r="54" spans="1:23" ht="12.75">
      <c r="A54" s="32"/>
      <c r="B54" s="29" t="s">
        <v>34</v>
      </c>
      <c r="C54" s="29"/>
      <c r="D54" s="17">
        <v>-5.6014</v>
      </c>
      <c r="E54" s="127">
        <v>0</v>
      </c>
      <c r="F54" s="172">
        <v>0</v>
      </c>
      <c r="G54" s="172">
        <v>0</v>
      </c>
      <c r="H54" s="17">
        <f t="shared" si="7"/>
        <v>0</v>
      </c>
      <c r="I54" s="172">
        <v>0</v>
      </c>
      <c r="J54" s="172">
        <v>0</v>
      </c>
      <c r="K54" s="128">
        <v>0</v>
      </c>
      <c r="L54" s="127">
        <f t="shared" si="8"/>
        <v>0</v>
      </c>
      <c r="M54" s="17">
        <f t="shared" si="9"/>
        <v>0</v>
      </c>
      <c r="N54" s="127">
        <v>0</v>
      </c>
      <c r="O54" s="172">
        <v>0</v>
      </c>
      <c r="P54" s="128">
        <v>0</v>
      </c>
      <c r="Q54" s="127">
        <f t="shared" si="10"/>
        <v>0</v>
      </c>
      <c r="R54" s="127">
        <v>0</v>
      </c>
      <c r="S54" s="128">
        <v>0</v>
      </c>
      <c r="T54" s="128">
        <v>0</v>
      </c>
      <c r="U54" s="127">
        <f t="shared" si="11"/>
        <v>0</v>
      </c>
      <c r="V54" s="17">
        <f t="shared" si="12"/>
        <v>0</v>
      </c>
      <c r="W54" s="181">
        <f t="shared" si="13"/>
        <v>0</v>
      </c>
    </row>
    <row r="55" spans="1:23" ht="12.75">
      <c r="A55" s="32"/>
      <c r="B55" s="29" t="s">
        <v>35</v>
      </c>
      <c r="C55" s="29"/>
      <c r="D55" s="17">
        <v>5.6014</v>
      </c>
      <c r="E55" s="127">
        <v>0</v>
      </c>
      <c r="F55" s="172">
        <v>0</v>
      </c>
      <c r="G55" s="172">
        <v>0</v>
      </c>
      <c r="H55" s="17">
        <f t="shared" si="7"/>
        <v>0</v>
      </c>
      <c r="I55" s="172">
        <v>0</v>
      </c>
      <c r="J55" s="172">
        <v>0</v>
      </c>
      <c r="K55" s="128">
        <v>0</v>
      </c>
      <c r="L55" s="127">
        <f t="shared" si="8"/>
        <v>0</v>
      </c>
      <c r="M55" s="17">
        <f t="shared" si="9"/>
        <v>0</v>
      </c>
      <c r="N55" s="127">
        <v>0</v>
      </c>
      <c r="O55" s="172">
        <v>0</v>
      </c>
      <c r="P55" s="128">
        <v>0</v>
      </c>
      <c r="Q55" s="127">
        <f t="shared" si="10"/>
        <v>0</v>
      </c>
      <c r="R55" s="127">
        <v>0</v>
      </c>
      <c r="S55" s="128">
        <v>0</v>
      </c>
      <c r="T55" s="128">
        <v>0</v>
      </c>
      <c r="U55" s="127">
        <f t="shared" si="11"/>
        <v>0</v>
      </c>
      <c r="V55" s="17">
        <f t="shared" si="12"/>
        <v>0</v>
      </c>
      <c r="W55" s="181">
        <f t="shared" si="13"/>
        <v>0</v>
      </c>
    </row>
    <row r="56" spans="1:23" ht="12.75">
      <c r="A56" s="81" t="s">
        <v>102</v>
      </c>
      <c r="B56" s="29"/>
      <c r="C56" s="29"/>
      <c r="D56" s="17">
        <v>0</v>
      </c>
      <c r="E56" s="127">
        <v>0</v>
      </c>
      <c r="F56" s="172">
        <v>0</v>
      </c>
      <c r="G56" s="172">
        <v>0</v>
      </c>
      <c r="H56" s="17">
        <f t="shared" si="7"/>
        <v>0</v>
      </c>
      <c r="I56" s="172">
        <v>0</v>
      </c>
      <c r="J56" s="172">
        <v>0</v>
      </c>
      <c r="K56" s="128">
        <v>0</v>
      </c>
      <c r="L56" s="127">
        <f t="shared" si="8"/>
        <v>0</v>
      </c>
      <c r="M56" s="17">
        <f t="shared" si="9"/>
        <v>0</v>
      </c>
      <c r="N56" s="127">
        <v>0</v>
      </c>
      <c r="O56" s="172">
        <v>0</v>
      </c>
      <c r="P56" s="128">
        <v>0</v>
      </c>
      <c r="Q56" s="127">
        <f t="shared" si="10"/>
        <v>0</v>
      </c>
      <c r="R56" s="127">
        <v>0</v>
      </c>
      <c r="S56" s="128">
        <v>0</v>
      </c>
      <c r="T56" s="128">
        <v>0</v>
      </c>
      <c r="U56" s="127">
        <f t="shared" si="11"/>
        <v>0</v>
      </c>
      <c r="V56" s="17">
        <f t="shared" si="12"/>
        <v>0</v>
      </c>
      <c r="W56" s="181">
        <f t="shared" si="13"/>
        <v>0</v>
      </c>
    </row>
    <row r="57" spans="1:23" ht="12.75">
      <c r="A57" s="16" t="s">
        <v>36</v>
      </c>
      <c r="B57" s="13"/>
      <c r="C57" s="13"/>
      <c r="D57" s="17">
        <v>0</v>
      </c>
      <c r="E57" s="127">
        <v>0</v>
      </c>
      <c r="F57" s="172">
        <v>0</v>
      </c>
      <c r="G57" s="172">
        <v>0</v>
      </c>
      <c r="H57" s="17">
        <f t="shared" si="7"/>
        <v>0</v>
      </c>
      <c r="I57" s="172">
        <v>0</v>
      </c>
      <c r="J57" s="172">
        <v>0</v>
      </c>
      <c r="K57" s="128">
        <v>0</v>
      </c>
      <c r="L57" s="127">
        <f t="shared" si="8"/>
        <v>0</v>
      </c>
      <c r="M57" s="17">
        <f t="shared" si="9"/>
        <v>0</v>
      </c>
      <c r="N57" s="127">
        <v>0</v>
      </c>
      <c r="O57" s="172">
        <v>0</v>
      </c>
      <c r="P57" s="128">
        <v>0</v>
      </c>
      <c r="Q57" s="127">
        <f t="shared" si="10"/>
        <v>0</v>
      </c>
      <c r="R57" s="127">
        <v>0</v>
      </c>
      <c r="S57" s="128">
        <v>0</v>
      </c>
      <c r="T57" s="128">
        <v>0</v>
      </c>
      <c r="U57" s="127">
        <f t="shared" si="11"/>
        <v>0</v>
      </c>
      <c r="V57" s="17">
        <f t="shared" si="12"/>
        <v>0</v>
      </c>
      <c r="W57" s="181">
        <f t="shared" si="13"/>
        <v>0</v>
      </c>
    </row>
    <row r="58" spans="1:23" ht="12.75">
      <c r="A58" s="16"/>
      <c r="B58" s="13"/>
      <c r="C58" s="13"/>
      <c r="D58" s="17"/>
      <c r="E58" s="137"/>
      <c r="F58" s="168"/>
      <c r="G58" s="168"/>
      <c r="H58" s="181"/>
      <c r="I58" s="168"/>
      <c r="J58" s="168"/>
      <c r="K58" s="138"/>
      <c r="L58" s="137"/>
      <c r="M58" s="181"/>
      <c r="N58" s="137"/>
      <c r="O58" s="168"/>
      <c r="P58" s="138"/>
      <c r="Q58" s="137"/>
      <c r="R58" s="137"/>
      <c r="S58" s="138"/>
      <c r="T58" s="138"/>
      <c r="U58" s="137"/>
      <c r="V58" s="181"/>
      <c r="W58" s="181"/>
    </row>
    <row r="59" spans="1:23" ht="12.75">
      <c r="A59" s="16" t="s">
        <v>37</v>
      </c>
      <c r="B59" s="13"/>
      <c r="C59" s="13"/>
      <c r="D59" s="17">
        <v>1425591.1259599999</v>
      </c>
      <c r="E59" s="127">
        <v>-111104.58660000001</v>
      </c>
      <c r="F59" s="172">
        <v>69657.19360000003</v>
      </c>
      <c r="G59" s="172">
        <v>139793.81543999998</v>
      </c>
      <c r="H59" s="17">
        <f>+SUM(E59:G59)</f>
        <v>98346.42244</v>
      </c>
      <c r="I59" s="172">
        <v>165528.47932</v>
      </c>
      <c r="J59" s="172">
        <v>160940.18611</v>
      </c>
      <c r="K59" s="128">
        <v>158352.37141000002</v>
      </c>
      <c r="L59" s="127">
        <f>+SUM(I59:K59)</f>
        <v>484821.0368400001</v>
      </c>
      <c r="M59" s="17">
        <f>+L59+H59</f>
        <v>583167.4592800001</v>
      </c>
      <c r="N59" s="127">
        <v>993473.6507200002</v>
      </c>
      <c r="O59" s="172">
        <v>195711.11940000003</v>
      </c>
      <c r="P59" s="128">
        <v>219375.99776999996</v>
      </c>
      <c r="Q59" s="127">
        <f aca="true" t="shared" si="14" ref="Q59:Q70">+SUM(N59:P59)</f>
        <v>1408560.7678900003</v>
      </c>
      <c r="R59" s="127">
        <v>191714.48364</v>
      </c>
      <c r="S59" s="128">
        <v>184740.85272</v>
      </c>
      <c r="T59" s="128">
        <v>153553.43919999996</v>
      </c>
      <c r="U59" s="127">
        <f aca="true" t="shared" si="15" ref="U59:U70">+SUM(R59:T59)</f>
        <v>530008.77556</v>
      </c>
      <c r="V59" s="17">
        <f aca="true" t="shared" si="16" ref="V59:V70">+U59+Q59</f>
        <v>1938569.5434500002</v>
      </c>
      <c r="W59" s="181">
        <f aca="true" t="shared" si="17" ref="W59:W70">+V59+M59</f>
        <v>2521737.0027300003</v>
      </c>
    </row>
    <row r="60" spans="1:23" ht="12.75">
      <c r="A60" s="16" t="s">
        <v>38</v>
      </c>
      <c r="B60" s="13"/>
      <c r="C60" s="13"/>
      <c r="D60" s="17">
        <v>49532.337360000005</v>
      </c>
      <c r="E60" s="127">
        <v>-6088.29618</v>
      </c>
      <c r="F60" s="172">
        <v>5191.314600000001</v>
      </c>
      <c r="G60" s="172">
        <v>-8053.566559999999</v>
      </c>
      <c r="H60" s="17">
        <f>+SUM(E60:G60)</f>
        <v>-8950.548139999999</v>
      </c>
      <c r="I60" s="172">
        <v>411.8573199999996</v>
      </c>
      <c r="J60" s="172">
        <v>-1022.8068900000002</v>
      </c>
      <c r="K60" s="128">
        <v>-6389.298589999999</v>
      </c>
      <c r="L60" s="127">
        <f>+SUM(I60:K60)</f>
        <v>-7000.24816</v>
      </c>
      <c r="M60" s="17">
        <f>+L60+H60</f>
        <v>-15950.796299999998</v>
      </c>
      <c r="N60" s="127">
        <v>799314.1734000001</v>
      </c>
      <c r="O60" s="172">
        <v>-3382.1956</v>
      </c>
      <c r="P60" s="128">
        <v>21955.45577</v>
      </c>
      <c r="Q60" s="127">
        <f t="shared" si="14"/>
        <v>817887.4335700001</v>
      </c>
      <c r="R60" s="127">
        <v>-122.29736000000003</v>
      </c>
      <c r="S60" s="128">
        <v>5865.0567200000005</v>
      </c>
      <c r="T60" s="128">
        <v>-9112.6798</v>
      </c>
      <c r="U60" s="127">
        <f t="shared" si="15"/>
        <v>-3369.92044</v>
      </c>
      <c r="V60" s="17">
        <f t="shared" si="16"/>
        <v>814517.5131300001</v>
      </c>
      <c r="W60" s="181">
        <f t="shared" si="17"/>
        <v>798566.71683</v>
      </c>
    </row>
    <row r="61" spans="1:23" ht="12.75">
      <c r="A61" s="16"/>
      <c r="B61" s="13" t="s">
        <v>39</v>
      </c>
      <c r="C61" s="13"/>
      <c r="D61" s="17">
        <v>120587.55936</v>
      </c>
      <c r="E61" s="127">
        <v>0</v>
      </c>
      <c r="F61" s="172">
        <v>5332.5946</v>
      </c>
      <c r="G61" s="172">
        <v>377.67812000000004</v>
      </c>
      <c r="H61" s="17">
        <f>+SUM(E61:G61)</f>
        <v>5710.272720000001</v>
      </c>
      <c r="I61" s="172">
        <v>2279.921</v>
      </c>
      <c r="J61" s="172">
        <v>245.6997</v>
      </c>
      <c r="K61" s="128">
        <v>2535.01314</v>
      </c>
      <c r="L61" s="127">
        <f>+SUM(I61:K61)</f>
        <v>5060.63384</v>
      </c>
      <c r="M61" s="17">
        <f>+L61+H61</f>
        <v>10770.906560000001</v>
      </c>
      <c r="N61" s="127">
        <v>807593.6936400001</v>
      </c>
      <c r="O61" s="172">
        <v>-2874.1246</v>
      </c>
      <c r="P61" s="128">
        <v>29638.96546</v>
      </c>
      <c r="Q61" s="127">
        <f t="shared" si="14"/>
        <v>834358.5345000001</v>
      </c>
      <c r="R61" s="127">
        <v>2237.89152</v>
      </c>
      <c r="S61" s="128">
        <v>7135.719</v>
      </c>
      <c r="T61" s="128">
        <v>4508.63068</v>
      </c>
      <c r="U61" s="127">
        <f t="shared" si="15"/>
        <v>13882.2412</v>
      </c>
      <c r="V61" s="17">
        <f t="shared" si="16"/>
        <v>848240.7757000001</v>
      </c>
      <c r="W61" s="181">
        <f t="shared" si="17"/>
        <v>859011.6822600001</v>
      </c>
    </row>
    <row r="62" spans="1:23" ht="12.75">
      <c r="A62" s="16"/>
      <c r="B62" s="13"/>
      <c r="C62" s="13" t="s">
        <v>40</v>
      </c>
      <c r="D62" s="17"/>
      <c r="E62" s="127">
        <v>0</v>
      </c>
      <c r="F62" s="172">
        <v>0</v>
      </c>
      <c r="G62" s="172">
        <v>0</v>
      </c>
      <c r="H62" s="17">
        <f>+SUM(E62:G62)</f>
        <v>0</v>
      </c>
      <c r="I62" s="172">
        <v>0</v>
      </c>
      <c r="J62" s="172">
        <v>0</v>
      </c>
      <c r="K62" s="128">
        <v>0</v>
      </c>
      <c r="L62" s="127">
        <f>+SUM(I62:K62)</f>
        <v>0</v>
      </c>
      <c r="M62" s="17">
        <f>+L62+H62</f>
        <v>0</v>
      </c>
      <c r="N62" s="127">
        <v>804015</v>
      </c>
      <c r="O62" s="172">
        <v>-4278.2186</v>
      </c>
      <c r="P62" s="128">
        <v>0</v>
      </c>
      <c r="Q62" s="127">
        <f t="shared" si="14"/>
        <v>799736.7814</v>
      </c>
      <c r="R62" s="127">
        <v>0</v>
      </c>
      <c r="S62" s="128">
        <v>0</v>
      </c>
      <c r="T62" s="128">
        <v>0</v>
      </c>
      <c r="U62" s="127">
        <f t="shared" si="15"/>
        <v>0</v>
      </c>
      <c r="V62" s="17">
        <f t="shared" si="16"/>
        <v>799736.7814</v>
      </c>
      <c r="W62" s="181">
        <f t="shared" si="17"/>
        <v>799736.7814</v>
      </c>
    </row>
    <row r="63" spans="1:23" ht="12.75">
      <c r="A63" s="16"/>
      <c r="B63" s="13"/>
      <c r="C63" s="13" t="s">
        <v>41</v>
      </c>
      <c r="D63" s="17"/>
      <c r="E63" s="127">
        <v>0</v>
      </c>
      <c r="F63" s="172">
        <v>5332.5946</v>
      </c>
      <c r="G63" s="172">
        <v>377.67812000000004</v>
      </c>
      <c r="H63" s="17">
        <f>+SUM(E63:G63)</f>
        <v>5710.272720000001</v>
      </c>
      <c r="I63" s="172">
        <v>2279.921</v>
      </c>
      <c r="J63" s="172">
        <v>245.6997</v>
      </c>
      <c r="K63" s="128">
        <v>2535.01314</v>
      </c>
      <c r="L63" s="127">
        <f>+SUM(I63:K63)</f>
        <v>5060.63384</v>
      </c>
      <c r="M63" s="17">
        <f>+L63+H63</f>
        <v>10770.906560000001</v>
      </c>
      <c r="N63" s="127">
        <v>3578.6936400000704</v>
      </c>
      <c r="O63" s="172">
        <v>1404.094</v>
      </c>
      <c r="P63" s="128">
        <v>29638.96546</v>
      </c>
      <c r="Q63" s="127">
        <f t="shared" si="14"/>
        <v>34621.75310000007</v>
      </c>
      <c r="R63" s="127">
        <v>2237.89152</v>
      </c>
      <c r="S63" s="128">
        <v>7135.719</v>
      </c>
      <c r="T63" s="128">
        <v>4508.63068</v>
      </c>
      <c r="U63" s="127">
        <f t="shared" si="15"/>
        <v>13882.2412</v>
      </c>
      <c r="V63" s="17">
        <f t="shared" si="16"/>
        <v>48503.994300000064</v>
      </c>
      <c r="W63" s="181">
        <f t="shared" si="17"/>
        <v>59274.90086000007</v>
      </c>
    </row>
    <row r="64" spans="1:23" ht="12.75">
      <c r="A64" s="16"/>
      <c r="B64" s="13" t="s">
        <v>42</v>
      </c>
      <c r="C64" s="13"/>
      <c r="D64" s="17">
        <v>71055.222</v>
      </c>
      <c r="E64" s="127">
        <v>6088.29618</v>
      </c>
      <c r="F64" s="172">
        <v>141.28</v>
      </c>
      <c r="G64" s="172">
        <v>8431.24468</v>
      </c>
      <c r="H64" s="17">
        <f>+SUM(E64:G64)</f>
        <v>14660.82086</v>
      </c>
      <c r="I64" s="172">
        <v>1868.0636800000002</v>
      </c>
      <c r="J64" s="172">
        <v>1268.5065900000002</v>
      </c>
      <c r="K64" s="128">
        <v>8924.31173</v>
      </c>
      <c r="L64" s="127">
        <f>+SUM(I64:K64)</f>
        <v>12060.882</v>
      </c>
      <c r="M64" s="17">
        <f>+L64+H64</f>
        <v>26721.702859999998</v>
      </c>
      <c r="N64" s="127">
        <v>8279.52024</v>
      </c>
      <c r="O64" s="172">
        <v>508.071</v>
      </c>
      <c r="P64" s="128">
        <v>7683.50969</v>
      </c>
      <c r="Q64" s="127">
        <f t="shared" si="14"/>
        <v>16471.10093</v>
      </c>
      <c r="R64" s="127">
        <v>2360.18888</v>
      </c>
      <c r="S64" s="128">
        <v>1270.66228</v>
      </c>
      <c r="T64" s="128">
        <v>13621.31048</v>
      </c>
      <c r="U64" s="127">
        <f t="shared" si="15"/>
        <v>17252.16164</v>
      </c>
      <c r="V64" s="17">
        <f t="shared" si="16"/>
        <v>33723.26257</v>
      </c>
      <c r="W64" s="181">
        <f t="shared" si="17"/>
        <v>60444.96543</v>
      </c>
    </row>
    <row r="65" spans="1:23" ht="12.75">
      <c r="A65" s="16" t="s">
        <v>43</v>
      </c>
      <c r="B65" s="13"/>
      <c r="C65" s="13"/>
      <c r="D65" s="17">
        <v>2369861.9826</v>
      </c>
      <c r="E65" s="127">
        <v>-9659.725420000002</v>
      </c>
      <c r="F65" s="172">
        <v>148375.95</v>
      </c>
      <c r="G65" s="172">
        <v>233425.239</v>
      </c>
      <c r="H65" s="17">
        <f>+SUM(E65:G65)</f>
        <v>372141.46358</v>
      </c>
      <c r="I65" s="172">
        <v>242718.831</v>
      </c>
      <c r="J65" s="172">
        <v>250349.73400000003</v>
      </c>
      <c r="K65" s="128">
        <v>249594.112</v>
      </c>
      <c r="L65" s="127">
        <f>+SUM(I65:K65)</f>
        <v>742662.677</v>
      </c>
      <c r="M65" s="17">
        <f>+L65+H65</f>
        <v>1114804.14058</v>
      </c>
      <c r="N65" s="127">
        <v>273870.27332</v>
      </c>
      <c r="O65" s="172">
        <v>281534.787</v>
      </c>
      <c r="P65" s="128">
        <v>278653.415</v>
      </c>
      <c r="Q65" s="127">
        <f t="shared" si="14"/>
        <v>834058.47532</v>
      </c>
      <c r="R65" s="127">
        <v>274921.146</v>
      </c>
      <c r="S65" s="128">
        <v>271235.38</v>
      </c>
      <c r="T65" s="128">
        <v>259280.45899999997</v>
      </c>
      <c r="U65" s="127">
        <f t="shared" si="15"/>
        <v>805436.9850000001</v>
      </c>
      <c r="V65" s="17">
        <f t="shared" si="16"/>
        <v>1639495.46032</v>
      </c>
      <c r="W65" s="181">
        <f t="shared" si="17"/>
        <v>2754299.6009</v>
      </c>
    </row>
    <row r="66" spans="1:23" ht="12.75">
      <c r="A66" s="16"/>
      <c r="B66" s="13" t="s">
        <v>39</v>
      </c>
      <c r="C66" s="13"/>
      <c r="D66" s="17">
        <v>2408602</v>
      </c>
      <c r="E66" s="127">
        <v>239215.936</v>
      </c>
      <c r="F66" s="172">
        <v>239956.374</v>
      </c>
      <c r="G66" s="172">
        <v>240915.262</v>
      </c>
      <c r="H66" s="17">
        <f>+SUM(E66:G66)</f>
        <v>720087.5719999999</v>
      </c>
      <c r="I66" s="172">
        <v>244524.157</v>
      </c>
      <c r="J66" s="172">
        <v>250447.678</v>
      </c>
      <c r="K66" s="128">
        <v>250007.835</v>
      </c>
      <c r="L66" s="127">
        <f>+SUM(I66:K66)</f>
        <v>744979.67</v>
      </c>
      <c r="M66" s="17">
        <f>+L66+H66</f>
        <v>1465067.242</v>
      </c>
      <c r="N66" s="127">
        <v>274402.035</v>
      </c>
      <c r="O66" s="172">
        <v>281896.177</v>
      </c>
      <c r="P66" s="128">
        <v>278565.931</v>
      </c>
      <c r="Q66" s="127">
        <f t="shared" si="14"/>
        <v>834864.143</v>
      </c>
      <c r="R66" s="127">
        <v>276211.157</v>
      </c>
      <c r="S66" s="128">
        <v>278987.293</v>
      </c>
      <c r="T66" s="128">
        <v>279487.801</v>
      </c>
      <c r="U66" s="127">
        <f t="shared" si="15"/>
        <v>834686.2509999999</v>
      </c>
      <c r="V66" s="17">
        <f t="shared" si="16"/>
        <v>1669550.3939999999</v>
      </c>
      <c r="W66" s="181">
        <f t="shared" si="17"/>
        <v>3134617.636</v>
      </c>
    </row>
    <row r="67" spans="1:23" ht="12.75">
      <c r="A67" s="16"/>
      <c r="B67" s="13"/>
      <c r="C67" s="13" t="s">
        <v>40</v>
      </c>
      <c r="D67" s="17"/>
      <c r="E67" s="127">
        <v>239213.487</v>
      </c>
      <c r="F67" s="172">
        <v>239953.929</v>
      </c>
      <c r="G67" s="172">
        <v>240912.804</v>
      </c>
      <c r="H67" s="17">
        <f>+SUM(E67:G67)</f>
        <v>720080.22</v>
      </c>
      <c r="I67" s="172">
        <v>244521.693</v>
      </c>
      <c r="J67" s="172">
        <v>250445.208</v>
      </c>
      <c r="K67" s="128">
        <v>250005.355</v>
      </c>
      <c r="L67" s="127">
        <f>+SUM(I67:K67)</f>
        <v>744972.256</v>
      </c>
      <c r="M67" s="17">
        <f>+L67+H67</f>
        <v>1465052.476</v>
      </c>
      <c r="N67" s="127">
        <v>274399.546</v>
      </c>
      <c r="O67" s="172">
        <v>281893.685</v>
      </c>
      <c r="P67" s="128">
        <v>278563.428</v>
      </c>
      <c r="Q67" s="127">
        <f t="shared" si="14"/>
        <v>834856.659</v>
      </c>
      <c r="R67" s="127">
        <v>276208.653</v>
      </c>
      <c r="S67" s="128">
        <v>278984.781</v>
      </c>
      <c r="T67" s="128">
        <v>279455.113</v>
      </c>
      <c r="U67" s="127">
        <f t="shared" si="15"/>
        <v>834648.547</v>
      </c>
      <c r="V67" s="17">
        <f t="shared" si="16"/>
        <v>1669505.206</v>
      </c>
      <c r="W67" s="181">
        <f t="shared" si="17"/>
        <v>3134557.682</v>
      </c>
    </row>
    <row r="68" spans="1:23" ht="12.75">
      <c r="A68" s="16"/>
      <c r="B68" s="13"/>
      <c r="C68" s="13" t="s">
        <v>41</v>
      </c>
      <c r="D68" s="17"/>
      <c r="E68" s="127">
        <v>2.448999999993248</v>
      </c>
      <c r="F68" s="172">
        <v>2.445000000006985</v>
      </c>
      <c r="G68" s="172">
        <v>2.4579999999841675</v>
      </c>
      <c r="H68" s="17">
        <f>+SUM(E68:G68)</f>
        <v>7.3519999999844</v>
      </c>
      <c r="I68" s="172">
        <v>2.4640000000072177</v>
      </c>
      <c r="J68" s="172">
        <v>2.470000000001164</v>
      </c>
      <c r="K68" s="128">
        <v>2.4799999999813735</v>
      </c>
      <c r="L68" s="127">
        <f>+SUM(I68:K68)</f>
        <v>7.4139999999897555</v>
      </c>
      <c r="M68" s="17">
        <f>+L68+H68</f>
        <v>14.765999999974156</v>
      </c>
      <c r="N68" s="127">
        <v>2.489000000001397</v>
      </c>
      <c r="O68" s="172">
        <v>2.492000000027474</v>
      </c>
      <c r="P68" s="128">
        <v>2.5029999999678694</v>
      </c>
      <c r="Q68" s="127">
        <f t="shared" si="14"/>
        <v>7.48399999999674</v>
      </c>
      <c r="R68" s="127">
        <v>2.504000000015367</v>
      </c>
      <c r="S68" s="128">
        <v>2.511999999987893</v>
      </c>
      <c r="T68" s="128">
        <v>32.68799999996554</v>
      </c>
      <c r="U68" s="127">
        <f t="shared" si="15"/>
        <v>37.7039999999688</v>
      </c>
      <c r="V68" s="17">
        <f t="shared" si="16"/>
        <v>45.18799999996554</v>
      </c>
      <c r="W68" s="181">
        <f t="shared" si="17"/>
        <v>59.9539999999397</v>
      </c>
    </row>
    <row r="69" spans="1:23" ht="12.75">
      <c r="A69" s="16"/>
      <c r="B69" s="13" t="s">
        <v>42</v>
      </c>
      <c r="C69" s="13"/>
      <c r="D69" s="17">
        <v>38740.017400000004</v>
      </c>
      <c r="E69" s="127">
        <v>248875.66142</v>
      </c>
      <c r="F69" s="172">
        <v>91580.424</v>
      </c>
      <c r="G69" s="172">
        <v>7490.023</v>
      </c>
      <c r="H69" s="17">
        <f>+SUM(E69:G69)</f>
        <v>347946.10842</v>
      </c>
      <c r="I69" s="172">
        <v>1805.326</v>
      </c>
      <c r="J69" s="172">
        <v>97.944</v>
      </c>
      <c r="K69" s="128">
        <v>413.723</v>
      </c>
      <c r="L69" s="127">
        <f>+SUM(I69:K69)</f>
        <v>2316.993</v>
      </c>
      <c r="M69" s="17">
        <f>+L69+H69</f>
        <v>350263.10142</v>
      </c>
      <c r="N69" s="127">
        <v>531.76168</v>
      </c>
      <c r="O69" s="172">
        <v>361.39</v>
      </c>
      <c r="P69" s="128">
        <v>-87.484</v>
      </c>
      <c r="Q69" s="127">
        <f t="shared" si="14"/>
        <v>805.6676799999999</v>
      </c>
      <c r="R69" s="127">
        <v>1290.011</v>
      </c>
      <c r="S69" s="128">
        <v>7751.913</v>
      </c>
      <c r="T69" s="128">
        <v>20207.342</v>
      </c>
      <c r="U69" s="127">
        <f t="shared" si="15"/>
        <v>29249.266</v>
      </c>
      <c r="V69" s="17">
        <f t="shared" si="16"/>
        <v>30054.93368</v>
      </c>
      <c r="W69" s="181">
        <f t="shared" si="17"/>
        <v>380318.03510000004</v>
      </c>
    </row>
    <row r="70" spans="1:23" ht="12.75">
      <c r="A70" s="16" t="s">
        <v>44</v>
      </c>
      <c r="B70" s="13"/>
      <c r="C70" s="13"/>
      <c r="D70" s="17">
        <v>-993803.194</v>
      </c>
      <c r="E70" s="127">
        <v>-95356.565</v>
      </c>
      <c r="F70" s="172">
        <v>-83910.071</v>
      </c>
      <c r="G70" s="172">
        <v>-85577.857</v>
      </c>
      <c r="H70" s="17">
        <f>+SUM(E70:G70)</f>
        <v>-264844.493</v>
      </c>
      <c r="I70" s="172">
        <v>-77602.209</v>
      </c>
      <c r="J70" s="172">
        <v>-88386.741</v>
      </c>
      <c r="K70" s="128">
        <v>-84852.442</v>
      </c>
      <c r="L70" s="127">
        <f>+SUM(I70:K70)</f>
        <v>-250841.392</v>
      </c>
      <c r="M70" s="17">
        <f>+L70+H70</f>
        <v>-515685.885</v>
      </c>
      <c r="N70" s="127">
        <v>-79710.796</v>
      </c>
      <c r="O70" s="172">
        <v>-82441.472</v>
      </c>
      <c r="P70" s="128">
        <v>-81232.873</v>
      </c>
      <c r="Q70" s="127">
        <f t="shared" si="14"/>
        <v>-243385.141</v>
      </c>
      <c r="R70" s="127">
        <v>-83084.365</v>
      </c>
      <c r="S70" s="128">
        <v>-92359.584</v>
      </c>
      <c r="T70" s="128">
        <v>-96614.34</v>
      </c>
      <c r="U70" s="127">
        <f t="shared" si="15"/>
        <v>-272058.289</v>
      </c>
      <c r="V70" s="17">
        <f t="shared" si="16"/>
        <v>-515443.43</v>
      </c>
      <c r="W70" s="181">
        <f t="shared" si="17"/>
        <v>-1031129.315</v>
      </c>
    </row>
    <row r="71" spans="1:23" ht="12.75">
      <c r="A71" s="16"/>
      <c r="B71" s="13"/>
      <c r="C71" s="13"/>
      <c r="D71" s="17"/>
      <c r="E71" s="137"/>
      <c r="F71" s="168"/>
      <c r="G71" s="168"/>
      <c r="H71" s="181"/>
      <c r="I71" s="168"/>
      <c r="J71" s="168"/>
      <c r="K71" s="138"/>
      <c r="L71" s="137"/>
      <c r="M71" s="181"/>
      <c r="N71" s="137"/>
      <c r="O71" s="168"/>
      <c r="P71" s="138"/>
      <c r="Q71" s="137"/>
      <c r="R71" s="137"/>
      <c r="S71" s="138"/>
      <c r="T71" s="138"/>
      <c r="U71" s="137"/>
      <c r="V71" s="181"/>
      <c r="W71" s="181"/>
    </row>
    <row r="72" spans="1:23" ht="12.75">
      <c r="A72" s="20" t="s">
        <v>45</v>
      </c>
      <c r="B72" s="21"/>
      <c r="C72" s="21"/>
      <c r="D72" s="22">
        <v>-1090237.0967</v>
      </c>
      <c r="E72" s="143">
        <v>70366.28048000002</v>
      </c>
      <c r="F72" s="170">
        <v>-24709.351120000065</v>
      </c>
      <c r="G72" s="170">
        <v>-97085.10121500041</v>
      </c>
      <c r="H72" s="184">
        <f>+SUM(E72:G72)</f>
        <v>-51428.17185500046</v>
      </c>
      <c r="I72" s="170">
        <v>1045105.810035</v>
      </c>
      <c r="J72" s="170">
        <v>-726914.05235</v>
      </c>
      <c r="K72" s="144">
        <v>549171.2654799998</v>
      </c>
      <c r="L72" s="143">
        <f>+SUM(I72:K72)</f>
        <v>867363.0231649998</v>
      </c>
      <c r="M72" s="184">
        <f>+L72+H72</f>
        <v>815934.8513099994</v>
      </c>
      <c r="N72" s="143">
        <v>-59238.37152000016</v>
      </c>
      <c r="O72" s="170">
        <v>-115292.61596000002</v>
      </c>
      <c r="P72" s="144">
        <v>-40537.76251999999</v>
      </c>
      <c r="Q72" s="143">
        <f>+SUM(N72:P72)</f>
        <v>-215068.75000000017</v>
      </c>
      <c r="R72" s="143">
        <v>42867.36604000002</v>
      </c>
      <c r="S72" s="144">
        <v>-24097.354919999983</v>
      </c>
      <c r="T72" s="144">
        <v>-931962.0971000001</v>
      </c>
      <c r="U72" s="143">
        <f>+SUM(R72:T72)</f>
        <v>-913192.0859800001</v>
      </c>
      <c r="V72" s="184">
        <f>+U72+Q72</f>
        <v>-1128260.8359800002</v>
      </c>
      <c r="W72" s="184">
        <f>+V72+M72</f>
        <v>-312325.98467000085</v>
      </c>
    </row>
    <row r="73" spans="1:23" ht="12.75">
      <c r="A73" s="26"/>
      <c r="B73" s="27"/>
      <c r="C73" s="27"/>
      <c r="D73" s="28"/>
      <c r="E73" s="145"/>
      <c r="F73" s="171"/>
      <c r="G73" s="171"/>
      <c r="H73" s="185"/>
      <c r="I73" s="171"/>
      <c r="J73" s="171"/>
      <c r="K73" s="146"/>
      <c r="L73" s="145"/>
      <c r="M73" s="185"/>
      <c r="N73" s="145"/>
      <c r="O73" s="171"/>
      <c r="P73" s="146"/>
      <c r="Q73" s="145"/>
      <c r="R73" s="145"/>
      <c r="S73" s="146"/>
      <c r="T73" s="146"/>
      <c r="U73" s="145"/>
      <c r="V73" s="185"/>
      <c r="W73" s="185"/>
    </row>
    <row r="74" spans="1:23" s="37" customFormat="1" ht="12.75" customHeight="1">
      <c r="A74" s="13" t="s">
        <v>46</v>
      </c>
      <c r="B74" s="34" t="s">
        <v>49</v>
      </c>
      <c r="C74" s="34"/>
      <c r="D74" s="39"/>
      <c r="E74" s="40"/>
      <c r="F74" s="40"/>
      <c r="G74" s="40"/>
      <c r="H74" s="40"/>
      <c r="I74" s="40"/>
      <c r="J74" s="40"/>
      <c r="K74" s="41"/>
      <c r="L74" s="40"/>
      <c r="M74" s="40"/>
      <c r="N74" s="36"/>
      <c r="O74" s="36"/>
      <c r="P74" s="36"/>
      <c r="Q74" s="36"/>
      <c r="R74" s="36"/>
      <c r="S74" s="36"/>
      <c r="T74" s="36"/>
      <c r="U74" s="36"/>
      <c r="V74" s="36"/>
      <c r="W74" s="36"/>
    </row>
    <row r="75" spans="1:23" s="37" customFormat="1" ht="12.75" customHeight="1">
      <c r="A75" s="33" t="s">
        <v>47</v>
      </c>
      <c r="B75" s="219" t="s">
        <v>63</v>
      </c>
      <c r="C75" s="219"/>
      <c r="D75" s="219"/>
      <c r="E75" s="219"/>
      <c r="F75" s="219"/>
      <c r="G75" s="219"/>
      <c r="H75" s="219"/>
      <c r="I75" s="219"/>
      <c r="J75" s="219"/>
      <c r="K75" s="219"/>
      <c r="L75" s="219"/>
      <c r="M75" s="219"/>
      <c r="N75" s="36"/>
      <c r="O75" s="36"/>
      <c r="P75" s="36"/>
      <c r="Q75" s="36"/>
      <c r="R75" s="36"/>
      <c r="S75" s="36"/>
      <c r="T75" s="36"/>
      <c r="U75" s="36"/>
      <c r="V75" s="36"/>
      <c r="W75" s="36"/>
    </row>
    <row r="76" spans="1:23" s="37" customFormat="1" ht="12.75" customHeight="1">
      <c r="A76" s="33" t="s">
        <v>48</v>
      </c>
      <c r="B76" s="219" t="s">
        <v>82</v>
      </c>
      <c r="C76" s="219"/>
      <c r="D76" s="219"/>
      <c r="E76" s="219"/>
      <c r="F76" s="219"/>
      <c r="G76" s="219"/>
      <c r="H76" s="219"/>
      <c r="I76" s="219"/>
      <c r="J76" s="219"/>
      <c r="K76" s="219"/>
      <c r="L76" s="219"/>
      <c r="M76" s="219"/>
      <c r="N76" s="36"/>
      <c r="O76" s="36"/>
      <c r="P76" s="36"/>
      <c r="Q76" s="36"/>
      <c r="R76" s="36"/>
      <c r="S76" s="36"/>
      <c r="T76" s="36"/>
      <c r="U76" s="36"/>
      <c r="V76" s="36"/>
      <c r="W76" s="36"/>
    </row>
    <row r="77" spans="1:23" s="37" customFormat="1" ht="37.5" customHeight="1">
      <c r="A77" s="68" t="s">
        <v>50</v>
      </c>
      <c r="B77" s="187" t="s">
        <v>65</v>
      </c>
      <c r="C77" s="68"/>
      <c r="D77" s="39"/>
      <c r="E77" s="38"/>
      <c r="F77" s="38"/>
      <c r="G77" s="38"/>
      <c r="H77" s="38"/>
      <c r="I77" s="38"/>
      <c r="J77" s="38"/>
      <c r="K77" s="34"/>
      <c r="L77" s="34"/>
      <c r="M77" s="34"/>
      <c r="W77" s="217">
        <v>2</v>
      </c>
    </row>
    <row r="78" spans="1:13" s="189" customFormat="1" ht="12.75" customHeight="1">
      <c r="A78" s="187"/>
      <c r="B78" s="220"/>
      <c r="C78" s="221"/>
      <c r="D78" s="221"/>
      <c r="E78" s="221"/>
      <c r="F78" s="221"/>
      <c r="G78" s="221"/>
      <c r="H78" s="221"/>
      <c r="I78" s="221"/>
      <c r="J78" s="221"/>
      <c r="K78" s="221"/>
      <c r="L78" s="221"/>
      <c r="M78" s="221"/>
    </row>
    <row r="79" s="37" customFormat="1" ht="25.5" customHeight="1">
      <c r="A79" s="74"/>
    </row>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sheetData>
  <sheetProtection/>
  <mergeCells count="3">
    <mergeCell ref="B75:M75"/>
    <mergeCell ref="B76:M76"/>
    <mergeCell ref="B78:M78"/>
  </mergeCells>
  <printOptions horizontalCentered="1"/>
  <pageMargins left="0" right="0" top="0.3937007874015748" bottom="0" header="0" footer="0"/>
  <pageSetup fitToHeight="1" fitToWidth="1" horizontalDpi="600" verticalDpi="600" orientation="landscape" scale="53" r:id="rId1"/>
</worksheet>
</file>

<file path=xl/worksheets/sheet2.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A1">
      <selection activeCell="A1" sqref="A1"/>
    </sheetView>
  </sheetViews>
  <sheetFormatPr defaultColWidth="11.421875" defaultRowHeight="12.75"/>
  <cols>
    <col min="1" max="2" width="2.7109375" style="0" customWidth="1"/>
    <col min="3" max="3" width="54.7109375" style="0" customWidth="1"/>
    <col min="4" max="6" width="10.28125" style="0" bestFit="1" customWidth="1"/>
    <col min="7" max="7" width="11.00390625" style="0" customWidth="1"/>
    <col min="8" max="8" width="10.28125" style="0" bestFit="1" customWidth="1"/>
    <col min="9" max="9" width="9.7109375" style="0" bestFit="1" customWidth="1"/>
    <col min="10" max="10" width="10.28125" style="13" bestFit="1" customWidth="1"/>
    <col min="13" max="14" width="10.28125" style="0" bestFit="1" customWidth="1"/>
    <col min="15" max="15" width="10.421875" style="0" bestFit="1" customWidth="1"/>
    <col min="16" max="16" width="11.140625" style="0" customWidth="1"/>
    <col min="17" max="19" width="10.28125" style="0" bestFit="1" customWidth="1"/>
    <col min="20" max="22" width="11.140625" style="0" customWidth="1"/>
    <col min="23" max="23" width="6.421875" style="0" customWidth="1"/>
  </cols>
  <sheetData>
    <row r="1" ht="12.75">
      <c r="W1" s="208"/>
    </row>
    <row r="2" spans="1:22" ht="12.75">
      <c r="A2" s="209" t="s">
        <v>51</v>
      </c>
      <c r="B2" s="210"/>
      <c r="C2" s="210"/>
      <c r="D2" s="210"/>
      <c r="E2" s="210"/>
      <c r="F2" s="210"/>
      <c r="G2" s="210"/>
      <c r="H2" s="210"/>
      <c r="I2" s="210"/>
      <c r="J2" s="215"/>
      <c r="K2" s="2"/>
      <c r="L2" s="2"/>
      <c r="M2" s="2"/>
      <c r="N2" s="2"/>
      <c r="O2" s="2"/>
      <c r="P2" s="2"/>
      <c r="Q2" s="2"/>
      <c r="R2" s="2"/>
      <c r="S2" s="2"/>
      <c r="T2" s="2"/>
      <c r="U2" s="2"/>
      <c r="V2" s="2"/>
    </row>
    <row r="3" spans="1:22" ht="12.75">
      <c r="A3" s="211" t="s">
        <v>87</v>
      </c>
      <c r="B3" s="212"/>
      <c r="C3" s="212"/>
      <c r="D3" s="210"/>
      <c r="E3" s="210"/>
      <c r="F3" s="210"/>
      <c r="G3" s="210"/>
      <c r="H3" s="210"/>
      <c r="I3" s="210"/>
      <c r="J3" s="215"/>
      <c r="K3" s="2"/>
      <c r="L3" s="2"/>
      <c r="M3" s="2"/>
      <c r="N3" s="2"/>
      <c r="O3" s="2"/>
      <c r="P3" s="2"/>
      <c r="Q3" s="2"/>
      <c r="R3" s="2"/>
      <c r="S3" s="2"/>
      <c r="T3" s="2"/>
      <c r="U3" s="2"/>
      <c r="V3" s="2"/>
    </row>
    <row r="4" spans="1:22" ht="12.75">
      <c r="A4" s="209" t="s">
        <v>1</v>
      </c>
      <c r="B4" s="210"/>
      <c r="C4" s="210"/>
      <c r="D4" s="210"/>
      <c r="E4" s="210"/>
      <c r="F4" s="210"/>
      <c r="G4" s="210"/>
      <c r="H4" s="210"/>
      <c r="I4" s="210"/>
      <c r="J4" s="215"/>
      <c r="K4" s="2"/>
      <c r="L4" s="2"/>
      <c r="M4" s="2"/>
      <c r="N4" s="2"/>
      <c r="O4" s="2"/>
      <c r="P4" s="2"/>
      <c r="Q4" s="2"/>
      <c r="R4" s="2"/>
      <c r="S4" s="2"/>
      <c r="T4" s="2"/>
      <c r="U4" s="2"/>
      <c r="V4" s="2"/>
    </row>
    <row r="5" spans="1:22" ht="12.75">
      <c r="A5" s="209" t="s">
        <v>52</v>
      </c>
      <c r="B5" s="210"/>
      <c r="C5" s="213"/>
      <c r="D5" s="210"/>
      <c r="E5" s="210"/>
      <c r="F5" s="210"/>
      <c r="G5" s="210"/>
      <c r="H5" s="210"/>
      <c r="I5" s="210"/>
      <c r="J5" s="215"/>
      <c r="K5" s="2"/>
      <c r="L5" s="2"/>
      <c r="M5" s="2"/>
      <c r="N5" s="2"/>
      <c r="O5" s="2"/>
      <c r="P5" s="2"/>
      <c r="Q5" s="2"/>
      <c r="R5" s="2"/>
      <c r="S5" s="2"/>
      <c r="T5" s="2"/>
      <c r="U5" s="2"/>
      <c r="V5" s="2"/>
    </row>
    <row r="6" spans="1:22" ht="12.75">
      <c r="A6" s="209" t="s">
        <v>3</v>
      </c>
      <c r="B6" s="210"/>
      <c r="C6" s="213"/>
      <c r="D6" s="210"/>
      <c r="E6" s="210"/>
      <c r="F6" s="210"/>
      <c r="G6" s="210"/>
      <c r="H6" s="210"/>
      <c r="I6" s="210"/>
      <c r="J6" s="215"/>
      <c r="K6" s="2"/>
      <c r="L6" s="2"/>
      <c r="M6" s="2"/>
      <c r="N6" s="2"/>
      <c r="O6" s="2"/>
      <c r="P6" s="2"/>
      <c r="Q6" s="2"/>
      <c r="R6" s="2"/>
      <c r="S6" s="2"/>
      <c r="T6" s="2"/>
      <c r="U6" s="2"/>
      <c r="V6" s="2"/>
    </row>
    <row r="7" spans="1:3" ht="12.75">
      <c r="A7" s="4"/>
      <c r="B7" s="5"/>
      <c r="C7" s="6"/>
    </row>
    <row r="8" spans="1:22" ht="24.75" customHeight="1">
      <c r="A8" s="8"/>
      <c r="B8" s="9"/>
      <c r="C8" s="9"/>
      <c r="D8" s="10" t="s">
        <v>5</v>
      </c>
      <c r="E8" s="154" t="s">
        <v>90</v>
      </c>
      <c r="F8" s="154" t="s">
        <v>91</v>
      </c>
      <c r="G8" s="30" t="s">
        <v>95</v>
      </c>
      <c r="H8" s="154" t="s">
        <v>92</v>
      </c>
      <c r="I8" s="154" t="s">
        <v>93</v>
      </c>
      <c r="J8" s="98" t="s">
        <v>94</v>
      </c>
      <c r="K8" s="11" t="s">
        <v>96</v>
      </c>
      <c r="L8" s="11" t="s">
        <v>97</v>
      </c>
      <c r="M8" s="10" t="s">
        <v>99</v>
      </c>
      <c r="N8" s="154" t="s">
        <v>103</v>
      </c>
      <c r="O8" s="86" t="s">
        <v>104</v>
      </c>
      <c r="P8" s="10" t="s">
        <v>105</v>
      </c>
      <c r="Q8" s="85" t="s">
        <v>106</v>
      </c>
      <c r="R8" s="151" t="s">
        <v>107</v>
      </c>
      <c r="S8" s="86" t="s">
        <v>108</v>
      </c>
      <c r="T8" s="10" t="s">
        <v>109</v>
      </c>
      <c r="U8" s="11" t="s">
        <v>110</v>
      </c>
      <c r="V8" s="30" t="s">
        <v>100</v>
      </c>
    </row>
    <row r="9" spans="1:22" ht="12.75">
      <c r="A9" s="12"/>
      <c r="B9" s="13"/>
      <c r="C9" s="13"/>
      <c r="D9" s="133"/>
      <c r="E9" s="173"/>
      <c r="F9" s="173"/>
      <c r="G9" s="179"/>
      <c r="H9" s="173"/>
      <c r="I9" s="173"/>
      <c r="J9" s="134"/>
      <c r="K9" s="135"/>
      <c r="L9" s="179"/>
      <c r="M9" s="133"/>
      <c r="N9" s="173"/>
      <c r="O9" s="134"/>
      <c r="P9" s="173"/>
      <c r="Q9" s="133"/>
      <c r="R9" s="173"/>
      <c r="S9" s="134"/>
      <c r="T9" s="173"/>
      <c r="U9" s="179"/>
      <c r="V9" s="179"/>
    </row>
    <row r="10" spans="1:22" ht="12.75">
      <c r="A10" s="15" t="s">
        <v>6</v>
      </c>
      <c r="B10" s="13"/>
      <c r="C10" s="13"/>
      <c r="D10" s="125"/>
      <c r="E10" s="167"/>
      <c r="F10" s="167"/>
      <c r="G10" s="180"/>
      <c r="H10" s="167"/>
      <c r="I10" s="167"/>
      <c r="J10" s="126"/>
      <c r="K10" s="125"/>
      <c r="L10" s="180"/>
      <c r="M10" s="125"/>
      <c r="N10" s="167"/>
      <c r="O10" s="126"/>
      <c r="P10" s="167"/>
      <c r="Q10" s="125"/>
      <c r="R10" s="167"/>
      <c r="S10" s="126"/>
      <c r="T10" s="167"/>
      <c r="U10" s="180"/>
      <c r="V10" s="180"/>
    </row>
    <row r="11" spans="1:22" ht="12.75">
      <c r="A11" s="16" t="s">
        <v>7</v>
      </c>
      <c r="B11" s="13"/>
      <c r="C11" s="13"/>
      <c r="D11" s="127">
        <v>1712711.6069999991</v>
      </c>
      <c r="E11" s="172">
        <v>1456410.9930000005</v>
      </c>
      <c r="F11" s="172">
        <v>1589121.7725609995</v>
      </c>
      <c r="G11" s="181">
        <f>+SUM(D11:F11)</f>
        <v>4758244.372560999</v>
      </c>
      <c r="H11" s="172">
        <v>2865636.767015</v>
      </c>
      <c r="I11" s="172">
        <v>932115.0409999999</v>
      </c>
      <c r="J11" s="128">
        <v>1862175.23</v>
      </c>
      <c r="K11" s="137">
        <f>+SUM(H11:J11)</f>
        <v>5659927.038015</v>
      </c>
      <c r="L11" s="181">
        <f>+K11+G11</f>
        <v>10418171.410575999</v>
      </c>
      <c r="M11" s="127">
        <v>1627835.305</v>
      </c>
      <c r="N11" s="172">
        <v>1620882.206</v>
      </c>
      <c r="O11" s="128">
        <v>1641304.4259999995</v>
      </c>
      <c r="P11" s="137">
        <f aca="true" t="shared" si="0" ref="P11:P20">+SUM(M11:O11)</f>
        <v>4890021.936999999</v>
      </c>
      <c r="Q11" s="127">
        <v>1673878.1870000004</v>
      </c>
      <c r="R11" s="172">
        <v>1705052.7820000001</v>
      </c>
      <c r="S11" s="128">
        <v>1863239.7819999997</v>
      </c>
      <c r="T11" s="137">
        <f aca="true" t="shared" si="1" ref="T11:T20">+SUM(Q11:S11)</f>
        <v>5242170.751</v>
      </c>
      <c r="U11" s="181">
        <f>+T11+P11</f>
        <v>10132192.688</v>
      </c>
      <c r="V11" s="181">
        <f>+U11+L11</f>
        <v>20550364.098575998</v>
      </c>
    </row>
    <row r="12" spans="1:22" ht="12.75">
      <c r="A12" s="16"/>
      <c r="B12" s="13" t="s">
        <v>8</v>
      </c>
      <c r="C12" s="13"/>
      <c r="D12" s="127">
        <v>1467301.255</v>
      </c>
      <c r="E12" s="172">
        <v>1252805.286</v>
      </c>
      <c r="F12" s="172">
        <v>1382132.8349849998</v>
      </c>
      <c r="G12" s="181">
        <f aca="true" t="shared" si="2" ref="G12:G30">+SUM(D12:F12)</f>
        <v>4102239.3759850003</v>
      </c>
      <c r="H12" s="172">
        <v>2645291.613015</v>
      </c>
      <c r="I12" s="172">
        <v>649012.171</v>
      </c>
      <c r="J12" s="128">
        <v>1577410.717</v>
      </c>
      <c r="K12" s="137">
        <f aca="true" t="shared" si="3" ref="K12:K30">+SUM(H12:J12)</f>
        <v>4871714.501015</v>
      </c>
      <c r="L12" s="181">
        <f aca="true" t="shared" si="4" ref="L12:L30">+K12+G12</f>
        <v>8973953.877</v>
      </c>
      <c r="M12" s="127">
        <v>1374609.817</v>
      </c>
      <c r="N12" s="172">
        <v>1381795.773</v>
      </c>
      <c r="O12" s="128">
        <v>1391541.917</v>
      </c>
      <c r="P12" s="137">
        <f t="shared" si="0"/>
        <v>4147947.5069999998</v>
      </c>
      <c r="Q12" s="127">
        <v>1423597.303</v>
      </c>
      <c r="R12" s="172">
        <v>1442267.432</v>
      </c>
      <c r="S12" s="128">
        <v>1589947.879</v>
      </c>
      <c r="T12" s="137">
        <f t="shared" si="1"/>
        <v>4455812.614</v>
      </c>
      <c r="U12" s="181">
        <f aca="true" t="shared" si="5" ref="U12:U30">+T12+P12</f>
        <v>8603760.121</v>
      </c>
      <c r="V12" s="181">
        <f aca="true" t="shared" si="6" ref="V12:V30">+U12+L12</f>
        <v>17577713.998</v>
      </c>
    </row>
    <row r="13" spans="1:22" ht="12.75">
      <c r="A13" s="16"/>
      <c r="B13" s="31"/>
      <c r="C13" s="31" t="s">
        <v>69</v>
      </c>
      <c r="D13" s="190">
        <v>128163.416</v>
      </c>
      <c r="E13" s="191">
        <v>107548.508</v>
      </c>
      <c r="F13" s="191">
        <v>115612.537</v>
      </c>
      <c r="G13" s="182">
        <f t="shared" si="2"/>
        <v>351324.461</v>
      </c>
      <c r="H13" s="191">
        <v>275360.243</v>
      </c>
      <c r="I13" s="191">
        <v>76764.855</v>
      </c>
      <c r="J13" s="192">
        <v>340235.027</v>
      </c>
      <c r="K13" s="139">
        <f t="shared" si="3"/>
        <v>692360.125</v>
      </c>
      <c r="L13" s="182">
        <f t="shared" si="4"/>
        <v>1043684.586</v>
      </c>
      <c r="M13" s="190">
        <v>106926.332</v>
      </c>
      <c r="N13" s="191">
        <v>75078.859</v>
      </c>
      <c r="O13" s="192">
        <v>141425.727</v>
      </c>
      <c r="P13" s="139">
        <f t="shared" si="0"/>
        <v>323430.918</v>
      </c>
      <c r="Q13" s="190">
        <v>110885.01</v>
      </c>
      <c r="R13" s="191">
        <v>172523.35</v>
      </c>
      <c r="S13" s="192">
        <v>217414.947</v>
      </c>
      <c r="T13" s="139">
        <f t="shared" si="1"/>
        <v>500823.307</v>
      </c>
      <c r="U13" s="182">
        <f t="shared" si="5"/>
        <v>824254.225</v>
      </c>
      <c r="V13" s="182">
        <f t="shared" si="6"/>
        <v>1867938.811</v>
      </c>
    </row>
    <row r="14" spans="1:22" ht="12.75">
      <c r="A14" s="16"/>
      <c r="B14" s="31"/>
      <c r="C14" s="31" t="s">
        <v>59</v>
      </c>
      <c r="D14" s="190">
        <v>1339137.839</v>
      </c>
      <c r="E14" s="191">
        <v>1145256.7780000002</v>
      </c>
      <c r="F14" s="191">
        <v>1266520.2979849998</v>
      </c>
      <c r="G14" s="182">
        <f t="shared" si="2"/>
        <v>3750914.914985</v>
      </c>
      <c r="H14" s="191">
        <v>2369931.370015</v>
      </c>
      <c r="I14" s="191">
        <v>572247.316</v>
      </c>
      <c r="J14" s="192">
        <v>1237175.69</v>
      </c>
      <c r="K14" s="139">
        <f t="shared" si="3"/>
        <v>4179354.376015</v>
      </c>
      <c r="L14" s="182">
        <f t="shared" si="4"/>
        <v>7930269.291</v>
      </c>
      <c r="M14" s="190">
        <v>1267683.485</v>
      </c>
      <c r="N14" s="191">
        <v>1306716.914</v>
      </c>
      <c r="O14" s="192">
        <v>1250116.19</v>
      </c>
      <c r="P14" s="139">
        <f t="shared" si="0"/>
        <v>3824516.589</v>
      </c>
      <c r="Q14" s="190">
        <v>1312712.293</v>
      </c>
      <c r="R14" s="191">
        <v>1269744.082</v>
      </c>
      <c r="S14" s="192">
        <v>1372532.932</v>
      </c>
      <c r="T14" s="139">
        <f t="shared" si="1"/>
        <v>3954989.307</v>
      </c>
      <c r="U14" s="182">
        <f t="shared" si="5"/>
        <v>7779505.896</v>
      </c>
      <c r="V14" s="182">
        <f t="shared" si="6"/>
        <v>15709775.186999999</v>
      </c>
    </row>
    <row r="15" spans="1:22" ht="12.75">
      <c r="A15" s="16"/>
      <c r="B15" s="13" t="s">
        <v>85</v>
      </c>
      <c r="C15" s="13"/>
      <c r="D15" s="127">
        <v>0</v>
      </c>
      <c r="E15" s="172">
        <v>0</v>
      </c>
      <c r="F15" s="172">
        <v>0</v>
      </c>
      <c r="G15" s="181">
        <f t="shared" si="2"/>
        <v>0</v>
      </c>
      <c r="H15" s="172">
        <v>0</v>
      </c>
      <c r="I15" s="172">
        <v>0</v>
      </c>
      <c r="J15" s="128">
        <v>0</v>
      </c>
      <c r="K15" s="137">
        <f t="shared" si="3"/>
        <v>0</v>
      </c>
      <c r="L15" s="181">
        <f t="shared" si="4"/>
        <v>0</v>
      </c>
      <c r="M15" s="127">
        <v>0</v>
      </c>
      <c r="N15" s="172">
        <v>0</v>
      </c>
      <c r="O15" s="128">
        <v>0</v>
      </c>
      <c r="P15" s="137">
        <f t="shared" si="0"/>
        <v>0</v>
      </c>
      <c r="Q15" s="127">
        <v>0</v>
      </c>
      <c r="R15" s="172">
        <v>0</v>
      </c>
      <c r="S15" s="128">
        <v>0</v>
      </c>
      <c r="T15" s="137">
        <f t="shared" si="1"/>
        <v>0</v>
      </c>
      <c r="U15" s="181">
        <f t="shared" si="5"/>
        <v>0</v>
      </c>
      <c r="V15" s="181">
        <f t="shared" si="6"/>
        <v>0</v>
      </c>
    </row>
    <row r="16" spans="1:22" ht="12.75">
      <c r="A16" s="16"/>
      <c r="B16" s="13" t="s">
        <v>9</v>
      </c>
      <c r="C16" s="13"/>
      <c r="D16" s="127">
        <v>124609.371</v>
      </c>
      <c r="E16" s="172">
        <v>119797.903</v>
      </c>
      <c r="F16" s="172">
        <v>117397.917</v>
      </c>
      <c r="G16" s="181">
        <f t="shared" si="2"/>
        <v>361805.191</v>
      </c>
      <c r="H16" s="172">
        <v>123194.247</v>
      </c>
      <c r="I16" s="172">
        <v>127593.152</v>
      </c>
      <c r="J16" s="128">
        <v>120125.848</v>
      </c>
      <c r="K16" s="137">
        <f t="shared" si="3"/>
        <v>370913.247</v>
      </c>
      <c r="L16" s="181">
        <f t="shared" si="4"/>
        <v>732718.438</v>
      </c>
      <c r="M16" s="127">
        <v>127101.795</v>
      </c>
      <c r="N16" s="172">
        <v>126440.245</v>
      </c>
      <c r="O16" s="128">
        <v>126575.127</v>
      </c>
      <c r="P16" s="137">
        <f t="shared" si="0"/>
        <v>380117.16699999996</v>
      </c>
      <c r="Q16" s="127">
        <v>125112.199</v>
      </c>
      <c r="R16" s="172">
        <v>125499.481</v>
      </c>
      <c r="S16" s="128">
        <v>130539.634</v>
      </c>
      <c r="T16" s="137">
        <f t="shared" si="1"/>
        <v>381151.314</v>
      </c>
      <c r="U16" s="181">
        <f t="shared" si="5"/>
        <v>761268.4809999999</v>
      </c>
      <c r="V16" s="181">
        <f t="shared" si="6"/>
        <v>1493986.9189999998</v>
      </c>
    </row>
    <row r="17" spans="1:22" ht="12.75">
      <c r="A17" s="16"/>
      <c r="B17" s="13" t="s">
        <v>66</v>
      </c>
      <c r="C17" s="13"/>
      <c r="D17" s="127">
        <v>1757.527</v>
      </c>
      <c r="E17" s="172">
        <v>2133.429</v>
      </c>
      <c r="F17" s="172">
        <v>2995.913</v>
      </c>
      <c r="G17" s="181">
        <f t="shared" si="2"/>
        <v>6886.869000000001</v>
      </c>
      <c r="H17" s="172">
        <v>4748.411</v>
      </c>
      <c r="I17" s="172">
        <v>9634.4</v>
      </c>
      <c r="J17" s="128">
        <v>-2853.621</v>
      </c>
      <c r="K17" s="137">
        <f t="shared" si="3"/>
        <v>11529.189999999999</v>
      </c>
      <c r="L17" s="181">
        <f t="shared" si="4"/>
        <v>18416.059</v>
      </c>
      <c r="M17" s="127">
        <v>9129.646</v>
      </c>
      <c r="N17" s="172">
        <v>4514.54</v>
      </c>
      <c r="O17" s="128">
        <v>8459.513</v>
      </c>
      <c r="P17" s="137">
        <f t="shared" si="0"/>
        <v>22103.699</v>
      </c>
      <c r="Q17" s="127">
        <v>17157.563</v>
      </c>
      <c r="R17" s="172">
        <v>6215.457</v>
      </c>
      <c r="S17" s="128">
        <v>9247.925</v>
      </c>
      <c r="T17" s="137">
        <f t="shared" si="1"/>
        <v>32620.944999999996</v>
      </c>
      <c r="U17" s="181">
        <f t="shared" si="5"/>
        <v>54724.644</v>
      </c>
      <c r="V17" s="181">
        <f t="shared" si="6"/>
        <v>73140.70300000001</v>
      </c>
    </row>
    <row r="18" spans="1:22" ht="12.75">
      <c r="A18" s="16"/>
      <c r="B18" s="13" t="s">
        <v>67</v>
      </c>
      <c r="C18" s="13"/>
      <c r="D18" s="127">
        <v>6040.616</v>
      </c>
      <c r="E18" s="172">
        <v>4270.078</v>
      </c>
      <c r="F18" s="172">
        <v>7333.402</v>
      </c>
      <c r="G18" s="181">
        <f t="shared" si="2"/>
        <v>17644.095999999998</v>
      </c>
      <c r="H18" s="172">
        <v>17563.015</v>
      </c>
      <c r="I18" s="172">
        <v>59710.075</v>
      </c>
      <c r="J18" s="128">
        <v>61431.981</v>
      </c>
      <c r="K18" s="137">
        <f t="shared" si="3"/>
        <v>138705.071</v>
      </c>
      <c r="L18" s="181">
        <f t="shared" si="4"/>
        <v>156349.167</v>
      </c>
      <c r="M18" s="127">
        <v>24148.175</v>
      </c>
      <c r="N18" s="172">
        <v>6926.836</v>
      </c>
      <c r="O18" s="128">
        <v>22150.054</v>
      </c>
      <c r="P18" s="137">
        <f t="shared" si="0"/>
        <v>53225.065</v>
      </c>
      <c r="Q18" s="127">
        <v>16257.754</v>
      </c>
      <c r="R18" s="172">
        <v>34629.704</v>
      </c>
      <c r="S18" s="128">
        <v>13745.893</v>
      </c>
      <c r="T18" s="137">
        <f t="shared" si="1"/>
        <v>64633.350999999995</v>
      </c>
      <c r="U18" s="181">
        <f t="shared" si="5"/>
        <v>117858.416</v>
      </c>
      <c r="V18" s="181">
        <f t="shared" si="6"/>
        <v>274207.583</v>
      </c>
    </row>
    <row r="19" spans="1:22" ht="12.75">
      <c r="A19" s="16"/>
      <c r="B19" s="13" t="s">
        <v>10</v>
      </c>
      <c r="C19" s="13"/>
      <c r="D19" s="127">
        <v>50852.335</v>
      </c>
      <c r="E19" s="172">
        <v>44292.191</v>
      </c>
      <c r="F19" s="172">
        <v>45879.662</v>
      </c>
      <c r="G19" s="181">
        <f t="shared" si="2"/>
        <v>141024.188</v>
      </c>
      <c r="H19" s="172">
        <v>43561.675</v>
      </c>
      <c r="I19" s="172">
        <v>42339.964</v>
      </c>
      <c r="J19" s="128">
        <v>40403.299</v>
      </c>
      <c r="K19" s="137">
        <f t="shared" si="3"/>
        <v>126304.938</v>
      </c>
      <c r="L19" s="181">
        <f t="shared" si="4"/>
        <v>267329.126</v>
      </c>
      <c r="M19" s="127">
        <v>44613.63</v>
      </c>
      <c r="N19" s="172">
        <v>45830.63</v>
      </c>
      <c r="O19" s="128">
        <v>51420.539</v>
      </c>
      <c r="P19" s="137">
        <f t="shared" si="0"/>
        <v>141864.799</v>
      </c>
      <c r="Q19" s="127">
        <v>45455.167</v>
      </c>
      <c r="R19" s="172">
        <v>46486.647</v>
      </c>
      <c r="S19" s="128">
        <v>49920.676</v>
      </c>
      <c r="T19" s="137">
        <f t="shared" si="1"/>
        <v>141862.49</v>
      </c>
      <c r="U19" s="181">
        <f t="shared" si="5"/>
        <v>283727.289</v>
      </c>
      <c r="V19" s="181">
        <f t="shared" si="6"/>
        <v>551056.415</v>
      </c>
    </row>
    <row r="20" spans="1:22" ht="12.75">
      <c r="A20" s="16"/>
      <c r="B20" s="13" t="s">
        <v>11</v>
      </c>
      <c r="C20" s="13"/>
      <c r="D20" s="127">
        <v>62150.503</v>
      </c>
      <c r="E20" s="172">
        <v>33112.106</v>
      </c>
      <c r="F20" s="172">
        <v>33382.043576000004</v>
      </c>
      <c r="G20" s="181">
        <f t="shared" si="2"/>
        <v>128644.652576</v>
      </c>
      <c r="H20" s="172">
        <v>31277.806</v>
      </c>
      <c r="I20" s="172">
        <v>43825.279</v>
      </c>
      <c r="J20" s="128">
        <v>65657.006</v>
      </c>
      <c r="K20" s="137">
        <f t="shared" si="3"/>
        <v>140760.09100000001</v>
      </c>
      <c r="L20" s="181">
        <f t="shared" si="4"/>
        <v>269404.743576</v>
      </c>
      <c r="M20" s="127">
        <v>48232.242</v>
      </c>
      <c r="N20" s="172">
        <v>55374.182</v>
      </c>
      <c r="O20" s="128">
        <v>41157.276</v>
      </c>
      <c r="P20" s="137">
        <f t="shared" si="0"/>
        <v>144763.7</v>
      </c>
      <c r="Q20" s="127">
        <v>46298.201</v>
      </c>
      <c r="R20" s="172">
        <v>49954.061</v>
      </c>
      <c r="S20" s="128">
        <v>69837.775</v>
      </c>
      <c r="T20" s="137">
        <f t="shared" si="1"/>
        <v>166090.037</v>
      </c>
      <c r="U20" s="181">
        <f t="shared" si="5"/>
        <v>310853.737</v>
      </c>
      <c r="V20" s="181">
        <f t="shared" si="6"/>
        <v>580258.480576</v>
      </c>
    </row>
    <row r="21" spans="1:22" ht="12.75">
      <c r="A21" s="16"/>
      <c r="B21" s="13"/>
      <c r="C21" s="13"/>
      <c r="D21" s="123"/>
      <c r="E21" s="174"/>
      <c r="F21" s="174"/>
      <c r="G21" s="183"/>
      <c r="H21" s="174"/>
      <c r="I21" s="174"/>
      <c r="J21" s="124"/>
      <c r="K21" s="141"/>
      <c r="L21" s="183"/>
      <c r="M21" s="123"/>
      <c r="N21" s="174"/>
      <c r="O21" s="124"/>
      <c r="P21" s="141"/>
      <c r="Q21" s="123"/>
      <c r="R21" s="174"/>
      <c r="S21" s="124"/>
      <c r="T21" s="141"/>
      <c r="U21" s="183"/>
      <c r="V21" s="183"/>
    </row>
    <row r="22" spans="1:22" ht="12.75">
      <c r="A22" s="16" t="s">
        <v>12</v>
      </c>
      <c r="B22" s="13"/>
      <c r="C22" s="13"/>
      <c r="D22" s="127">
        <v>1370633.202</v>
      </c>
      <c r="E22" s="172">
        <v>1297331.9449999998</v>
      </c>
      <c r="F22" s="172">
        <v>1601867.033576</v>
      </c>
      <c r="G22" s="181">
        <f t="shared" si="2"/>
        <v>4269832.180576</v>
      </c>
      <c r="H22" s="172">
        <v>1557519.0960000001</v>
      </c>
      <c r="I22" s="172">
        <v>1417692.882</v>
      </c>
      <c r="J22" s="128">
        <v>1555298.3030000003</v>
      </c>
      <c r="K22" s="137">
        <f t="shared" si="3"/>
        <v>4530510.281</v>
      </c>
      <c r="L22" s="181">
        <f t="shared" si="4"/>
        <v>8800342.461576</v>
      </c>
      <c r="M22" s="127">
        <v>1464797.3830000001</v>
      </c>
      <c r="N22" s="172">
        <v>1510169.804</v>
      </c>
      <c r="O22" s="128">
        <v>1688676.9889999998</v>
      </c>
      <c r="P22" s="137">
        <f aca="true" t="shared" si="7" ref="P22:P28">+SUM(M22:O22)</f>
        <v>4663644.176</v>
      </c>
      <c r="Q22" s="127">
        <v>1449949.088</v>
      </c>
      <c r="R22" s="172">
        <v>1589790.1900000002</v>
      </c>
      <c r="S22" s="128">
        <v>2439091.545</v>
      </c>
      <c r="T22" s="137">
        <f aca="true" t="shared" si="8" ref="T22:T28">+SUM(Q22:S22)</f>
        <v>5478830.823</v>
      </c>
      <c r="U22" s="181">
        <f t="shared" si="5"/>
        <v>10142474.999</v>
      </c>
      <c r="V22" s="181">
        <f t="shared" si="6"/>
        <v>18942817.460575998</v>
      </c>
    </row>
    <row r="23" spans="1:22" ht="12.75">
      <c r="A23" s="16"/>
      <c r="B23" s="13" t="s">
        <v>13</v>
      </c>
      <c r="C23" s="13"/>
      <c r="D23" s="127">
        <v>354171.674</v>
      </c>
      <c r="E23" s="172">
        <v>342587.611</v>
      </c>
      <c r="F23" s="172">
        <v>442901.441</v>
      </c>
      <c r="G23" s="181">
        <f t="shared" si="2"/>
        <v>1139660.7259999998</v>
      </c>
      <c r="H23" s="172">
        <v>343313.197</v>
      </c>
      <c r="I23" s="172">
        <v>342662.615</v>
      </c>
      <c r="J23" s="128">
        <v>438839.128</v>
      </c>
      <c r="K23" s="137">
        <f t="shared" si="3"/>
        <v>1124814.94</v>
      </c>
      <c r="L23" s="181">
        <f t="shared" si="4"/>
        <v>2264475.6659999997</v>
      </c>
      <c r="M23" s="127">
        <v>334641.835</v>
      </c>
      <c r="N23" s="172">
        <v>344539.334</v>
      </c>
      <c r="O23" s="128">
        <v>447086.505</v>
      </c>
      <c r="P23" s="137">
        <f t="shared" si="7"/>
        <v>1126267.674</v>
      </c>
      <c r="Q23" s="127">
        <v>336924.167</v>
      </c>
      <c r="R23" s="172">
        <v>346154.935</v>
      </c>
      <c r="S23" s="128">
        <v>517488.939</v>
      </c>
      <c r="T23" s="137">
        <f t="shared" si="8"/>
        <v>1200568.041</v>
      </c>
      <c r="U23" s="181">
        <f t="shared" si="5"/>
        <v>2326835.715</v>
      </c>
      <c r="V23" s="181">
        <f t="shared" si="6"/>
        <v>4591311.380999999</v>
      </c>
    </row>
    <row r="24" spans="1:22" ht="12.75">
      <c r="A24" s="16"/>
      <c r="B24" s="13" t="s">
        <v>14</v>
      </c>
      <c r="C24" s="13"/>
      <c r="D24" s="127">
        <v>105958.876</v>
      </c>
      <c r="E24" s="172">
        <v>115901.452</v>
      </c>
      <c r="F24" s="172">
        <v>137880.813</v>
      </c>
      <c r="G24" s="181">
        <f t="shared" si="2"/>
        <v>359741.141</v>
      </c>
      <c r="H24" s="172">
        <v>129488.835</v>
      </c>
      <c r="I24" s="172">
        <v>133143.239</v>
      </c>
      <c r="J24" s="128">
        <v>140456.361</v>
      </c>
      <c r="K24" s="137">
        <f t="shared" si="3"/>
        <v>403088.43500000006</v>
      </c>
      <c r="L24" s="181">
        <f t="shared" si="4"/>
        <v>762829.5760000001</v>
      </c>
      <c r="M24" s="127">
        <v>139896.071</v>
      </c>
      <c r="N24" s="172">
        <v>138114.822</v>
      </c>
      <c r="O24" s="128">
        <v>151499.274</v>
      </c>
      <c r="P24" s="137">
        <f t="shared" si="7"/>
        <v>429510.167</v>
      </c>
      <c r="Q24" s="127">
        <v>135072.175</v>
      </c>
      <c r="R24" s="172">
        <v>165142.09</v>
      </c>
      <c r="S24" s="128">
        <v>301447.505</v>
      </c>
      <c r="T24" s="137">
        <f t="shared" si="8"/>
        <v>601661.77</v>
      </c>
      <c r="U24" s="181">
        <f t="shared" si="5"/>
        <v>1031171.937</v>
      </c>
      <c r="V24" s="181">
        <f t="shared" si="6"/>
        <v>1794001.5130000003</v>
      </c>
    </row>
    <row r="25" spans="1:22" ht="12.75">
      <c r="A25" s="16"/>
      <c r="B25" s="13" t="s">
        <v>15</v>
      </c>
      <c r="C25" s="13"/>
      <c r="D25" s="127">
        <v>23246.435</v>
      </c>
      <c r="E25" s="172">
        <v>9973.921</v>
      </c>
      <c r="F25" s="172">
        <v>57971.847</v>
      </c>
      <c r="G25" s="181">
        <f t="shared" si="2"/>
        <v>91192.20300000001</v>
      </c>
      <c r="H25" s="172">
        <v>13750.553</v>
      </c>
      <c r="I25" s="172">
        <v>170.775</v>
      </c>
      <c r="J25" s="128">
        <v>336.362</v>
      </c>
      <c r="K25" s="137">
        <f t="shared" si="3"/>
        <v>14257.689999999999</v>
      </c>
      <c r="L25" s="181">
        <f t="shared" si="4"/>
        <v>105449.89300000001</v>
      </c>
      <c r="M25" s="127">
        <v>49723.441</v>
      </c>
      <c r="N25" s="172">
        <v>10832.784</v>
      </c>
      <c r="O25" s="128">
        <v>51749.27</v>
      </c>
      <c r="P25" s="137">
        <f t="shared" si="7"/>
        <v>112305.495</v>
      </c>
      <c r="Q25" s="127">
        <v>19859.719</v>
      </c>
      <c r="R25" s="172">
        <v>95.397</v>
      </c>
      <c r="S25" s="128">
        <v>1255.458</v>
      </c>
      <c r="T25" s="137">
        <f t="shared" si="8"/>
        <v>21210.574</v>
      </c>
      <c r="U25" s="181">
        <f t="shared" si="5"/>
        <v>133516.069</v>
      </c>
      <c r="V25" s="181">
        <f t="shared" si="6"/>
        <v>238965.962</v>
      </c>
    </row>
    <row r="26" spans="1:22" ht="12.75">
      <c r="A26" s="16"/>
      <c r="B26" s="13" t="s">
        <v>68</v>
      </c>
      <c r="C26" s="13"/>
      <c r="D26" s="127">
        <v>490912.582</v>
      </c>
      <c r="E26" s="172">
        <v>451616.559</v>
      </c>
      <c r="F26" s="172">
        <v>570541.842576</v>
      </c>
      <c r="G26" s="181">
        <f t="shared" si="2"/>
        <v>1513070.9835760002</v>
      </c>
      <c r="H26" s="172">
        <v>689206.839</v>
      </c>
      <c r="I26" s="172">
        <v>526882.325</v>
      </c>
      <c r="J26" s="128">
        <v>590162.397</v>
      </c>
      <c r="K26" s="137">
        <f t="shared" si="3"/>
        <v>1806251.5609999998</v>
      </c>
      <c r="L26" s="181">
        <f t="shared" si="4"/>
        <v>3319322.544576</v>
      </c>
      <c r="M26" s="127">
        <v>542602.327</v>
      </c>
      <c r="N26" s="172">
        <v>594077.14</v>
      </c>
      <c r="O26" s="128">
        <v>596079.191</v>
      </c>
      <c r="P26" s="137">
        <f t="shared" si="7"/>
        <v>1732758.6580000003</v>
      </c>
      <c r="Q26" s="127">
        <v>558880.943</v>
      </c>
      <c r="R26" s="172">
        <v>636549.445</v>
      </c>
      <c r="S26" s="128">
        <v>1148557.335</v>
      </c>
      <c r="T26" s="137">
        <f t="shared" si="8"/>
        <v>2343987.7229999998</v>
      </c>
      <c r="U26" s="181">
        <f t="shared" si="5"/>
        <v>4076746.381</v>
      </c>
      <c r="V26" s="181">
        <f t="shared" si="6"/>
        <v>7396068.925576</v>
      </c>
    </row>
    <row r="27" spans="1:22" ht="12.75">
      <c r="A27" s="16"/>
      <c r="B27" s="13" t="s">
        <v>60</v>
      </c>
      <c r="C27" s="13"/>
      <c r="D27" s="127">
        <v>395472.018</v>
      </c>
      <c r="E27" s="172">
        <v>375893.897</v>
      </c>
      <c r="F27" s="172">
        <v>390093.006</v>
      </c>
      <c r="G27" s="181">
        <f t="shared" si="2"/>
        <v>1161458.921</v>
      </c>
      <c r="H27" s="172">
        <v>380774.866</v>
      </c>
      <c r="I27" s="172">
        <v>414240.506</v>
      </c>
      <c r="J27" s="128">
        <v>384136.783</v>
      </c>
      <c r="K27" s="137">
        <f t="shared" si="3"/>
        <v>1179152.155</v>
      </c>
      <c r="L27" s="181">
        <f t="shared" si="4"/>
        <v>2340611.0760000004</v>
      </c>
      <c r="M27" s="127">
        <v>396561.899</v>
      </c>
      <c r="N27" s="172">
        <v>421705.643</v>
      </c>
      <c r="O27" s="128">
        <v>437801.484</v>
      </c>
      <c r="P27" s="137">
        <f t="shared" si="7"/>
        <v>1256069.0259999998</v>
      </c>
      <c r="Q27" s="127">
        <v>386522.285</v>
      </c>
      <c r="R27" s="172">
        <v>436929.27</v>
      </c>
      <c r="S27" s="128">
        <v>466385.174</v>
      </c>
      <c r="T27" s="137">
        <f t="shared" si="8"/>
        <v>1289836.7289999998</v>
      </c>
      <c r="U27" s="181">
        <f t="shared" si="5"/>
        <v>2545905.755</v>
      </c>
      <c r="V27" s="181">
        <f t="shared" si="6"/>
        <v>4886516.831</v>
      </c>
    </row>
    <row r="28" spans="1:22" ht="12.75">
      <c r="A28" s="16"/>
      <c r="B28" s="13" t="s">
        <v>16</v>
      </c>
      <c r="C28" s="13"/>
      <c r="D28" s="127">
        <v>871.617</v>
      </c>
      <c r="E28" s="172">
        <v>1358.505</v>
      </c>
      <c r="F28" s="172">
        <v>2478.084</v>
      </c>
      <c r="G28" s="181">
        <f t="shared" si="2"/>
        <v>4708.206</v>
      </c>
      <c r="H28" s="172">
        <v>984.806</v>
      </c>
      <c r="I28" s="172">
        <v>593.422</v>
      </c>
      <c r="J28" s="128">
        <v>1367.272</v>
      </c>
      <c r="K28" s="137">
        <f t="shared" si="3"/>
        <v>2945.5</v>
      </c>
      <c r="L28" s="181">
        <f t="shared" si="4"/>
        <v>7653.706</v>
      </c>
      <c r="M28" s="127">
        <v>1371.81</v>
      </c>
      <c r="N28" s="172">
        <v>900.081</v>
      </c>
      <c r="O28" s="128">
        <v>4461.265</v>
      </c>
      <c r="P28" s="137">
        <f t="shared" si="7"/>
        <v>6733.156000000001</v>
      </c>
      <c r="Q28" s="127">
        <v>12689.799</v>
      </c>
      <c r="R28" s="172">
        <v>4919.053</v>
      </c>
      <c r="S28" s="128">
        <v>3957.134</v>
      </c>
      <c r="T28" s="137">
        <f t="shared" si="8"/>
        <v>21565.985999999997</v>
      </c>
      <c r="U28" s="181">
        <f t="shared" si="5"/>
        <v>28299.142</v>
      </c>
      <c r="V28" s="181">
        <f t="shared" si="6"/>
        <v>35952.848</v>
      </c>
    </row>
    <row r="29" spans="1:22" ht="12.75">
      <c r="A29" s="16"/>
      <c r="B29" s="13"/>
      <c r="C29" s="13"/>
      <c r="D29" s="127"/>
      <c r="E29" s="172"/>
      <c r="F29" s="172"/>
      <c r="G29" s="181"/>
      <c r="H29" s="172"/>
      <c r="I29" s="172"/>
      <c r="J29" s="128"/>
      <c r="K29" s="137"/>
      <c r="L29" s="181"/>
      <c r="M29" s="127"/>
      <c r="N29" s="172"/>
      <c r="O29" s="128"/>
      <c r="P29" s="137"/>
      <c r="Q29" s="127"/>
      <c r="R29" s="172"/>
      <c r="S29" s="128"/>
      <c r="T29" s="137"/>
      <c r="U29" s="181"/>
      <c r="V29" s="181"/>
    </row>
    <row r="30" spans="1:22" ht="12.75">
      <c r="A30" s="18" t="s">
        <v>17</v>
      </c>
      <c r="B30" s="19"/>
      <c r="C30" s="19"/>
      <c r="D30" s="127">
        <v>342078.4049999991</v>
      </c>
      <c r="E30" s="172">
        <v>159079.04800000065</v>
      </c>
      <c r="F30" s="172">
        <v>-12745.26101500052</v>
      </c>
      <c r="G30" s="181">
        <f t="shared" si="2"/>
        <v>488412.1919849992</v>
      </c>
      <c r="H30" s="172">
        <v>1308117.6710149997</v>
      </c>
      <c r="I30" s="172">
        <v>-485577.84100000013</v>
      </c>
      <c r="J30" s="128">
        <v>306876.9269999997</v>
      </c>
      <c r="K30" s="137">
        <f t="shared" si="3"/>
        <v>1129416.7570149992</v>
      </c>
      <c r="L30" s="181">
        <f t="shared" si="4"/>
        <v>1617828.9489999984</v>
      </c>
      <c r="M30" s="127">
        <v>163037.9219999998</v>
      </c>
      <c r="N30" s="172">
        <v>110712.402</v>
      </c>
      <c r="O30" s="128">
        <v>-47372.563000000315</v>
      </c>
      <c r="P30" s="137">
        <f>+SUM(M30:O30)</f>
        <v>226377.76099999947</v>
      </c>
      <c r="Q30" s="127">
        <v>223929.0990000004</v>
      </c>
      <c r="R30" s="172">
        <v>115262.59199999995</v>
      </c>
      <c r="S30" s="128">
        <v>-575851.7630000003</v>
      </c>
      <c r="T30" s="137">
        <f>+SUM(Q30:S30)</f>
        <v>-236660.07199999993</v>
      </c>
      <c r="U30" s="181">
        <f t="shared" si="5"/>
        <v>-10282.311000000453</v>
      </c>
      <c r="V30" s="181">
        <f t="shared" si="6"/>
        <v>1607546.637999998</v>
      </c>
    </row>
    <row r="31" spans="1:22" ht="12.75">
      <c r="A31" s="16"/>
      <c r="B31" s="13"/>
      <c r="C31" s="13"/>
      <c r="D31" s="127"/>
      <c r="E31" s="172"/>
      <c r="F31" s="172"/>
      <c r="G31" s="181"/>
      <c r="H31" s="172"/>
      <c r="I31" s="172"/>
      <c r="J31" s="128"/>
      <c r="K31" s="137"/>
      <c r="L31" s="181"/>
      <c r="M31" s="127"/>
      <c r="N31" s="172"/>
      <c r="O31" s="128"/>
      <c r="P31" s="137"/>
      <c r="Q31" s="127"/>
      <c r="R31" s="172"/>
      <c r="S31" s="128"/>
      <c r="T31" s="137"/>
      <c r="U31" s="181"/>
      <c r="V31" s="181"/>
    </row>
    <row r="32" spans="1:22" ht="12.75">
      <c r="A32" s="15" t="s">
        <v>18</v>
      </c>
      <c r="B32" s="13"/>
      <c r="C32" s="13"/>
      <c r="D32" s="127"/>
      <c r="E32" s="172"/>
      <c r="F32" s="172"/>
      <c r="G32" s="181"/>
      <c r="H32" s="172"/>
      <c r="I32" s="172"/>
      <c r="J32" s="128"/>
      <c r="K32" s="137"/>
      <c r="L32" s="181"/>
      <c r="M32" s="127"/>
      <c r="N32" s="172"/>
      <c r="O32" s="128"/>
      <c r="P32" s="137"/>
      <c r="Q32" s="127"/>
      <c r="R32" s="172"/>
      <c r="S32" s="128"/>
      <c r="T32" s="137"/>
      <c r="U32" s="181"/>
      <c r="V32" s="181"/>
    </row>
    <row r="33" spans="1:22" ht="12.75">
      <c r="A33" s="16" t="s">
        <v>19</v>
      </c>
      <c r="B33" s="13"/>
      <c r="C33" s="13"/>
      <c r="D33" s="127">
        <v>264666.837</v>
      </c>
      <c r="E33" s="172">
        <v>238574.44400000002</v>
      </c>
      <c r="F33" s="172">
        <v>362781.287</v>
      </c>
      <c r="G33" s="181">
        <f>+SUM(D33:F33)</f>
        <v>866022.568</v>
      </c>
      <c r="H33" s="172">
        <v>335232.788</v>
      </c>
      <c r="I33" s="172">
        <v>313140.936</v>
      </c>
      <c r="J33" s="128">
        <v>391214.54300000006</v>
      </c>
      <c r="K33" s="137">
        <f>+SUM(H33:J33)</f>
        <v>1039588.267</v>
      </c>
      <c r="L33" s="181">
        <f>+K33+G33</f>
        <v>1905610.835</v>
      </c>
      <c r="M33" s="127">
        <v>258624.141</v>
      </c>
      <c r="N33" s="172">
        <v>268608.108</v>
      </c>
      <c r="O33" s="128">
        <v>268697.135</v>
      </c>
      <c r="P33" s="137">
        <f>+SUM(M33:O33)</f>
        <v>795929.3840000001</v>
      </c>
      <c r="Q33" s="127">
        <v>293020.66899999994</v>
      </c>
      <c r="R33" s="172">
        <v>362936.489</v>
      </c>
      <c r="S33" s="128">
        <v>983012.22</v>
      </c>
      <c r="T33" s="137">
        <f>+SUM(Q33:S33)</f>
        <v>1638969.378</v>
      </c>
      <c r="U33" s="181">
        <f>+T33+P33</f>
        <v>2434898.762</v>
      </c>
      <c r="V33" s="181">
        <f>+U33+L33</f>
        <v>4340509.597</v>
      </c>
    </row>
    <row r="34" spans="1:22" ht="12.75">
      <c r="A34" s="16"/>
      <c r="B34" s="13" t="s">
        <v>20</v>
      </c>
      <c r="C34" s="13"/>
      <c r="D34" s="127">
        <v>1029.336</v>
      </c>
      <c r="E34" s="172">
        <v>1256.525</v>
      </c>
      <c r="F34" s="172">
        <v>1162.005</v>
      </c>
      <c r="G34" s="181">
        <f>+SUM(D34:F34)</f>
        <v>3447.866</v>
      </c>
      <c r="H34" s="172">
        <v>1343.026</v>
      </c>
      <c r="I34" s="172">
        <v>538.264</v>
      </c>
      <c r="J34" s="128">
        <v>1967.448</v>
      </c>
      <c r="K34" s="137">
        <f>+SUM(H34:J34)</f>
        <v>3848.7380000000003</v>
      </c>
      <c r="L34" s="181">
        <f>+K34+G34</f>
        <v>7296.604</v>
      </c>
      <c r="M34" s="127">
        <v>1082.242</v>
      </c>
      <c r="N34" s="172">
        <v>2896.698</v>
      </c>
      <c r="O34" s="128">
        <v>3411.472</v>
      </c>
      <c r="P34" s="137">
        <f>+SUM(M34:O34)</f>
        <v>7390.412</v>
      </c>
      <c r="Q34" s="127">
        <v>9562.95</v>
      </c>
      <c r="R34" s="172">
        <v>1043.844</v>
      </c>
      <c r="S34" s="128">
        <v>2510.635</v>
      </c>
      <c r="T34" s="137">
        <f>+SUM(Q34:S34)</f>
        <v>13117.429000000002</v>
      </c>
      <c r="U34" s="181">
        <f>+T34+P34</f>
        <v>20507.841</v>
      </c>
      <c r="V34" s="181">
        <f>+U34+L34</f>
        <v>27804.445</v>
      </c>
    </row>
    <row r="35" spans="1:22" ht="12.75">
      <c r="A35" s="16"/>
      <c r="B35" s="13" t="s">
        <v>21</v>
      </c>
      <c r="C35" s="13"/>
      <c r="D35" s="127">
        <v>79907.752</v>
      </c>
      <c r="E35" s="172">
        <v>116708.907</v>
      </c>
      <c r="F35" s="172">
        <v>212347.63</v>
      </c>
      <c r="G35" s="181">
        <f>+SUM(D35:F35)</f>
        <v>408964.289</v>
      </c>
      <c r="H35" s="172">
        <v>192389.876</v>
      </c>
      <c r="I35" s="172">
        <v>149524.393</v>
      </c>
      <c r="J35" s="128">
        <v>212933.866</v>
      </c>
      <c r="K35" s="137">
        <f>+SUM(H35:J35)</f>
        <v>554848.135</v>
      </c>
      <c r="L35" s="181">
        <f>+K35+G35</f>
        <v>963812.424</v>
      </c>
      <c r="M35" s="127">
        <v>134175.348</v>
      </c>
      <c r="N35" s="172">
        <v>126800.517</v>
      </c>
      <c r="O35" s="128">
        <v>130323.325</v>
      </c>
      <c r="P35" s="137">
        <f>+SUM(M35:O35)</f>
        <v>391299.19</v>
      </c>
      <c r="Q35" s="127">
        <v>159248.653</v>
      </c>
      <c r="R35" s="172">
        <v>201233.956</v>
      </c>
      <c r="S35" s="128">
        <v>622672.519</v>
      </c>
      <c r="T35" s="137">
        <f>+SUM(Q35:S35)</f>
        <v>983155.128</v>
      </c>
      <c r="U35" s="181">
        <f>+T35+P35</f>
        <v>1374454.318</v>
      </c>
      <c r="V35" s="181">
        <f>+U35+L35</f>
        <v>2338266.742</v>
      </c>
    </row>
    <row r="36" spans="1:22" ht="12.75">
      <c r="A36" s="16"/>
      <c r="B36" s="13" t="s">
        <v>22</v>
      </c>
      <c r="C36" s="13"/>
      <c r="D36" s="127">
        <v>185788.421</v>
      </c>
      <c r="E36" s="172">
        <v>123122.062</v>
      </c>
      <c r="F36" s="172">
        <v>151595.662</v>
      </c>
      <c r="G36" s="181">
        <f>+SUM(D36:F36)</f>
        <v>460506.145</v>
      </c>
      <c r="H36" s="172">
        <v>144185.938</v>
      </c>
      <c r="I36" s="172">
        <v>164154.807</v>
      </c>
      <c r="J36" s="128">
        <v>180248.125</v>
      </c>
      <c r="K36" s="137">
        <f>+SUM(H36:J36)</f>
        <v>488588.87</v>
      </c>
      <c r="L36" s="181">
        <f>+K36+G36</f>
        <v>949095.015</v>
      </c>
      <c r="M36" s="127">
        <v>125531.035</v>
      </c>
      <c r="N36" s="172">
        <v>144704.289</v>
      </c>
      <c r="O36" s="128">
        <v>141785.282</v>
      </c>
      <c r="P36" s="137">
        <f>+SUM(M36:O36)</f>
        <v>412020.606</v>
      </c>
      <c r="Q36" s="127">
        <v>143334.966</v>
      </c>
      <c r="R36" s="172">
        <v>162746.377</v>
      </c>
      <c r="S36" s="128">
        <v>362850.336</v>
      </c>
      <c r="T36" s="137">
        <f>+SUM(Q36:S36)</f>
        <v>668931.679</v>
      </c>
      <c r="U36" s="181">
        <f>+T36+P36</f>
        <v>1080952.2850000001</v>
      </c>
      <c r="V36" s="181">
        <f>+U36+L36</f>
        <v>2030047.3000000003</v>
      </c>
    </row>
    <row r="37" spans="1:22" ht="12.75">
      <c r="A37" s="16"/>
      <c r="B37" s="13"/>
      <c r="C37" s="13"/>
      <c r="D37" s="127"/>
      <c r="E37" s="172"/>
      <c r="F37" s="172"/>
      <c r="G37" s="181"/>
      <c r="H37" s="172"/>
      <c r="I37" s="172"/>
      <c r="J37" s="128"/>
      <c r="K37" s="137"/>
      <c r="L37" s="181"/>
      <c r="M37" s="127"/>
      <c r="N37" s="172"/>
      <c r="O37" s="128"/>
      <c r="P37" s="137"/>
      <c r="Q37" s="127"/>
      <c r="R37" s="172"/>
      <c r="S37" s="128"/>
      <c r="T37" s="137"/>
      <c r="U37" s="181"/>
      <c r="V37" s="181"/>
    </row>
    <row r="38" spans="1:22" ht="12.75">
      <c r="A38" s="20" t="s">
        <v>61</v>
      </c>
      <c r="B38" s="21"/>
      <c r="C38" s="21"/>
      <c r="D38" s="129">
        <v>1713740.942999999</v>
      </c>
      <c r="E38" s="175">
        <v>1457667.5180000004</v>
      </c>
      <c r="F38" s="175">
        <v>1590283.7775609994</v>
      </c>
      <c r="G38" s="184">
        <f>+SUM(D38:F38)</f>
        <v>4761692.238560999</v>
      </c>
      <c r="H38" s="175">
        <v>2866979.793015</v>
      </c>
      <c r="I38" s="175">
        <v>932653.3049999998</v>
      </c>
      <c r="J38" s="130">
        <v>1864142.678</v>
      </c>
      <c r="K38" s="143">
        <f>+SUM(H38:J38)</f>
        <v>5663775.7760149995</v>
      </c>
      <c r="L38" s="184">
        <f>+K38+G38</f>
        <v>10425468.014576</v>
      </c>
      <c r="M38" s="129">
        <v>1628917.547</v>
      </c>
      <c r="N38" s="175">
        <v>1623778.904</v>
      </c>
      <c r="O38" s="130">
        <v>1644715.8979999996</v>
      </c>
      <c r="P38" s="143">
        <f>+SUM(M38:O38)</f>
        <v>4897412.348999999</v>
      </c>
      <c r="Q38" s="129">
        <v>1683441.1370000003</v>
      </c>
      <c r="R38" s="175">
        <v>1706096.6260000002</v>
      </c>
      <c r="S38" s="130">
        <v>1865750.4169999997</v>
      </c>
      <c r="T38" s="143">
        <f>+SUM(Q38:S38)</f>
        <v>5255288.18</v>
      </c>
      <c r="U38" s="184">
        <f>+T38+P38</f>
        <v>10152700.529</v>
      </c>
      <c r="V38" s="184">
        <f>+U38+L38</f>
        <v>20578168.543576</v>
      </c>
    </row>
    <row r="39" spans="1:22" ht="12.75">
      <c r="A39" s="20" t="s">
        <v>62</v>
      </c>
      <c r="B39" s="21"/>
      <c r="C39" s="21"/>
      <c r="D39" s="129">
        <v>1636329.3750000002</v>
      </c>
      <c r="E39" s="175">
        <v>1537162.9139999999</v>
      </c>
      <c r="F39" s="175">
        <v>1965810.325576</v>
      </c>
      <c r="G39" s="184">
        <f>+SUM(D39:F39)</f>
        <v>5139302.614576</v>
      </c>
      <c r="H39" s="175">
        <v>1894094.9100000001</v>
      </c>
      <c r="I39" s="175">
        <v>1731372.082</v>
      </c>
      <c r="J39" s="130">
        <v>1948480.2940000002</v>
      </c>
      <c r="K39" s="143">
        <f>+SUM(H39:J39)</f>
        <v>5573947.286</v>
      </c>
      <c r="L39" s="184">
        <f>+K39+G39</f>
        <v>10713249.900576</v>
      </c>
      <c r="M39" s="129">
        <v>1724503.766</v>
      </c>
      <c r="N39" s="175">
        <v>1781674.6099999999</v>
      </c>
      <c r="O39" s="130">
        <v>1960785.596</v>
      </c>
      <c r="P39" s="143">
        <f>+SUM(M39:O39)</f>
        <v>5466963.972</v>
      </c>
      <c r="Q39" s="129">
        <v>1752532.707</v>
      </c>
      <c r="R39" s="175">
        <v>1953770.5230000003</v>
      </c>
      <c r="S39" s="130">
        <v>3424614.4</v>
      </c>
      <c r="T39" s="143">
        <f>+SUM(Q39:S39)</f>
        <v>7130917.630000001</v>
      </c>
      <c r="U39" s="184">
        <f>+T39+P39</f>
        <v>12597881.602000002</v>
      </c>
      <c r="V39" s="184">
        <f>+U39+L39</f>
        <v>23311131.502576</v>
      </c>
    </row>
    <row r="40" spans="1:22" ht="12.75">
      <c r="A40" s="20" t="s">
        <v>23</v>
      </c>
      <c r="B40" s="21"/>
      <c r="C40" s="21"/>
      <c r="D40" s="129">
        <v>77411.5679999988</v>
      </c>
      <c r="E40" s="175">
        <v>-79495.39599999948</v>
      </c>
      <c r="F40" s="175">
        <v>-375526.54801500053</v>
      </c>
      <c r="G40" s="184">
        <f>+SUM(D40:F40)</f>
        <v>-377610.3760150012</v>
      </c>
      <c r="H40" s="175">
        <v>972884.8830149998</v>
      </c>
      <c r="I40" s="175">
        <v>-798718.7770000001</v>
      </c>
      <c r="J40" s="130">
        <v>-84337.61600000015</v>
      </c>
      <c r="K40" s="143">
        <f>+SUM(H40:J40)</f>
        <v>89828.49001499952</v>
      </c>
      <c r="L40" s="184">
        <f>+K40+G40</f>
        <v>-287781.8860000017</v>
      </c>
      <c r="M40" s="129">
        <v>-95586.21900000004</v>
      </c>
      <c r="N40" s="175">
        <v>-157895.70599999977</v>
      </c>
      <c r="O40" s="130">
        <v>-316069.6980000003</v>
      </c>
      <c r="P40" s="143">
        <f>+SUM(M40:O40)</f>
        <v>-569551.6230000001</v>
      </c>
      <c r="Q40" s="129">
        <v>-69091.5699999996</v>
      </c>
      <c r="R40" s="175">
        <v>-247673.8970000001</v>
      </c>
      <c r="S40" s="130">
        <v>-1558863.9830000002</v>
      </c>
      <c r="T40" s="143">
        <f>+SUM(Q40:S40)</f>
        <v>-1875629.45</v>
      </c>
      <c r="U40" s="184">
        <f>+T40+P40</f>
        <v>-2445181.073</v>
      </c>
      <c r="V40" s="184">
        <f>+U40+L40</f>
        <v>-2732962.9590000017</v>
      </c>
    </row>
    <row r="41" spans="1:22" ht="12.75">
      <c r="A41" s="23"/>
      <c r="B41" s="24"/>
      <c r="C41" s="24"/>
      <c r="D41" s="131"/>
      <c r="E41" s="176"/>
      <c r="F41" s="176"/>
      <c r="G41" s="185"/>
      <c r="H41" s="176"/>
      <c r="I41" s="176"/>
      <c r="J41" s="132"/>
      <c r="K41" s="145"/>
      <c r="L41" s="185"/>
      <c r="M41" s="131"/>
      <c r="N41" s="176"/>
      <c r="O41" s="132"/>
      <c r="P41" s="145"/>
      <c r="Q41" s="131"/>
      <c r="R41" s="176"/>
      <c r="S41" s="132"/>
      <c r="T41" s="145"/>
      <c r="U41" s="185"/>
      <c r="V41" s="185"/>
    </row>
    <row r="42" spans="1:22" ht="12.75">
      <c r="A42" s="15" t="s">
        <v>24</v>
      </c>
      <c r="B42" s="13"/>
      <c r="C42" s="13"/>
      <c r="D42" s="123"/>
      <c r="E42" s="174"/>
      <c r="F42" s="174"/>
      <c r="G42" s="183"/>
      <c r="H42" s="174"/>
      <c r="I42" s="174"/>
      <c r="J42" s="124"/>
      <c r="K42" s="141"/>
      <c r="L42" s="183"/>
      <c r="M42" s="123"/>
      <c r="N42" s="174"/>
      <c r="O42" s="124"/>
      <c r="P42" s="141"/>
      <c r="Q42" s="123"/>
      <c r="R42" s="174"/>
      <c r="S42" s="124"/>
      <c r="T42" s="141"/>
      <c r="U42" s="183"/>
      <c r="V42" s="183"/>
    </row>
    <row r="43" spans="1:22" ht="12.75">
      <c r="A43" s="15"/>
      <c r="B43" s="13"/>
      <c r="C43" s="13"/>
      <c r="D43" s="123"/>
      <c r="E43" s="174"/>
      <c r="F43" s="174"/>
      <c r="G43" s="183"/>
      <c r="H43" s="174"/>
      <c r="I43" s="174"/>
      <c r="J43" s="124"/>
      <c r="K43" s="141"/>
      <c r="L43" s="183"/>
      <c r="M43" s="123"/>
      <c r="N43" s="174"/>
      <c r="O43" s="124"/>
      <c r="P43" s="141"/>
      <c r="Q43" s="123"/>
      <c r="R43" s="174"/>
      <c r="S43" s="124"/>
      <c r="T43" s="141"/>
      <c r="U43" s="183"/>
      <c r="V43" s="183"/>
    </row>
    <row r="44" spans="1:22" ht="12.75">
      <c r="A44" s="16" t="s">
        <v>25</v>
      </c>
      <c r="B44" s="13"/>
      <c r="C44" s="13"/>
      <c r="D44" s="127">
        <v>-33412.64900000002</v>
      </c>
      <c r="E44" s="172">
        <v>-10469.286</v>
      </c>
      <c r="F44" s="172">
        <v>-235358.15001500034</v>
      </c>
      <c r="G44" s="17">
        <f aca="true" t="shared" si="9" ref="G44:G57">+SUM(D44:F44)</f>
        <v>-279240.08501500037</v>
      </c>
      <c r="H44" s="172">
        <v>1138759.054015</v>
      </c>
      <c r="I44" s="172">
        <v>-636600.73</v>
      </c>
      <c r="J44" s="128">
        <v>77598.10100000002</v>
      </c>
      <c r="K44" s="127">
        <f aca="true" t="shared" si="10" ref="K44:K57">+SUM(H44:J44)</f>
        <v>579756.4250149999</v>
      </c>
      <c r="L44" s="17">
        <f aca="true" t="shared" si="11" ref="L44:L57">+K44+G44</f>
        <v>300516.33999999956</v>
      </c>
      <c r="M44" s="127">
        <v>366166.9</v>
      </c>
      <c r="N44" s="172">
        <v>38441.877000000066</v>
      </c>
      <c r="O44" s="128">
        <v>-125237.421</v>
      </c>
      <c r="P44" s="127">
        <f aca="true" t="shared" si="12" ref="P44:P57">+SUM(M44:O44)</f>
        <v>279371.35600000015</v>
      </c>
      <c r="Q44" s="127">
        <v>123438.03700000001</v>
      </c>
      <c r="R44" s="172">
        <v>-61785.60500000001</v>
      </c>
      <c r="S44" s="128">
        <v>-1402575.8110000002</v>
      </c>
      <c r="T44" s="127">
        <f aca="true" t="shared" si="13" ref="T44:T57">+SUM(Q44:S44)</f>
        <v>-1340923.3790000002</v>
      </c>
      <c r="U44" s="17">
        <f aca="true" t="shared" si="14" ref="U44:U57">+T44+P44</f>
        <v>-1061552.023</v>
      </c>
      <c r="V44" s="181">
        <f aca="true" t="shared" si="15" ref="V44:V57">+U44+L44</f>
        <v>-761035.6830000004</v>
      </c>
    </row>
    <row r="45" spans="1:22" ht="12.75">
      <c r="A45" s="16" t="s">
        <v>26</v>
      </c>
      <c r="B45" s="13"/>
      <c r="C45" s="13"/>
      <c r="D45" s="127">
        <v>-40464.51299999999</v>
      </c>
      <c r="E45" s="172">
        <v>-14033.832</v>
      </c>
      <c r="F45" s="172">
        <v>12196.007000000001</v>
      </c>
      <c r="G45" s="17">
        <f t="shared" si="9"/>
        <v>-42302.33799999999</v>
      </c>
      <c r="H45" s="172">
        <v>22353.134000000002</v>
      </c>
      <c r="I45" s="172">
        <v>410.8329999999987</v>
      </c>
      <c r="J45" s="128">
        <v>1417.7050000000017</v>
      </c>
      <c r="K45" s="127">
        <f t="shared" si="10"/>
        <v>24181.672000000002</v>
      </c>
      <c r="L45" s="17">
        <f t="shared" si="11"/>
        <v>-18120.665999999987</v>
      </c>
      <c r="M45" s="127">
        <v>9171.108</v>
      </c>
      <c r="N45" s="172">
        <v>20369.922999999995</v>
      </c>
      <c r="O45" s="128">
        <v>14510.777000000002</v>
      </c>
      <c r="P45" s="127">
        <f t="shared" si="12"/>
        <v>44051.808</v>
      </c>
      <c r="Q45" s="127">
        <v>5410.888000000001</v>
      </c>
      <c r="R45" s="172">
        <v>-8788.155000000002</v>
      </c>
      <c r="S45" s="128">
        <v>6467.556999999997</v>
      </c>
      <c r="T45" s="127">
        <f t="shared" si="13"/>
        <v>3090.2899999999954</v>
      </c>
      <c r="U45" s="17">
        <f t="shared" si="14"/>
        <v>47142.09799999999</v>
      </c>
      <c r="V45" s="181">
        <f t="shared" si="15"/>
        <v>29021.432000000004</v>
      </c>
    </row>
    <row r="46" spans="1:22" ht="12.75">
      <c r="A46" s="16"/>
      <c r="B46" s="13" t="s">
        <v>27</v>
      </c>
      <c r="C46" s="13"/>
      <c r="D46" s="127">
        <v>40018.58</v>
      </c>
      <c r="E46" s="172">
        <v>14844.882</v>
      </c>
      <c r="F46" s="172">
        <v>30173.359</v>
      </c>
      <c r="G46" s="17">
        <f t="shared" si="9"/>
        <v>85036.821</v>
      </c>
      <c r="H46" s="172">
        <v>41279.341</v>
      </c>
      <c r="I46" s="172">
        <v>20523.252</v>
      </c>
      <c r="J46" s="128">
        <v>39606.085</v>
      </c>
      <c r="K46" s="127">
        <f t="shared" si="10"/>
        <v>101408.678</v>
      </c>
      <c r="L46" s="17">
        <f t="shared" si="11"/>
        <v>186445.499</v>
      </c>
      <c r="M46" s="127">
        <v>30394.203</v>
      </c>
      <c r="N46" s="172">
        <v>33885.698</v>
      </c>
      <c r="O46" s="128">
        <v>27231.044</v>
      </c>
      <c r="P46" s="127">
        <f t="shared" si="12"/>
        <v>91510.945</v>
      </c>
      <c r="Q46" s="127">
        <v>17182.947</v>
      </c>
      <c r="R46" s="172">
        <v>18942.884</v>
      </c>
      <c r="S46" s="128">
        <v>35621.759</v>
      </c>
      <c r="T46" s="127">
        <f t="shared" si="13"/>
        <v>71747.59</v>
      </c>
      <c r="U46" s="17">
        <f t="shared" si="14"/>
        <v>163258.535</v>
      </c>
      <c r="V46" s="181">
        <f t="shared" si="15"/>
        <v>349704.034</v>
      </c>
    </row>
    <row r="47" spans="1:22" ht="12.75">
      <c r="A47" s="16"/>
      <c r="B47" s="13" t="s">
        <v>28</v>
      </c>
      <c r="C47" s="13"/>
      <c r="D47" s="127">
        <v>80483.093</v>
      </c>
      <c r="E47" s="172">
        <v>28878.714</v>
      </c>
      <c r="F47" s="172">
        <v>17977.352</v>
      </c>
      <c r="G47" s="17">
        <f t="shared" si="9"/>
        <v>127339.159</v>
      </c>
      <c r="H47" s="172">
        <v>18926.207</v>
      </c>
      <c r="I47" s="172">
        <v>20112.419</v>
      </c>
      <c r="J47" s="128">
        <v>38188.38</v>
      </c>
      <c r="K47" s="127">
        <f t="shared" si="10"/>
        <v>77227.006</v>
      </c>
      <c r="L47" s="17">
        <f t="shared" si="11"/>
        <v>204566.16499999998</v>
      </c>
      <c r="M47" s="127">
        <v>21223.095</v>
      </c>
      <c r="N47" s="172">
        <v>13515.775</v>
      </c>
      <c r="O47" s="128">
        <v>12720.267</v>
      </c>
      <c r="P47" s="127">
        <f t="shared" si="12"/>
        <v>47459.137</v>
      </c>
      <c r="Q47" s="127">
        <v>11772.059</v>
      </c>
      <c r="R47" s="172">
        <v>27731.039</v>
      </c>
      <c r="S47" s="128">
        <v>29154.202</v>
      </c>
      <c r="T47" s="127">
        <f t="shared" si="13"/>
        <v>68657.3</v>
      </c>
      <c r="U47" s="17">
        <f t="shared" si="14"/>
        <v>116116.437</v>
      </c>
      <c r="V47" s="181">
        <f t="shared" si="15"/>
        <v>320682.60199999996</v>
      </c>
    </row>
    <row r="48" spans="1:22" ht="12.75">
      <c r="A48" s="16" t="s">
        <v>29</v>
      </c>
      <c r="B48" s="13"/>
      <c r="C48" s="13"/>
      <c r="D48" s="127">
        <v>-175690.801</v>
      </c>
      <c r="E48" s="172">
        <v>-89840.004</v>
      </c>
      <c r="F48" s="172">
        <v>182666.481</v>
      </c>
      <c r="G48" s="17">
        <f t="shared" si="9"/>
        <v>-82864.324</v>
      </c>
      <c r="H48" s="172">
        <v>560007.937</v>
      </c>
      <c r="I48" s="172">
        <v>53716.025</v>
      </c>
      <c r="J48" s="128">
        <v>-140016.61</v>
      </c>
      <c r="K48" s="127">
        <f t="shared" si="10"/>
        <v>473707.3520000001</v>
      </c>
      <c r="L48" s="17">
        <f t="shared" si="11"/>
        <v>390843.02800000005</v>
      </c>
      <c r="M48" s="127">
        <v>125898.183</v>
      </c>
      <c r="N48" s="172">
        <v>460468.509</v>
      </c>
      <c r="O48" s="128">
        <v>93314.347</v>
      </c>
      <c r="P48" s="127">
        <f t="shared" si="12"/>
        <v>679681.039</v>
      </c>
      <c r="Q48" s="127">
        <v>198555.242</v>
      </c>
      <c r="R48" s="172">
        <v>537502.473</v>
      </c>
      <c r="S48" s="128">
        <v>-1203077.4330000002</v>
      </c>
      <c r="T48" s="127">
        <f t="shared" si="13"/>
        <v>-467019.7180000002</v>
      </c>
      <c r="U48" s="17">
        <f t="shared" si="14"/>
        <v>212661.32099999976</v>
      </c>
      <c r="V48" s="181">
        <f t="shared" si="15"/>
        <v>603504.3489999998</v>
      </c>
    </row>
    <row r="49" spans="1:22" ht="12.75">
      <c r="A49" s="16"/>
      <c r="B49" s="13" t="s">
        <v>30</v>
      </c>
      <c r="C49" s="13"/>
      <c r="D49" s="127">
        <v>192362.019</v>
      </c>
      <c r="E49" s="172">
        <v>-44673.271</v>
      </c>
      <c r="F49" s="172">
        <v>195908.104</v>
      </c>
      <c r="G49" s="17">
        <f t="shared" si="9"/>
        <v>343596.85199999996</v>
      </c>
      <c r="H49" s="172">
        <v>603186.001</v>
      </c>
      <c r="I49" s="172">
        <v>59115.674</v>
      </c>
      <c r="J49" s="128">
        <v>-123386.033</v>
      </c>
      <c r="K49" s="127">
        <f t="shared" si="10"/>
        <v>538915.642</v>
      </c>
      <c r="L49" s="17">
        <f t="shared" si="11"/>
        <v>882512.494</v>
      </c>
      <c r="M49" s="127">
        <v>153507.252</v>
      </c>
      <c r="N49" s="172">
        <v>479753.71</v>
      </c>
      <c r="O49" s="128">
        <v>106692.382</v>
      </c>
      <c r="P49" s="127">
        <f t="shared" si="12"/>
        <v>739953.344</v>
      </c>
      <c r="Q49" s="127">
        <v>200310.837</v>
      </c>
      <c r="R49" s="172">
        <v>544660.918</v>
      </c>
      <c r="S49" s="128">
        <v>-1139621.715</v>
      </c>
      <c r="T49" s="127">
        <f t="shared" si="13"/>
        <v>-394649.9600000002</v>
      </c>
      <c r="U49" s="17">
        <f t="shared" si="14"/>
        <v>345303.38399999985</v>
      </c>
      <c r="V49" s="181">
        <f t="shared" si="15"/>
        <v>1227815.8779999998</v>
      </c>
    </row>
    <row r="50" spans="1:22" ht="12.75">
      <c r="A50" s="16"/>
      <c r="B50" s="13" t="s">
        <v>31</v>
      </c>
      <c r="C50" s="13"/>
      <c r="D50" s="127">
        <v>368052.82</v>
      </c>
      <c r="E50" s="172">
        <v>45166.733</v>
      </c>
      <c r="F50" s="172">
        <v>13241.623</v>
      </c>
      <c r="G50" s="17">
        <f t="shared" si="9"/>
        <v>426461.17600000004</v>
      </c>
      <c r="H50" s="172">
        <v>43178.064</v>
      </c>
      <c r="I50" s="172">
        <v>5399.649</v>
      </c>
      <c r="J50" s="128">
        <v>16630.577</v>
      </c>
      <c r="K50" s="127">
        <f t="shared" si="10"/>
        <v>65208.28999999999</v>
      </c>
      <c r="L50" s="17">
        <f t="shared" si="11"/>
        <v>491669.466</v>
      </c>
      <c r="M50" s="127">
        <v>27609.069</v>
      </c>
      <c r="N50" s="172">
        <v>19285.201</v>
      </c>
      <c r="O50" s="128">
        <v>13378.035</v>
      </c>
      <c r="P50" s="127">
        <f t="shared" si="12"/>
        <v>60272.30500000001</v>
      </c>
      <c r="Q50" s="127">
        <v>1755.595</v>
      </c>
      <c r="R50" s="172">
        <v>7158.445</v>
      </c>
      <c r="S50" s="128">
        <v>63455.718</v>
      </c>
      <c r="T50" s="127">
        <f t="shared" si="13"/>
        <v>72369.758</v>
      </c>
      <c r="U50" s="17">
        <f t="shared" si="14"/>
        <v>132642.06300000002</v>
      </c>
      <c r="V50" s="181">
        <f t="shared" si="15"/>
        <v>624311.5290000001</v>
      </c>
    </row>
    <row r="51" spans="1:22" ht="12.75">
      <c r="A51" s="16" t="s">
        <v>32</v>
      </c>
      <c r="B51" s="13"/>
      <c r="C51" s="13"/>
      <c r="D51" s="127">
        <v>127573.351</v>
      </c>
      <c r="E51" s="172">
        <v>34422.492</v>
      </c>
      <c r="F51" s="172">
        <v>-298519.042</v>
      </c>
      <c r="G51" s="17">
        <f t="shared" si="9"/>
        <v>-136523.19900000002</v>
      </c>
      <c r="H51" s="172">
        <v>-89026.538</v>
      </c>
      <c r="I51" s="172">
        <v>-211617.311</v>
      </c>
      <c r="J51" s="128">
        <v>234670.091</v>
      </c>
      <c r="K51" s="127">
        <f t="shared" si="10"/>
        <v>-65973.758</v>
      </c>
      <c r="L51" s="17">
        <f t="shared" si="11"/>
        <v>-202496.95700000002</v>
      </c>
      <c r="M51" s="127">
        <v>-16409.312</v>
      </c>
      <c r="N51" s="172">
        <v>-196867.899</v>
      </c>
      <c r="O51" s="128">
        <v>-91192.732</v>
      </c>
      <c r="P51" s="127">
        <f t="shared" si="12"/>
        <v>-304469.943</v>
      </c>
      <c r="Q51" s="127">
        <v>-331267.63</v>
      </c>
      <c r="R51" s="172">
        <v>-456844.833</v>
      </c>
      <c r="S51" s="128">
        <v>156546.379</v>
      </c>
      <c r="T51" s="127">
        <f t="shared" si="13"/>
        <v>-631566.084</v>
      </c>
      <c r="U51" s="17">
        <f t="shared" si="14"/>
        <v>-936036.027</v>
      </c>
      <c r="V51" s="181">
        <f t="shared" si="15"/>
        <v>-1138532.984</v>
      </c>
    </row>
    <row r="52" spans="1:22" ht="12.75">
      <c r="A52" s="16" t="s">
        <v>33</v>
      </c>
      <c r="B52" s="13"/>
      <c r="C52" s="13"/>
      <c r="D52" s="127">
        <v>55169.314</v>
      </c>
      <c r="E52" s="172">
        <v>58982.058</v>
      </c>
      <c r="F52" s="172">
        <v>-131701.59601500034</v>
      </c>
      <c r="G52" s="17">
        <f t="shared" si="9"/>
        <v>-17550.224015000334</v>
      </c>
      <c r="H52" s="172">
        <v>645424.5210149998</v>
      </c>
      <c r="I52" s="172">
        <v>-479110.277</v>
      </c>
      <c r="J52" s="128">
        <v>-18473.085</v>
      </c>
      <c r="K52" s="127">
        <f t="shared" si="10"/>
        <v>147841.15901499984</v>
      </c>
      <c r="L52" s="17">
        <f t="shared" si="11"/>
        <v>130290.9349999995</v>
      </c>
      <c r="M52" s="127">
        <v>247506.921</v>
      </c>
      <c r="N52" s="172">
        <v>-245528.656</v>
      </c>
      <c r="O52" s="128">
        <v>-141869.813</v>
      </c>
      <c r="P52" s="127">
        <f t="shared" si="12"/>
        <v>-139891.54799999998</v>
      </c>
      <c r="Q52" s="127">
        <v>250739.537</v>
      </c>
      <c r="R52" s="172">
        <v>-133655.09</v>
      </c>
      <c r="S52" s="128">
        <v>-362512.314</v>
      </c>
      <c r="T52" s="127">
        <f t="shared" si="13"/>
        <v>-245427.867</v>
      </c>
      <c r="U52" s="17">
        <f t="shared" si="14"/>
        <v>-385319.415</v>
      </c>
      <c r="V52" s="181">
        <f t="shared" si="15"/>
        <v>-255028.48000000048</v>
      </c>
    </row>
    <row r="53" spans="1:22" ht="12.75">
      <c r="A53" s="16" t="s">
        <v>98</v>
      </c>
      <c r="B53" s="13"/>
      <c r="C53" s="13"/>
      <c r="D53" s="127">
        <v>0</v>
      </c>
      <c r="E53" s="172">
        <v>0</v>
      </c>
      <c r="F53" s="172">
        <v>0</v>
      </c>
      <c r="G53" s="17">
        <f t="shared" si="9"/>
        <v>0</v>
      </c>
      <c r="H53" s="172">
        <v>0</v>
      </c>
      <c r="I53" s="172">
        <v>0</v>
      </c>
      <c r="J53" s="128">
        <v>0</v>
      </c>
      <c r="K53" s="127">
        <f t="shared" si="10"/>
        <v>0</v>
      </c>
      <c r="L53" s="17">
        <f t="shared" si="11"/>
        <v>0</v>
      </c>
      <c r="M53" s="127">
        <v>0</v>
      </c>
      <c r="N53" s="172">
        <v>0</v>
      </c>
      <c r="O53" s="128">
        <v>0</v>
      </c>
      <c r="P53" s="127">
        <f t="shared" si="12"/>
        <v>0</v>
      </c>
      <c r="Q53" s="127">
        <v>0</v>
      </c>
      <c r="R53" s="172">
        <v>0</v>
      </c>
      <c r="S53" s="128">
        <v>0</v>
      </c>
      <c r="T53" s="127">
        <f t="shared" si="13"/>
        <v>0</v>
      </c>
      <c r="U53" s="17">
        <f t="shared" si="14"/>
        <v>0</v>
      </c>
      <c r="V53" s="181">
        <f t="shared" si="15"/>
        <v>0</v>
      </c>
    </row>
    <row r="54" spans="1:22" ht="12.75">
      <c r="A54" s="16"/>
      <c r="B54" s="13" t="s">
        <v>34</v>
      </c>
      <c r="C54" s="13"/>
      <c r="D54" s="127">
        <v>0</v>
      </c>
      <c r="E54" s="172">
        <v>0</v>
      </c>
      <c r="F54" s="172">
        <v>0</v>
      </c>
      <c r="G54" s="17">
        <f t="shared" si="9"/>
        <v>0</v>
      </c>
      <c r="H54" s="172">
        <v>0</v>
      </c>
      <c r="I54" s="172">
        <v>0</v>
      </c>
      <c r="J54" s="128">
        <v>0</v>
      </c>
      <c r="K54" s="127">
        <f t="shared" si="10"/>
        <v>0</v>
      </c>
      <c r="L54" s="17">
        <f t="shared" si="11"/>
        <v>0</v>
      </c>
      <c r="M54" s="127">
        <v>0</v>
      </c>
      <c r="N54" s="172">
        <v>0</v>
      </c>
      <c r="O54" s="128">
        <v>0</v>
      </c>
      <c r="P54" s="127">
        <f t="shared" si="12"/>
        <v>0</v>
      </c>
      <c r="Q54" s="127">
        <v>0</v>
      </c>
      <c r="R54" s="172">
        <v>0</v>
      </c>
      <c r="S54" s="128">
        <v>0</v>
      </c>
      <c r="T54" s="127">
        <f t="shared" si="13"/>
        <v>0</v>
      </c>
      <c r="U54" s="17">
        <f t="shared" si="14"/>
        <v>0</v>
      </c>
      <c r="V54" s="181">
        <f t="shared" si="15"/>
        <v>0</v>
      </c>
    </row>
    <row r="55" spans="1:22" ht="12.75">
      <c r="A55" s="16"/>
      <c r="B55" s="13" t="s">
        <v>35</v>
      </c>
      <c r="C55" s="13"/>
      <c r="D55" s="127">
        <v>0</v>
      </c>
      <c r="E55" s="172">
        <v>0</v>
      </c>
      <c r="F55" s="172">
        <v>0</v>
      </c>
      <c r="G55" s="17">
        <f t="shared" si="9"/>
        <v>0</v>
      </c>
      <c r="H55" s="172">
        <v>0</v>
      </c>
      <c r="I55" s="172">
        <v>0</v>
      </c>
      <c r="J55" s="128">
        <v>0</v>
      </c>
      <c r="K55" s="127">
        <f t="shared" si="10"/>
        <v>0</v>
      </c>
      <c r="L55" s="17">
        <f t="shared" si="11"/>
        <v>0</v>
      </c>
      <c r="M55" s="127">
        <v>0</v>
      </c>
      <c r="N55" s="172">
        <v>0</v>
      </c>
      <c r="O55" s="128">
        <v>0</v>
      </c>
      <c r="P55" s="127">
        <f t="shared" si="12"/>
        <v>0</v>
      </c>
      <c r="Q55" s="127">
        <v>0</v>
      </c>
      <c r="R55" s="172">
        <v>0</v>
      </c>
      <c r="S55" s="128">
        <v>0</v>
      </c>
      <c r="T55" s="127">
        <f t="shared" si="13"/>
        <v>0</v>
      </c>
      <c r="U55" s="17">
        <f t="shared" si="14"/>
        <v>0</v>
      </c>
      <c r="V55" s="181">
        <f t="shared" si="15"/>
        <v>0</v>
      </c>
    </row>
    <row r="56" spans="1:22" ht="12.75">
      <c r="A56" s="82" t="s">
        <v>102</v>
      </c>
      <c r="B56" s="13"/>
      <c r="C56" s="13"/>
      <c r="D56" s="127">
        <v>0</v>
      </c>
      <c r="E56" s="172">
        <v>0</v>
      </c>
      <c r="F56" s="172">
        <v>0</v>
      </c>
      <c r="G56" s="17">
        <f t="shared" si="9"/>
        <v>0</v>
      </c>
      <c r="H56" s="172">
        <v>0</v>
      </c>
      <c r="I56" s="172">
        <v>0</v>
      </c>
      <c r="J56" s="128">
        <v>0</v>
      </c>
      <c r="K56" s="127">
        <f t="shared" si="10"/>
        <v>0</v>
      </c>
      <c r="L56" s="17">
        <f t="shared" si="11"/>
        <v>0</v>
      </c>
      <c r="M56" s="127">
        <v>0</v>
      </c>
      <c r="N56" s="172">
        <v>0</v>
      </c>
      <c r="O56" s="128">
        <v>0</v>
      </c>
      <c r="P56" s="127">
        <f t="shared" si="12"/>
        <v>0</v>
      </c>
      <c r="Q56" s="127">
        <v>0</v>
      </c>
      <c r="R56" s="172">
        <v>0</v>
      </c>
      <c r="S56" s="128">
        <v>0</v>
      </c>
      <c r="T56" s="127">
        <f t="shared" si="13"/>
        <v>0</v>
      </c>
      <c r="U56" s="17">
        <f t="shared" si="14"/>
        <v>0</v>
      </c>
      <c r="V56" s="181">
        <f t="shared" si="15"/>
        <v>0</v>
      </c>
    </row>
    <row r="57" spans="1:22" ht="12.75">
      <c r="A57" s="16" t="s">
        <v>36</v>
      </c>
      <c r="B57" s="13"/>
      <c r="C57" s="13"/>
      <c r="D57" s="127">
        <v>0</v>
      </c>
      <c r="E57" s="172">
        <v>0</v>
      </c>
      <c r="F57" s="172">
        <v>0</v>
      </c>
      <c r="G57" s="17">
        <f t="shared" si="9"/>
        <v>0</v>
      </c>
      <c r="H57" s="172">
        <v>0</v>
      </c>
      <c r="I57" s="172">
        <v>0</v>
      </c>
      <c r="J57" s="128">
        <v>0</v>
      </c>
      <c r="K57" s="127">
        <f t="shared" si="10"/>
        <v>0</v>
      </c>
      <c r="L57" s="17">
        <f t="shared" si="11"/>
        <v>0</v>
      </c>
      <c r="M57" s="127">
        <v>0</v>
      </c>
      <c r="N57" s="172">
        <v>0</v>
      </c>
      <c r="O57" s="128">
        <v>0</v>
      </c>
      <c r="P57" s="127">
        <f t="shared" si="12"/>
        <v>0</v>
      </c>
      <c r="Q57" s="127">
        <v>0</v>
      </c>
      <c r="R57" s="172">
        <v>0</v>
      </c>
      <c r="S57" s="128">
        <v>0</v>
      </c>
      <c r="T57" s="127">
        <f t="shared" si="13"/>
        <v>0</v>
      </c>
      <c r="U57" s="17">
        <f t="shared" si="14"/>
        <v>0</v>
      </c>
      <c r="V57" s="181">
        <f t="shared" si="15"/>
        <v>0</v>
      </c>
    </row>
    <row r="58" spans="1:22" ht="12.75">
      <c r="A58" s="16"/>
      <c r="B58" s="13"/>
      <c r="C58" s="13"/>
      <c r="D58" s="127"/>
      <c r="E58" s="172"/>
      <c r="F58" s="172"/>
      <c r="G58" s="181"/>
      <c r="H58" s="172"/>
      <c r="I58" s="172"/>
      <c r="J58" s="128"/>
      <c r="K58" s="137"/>
      <c r="L58" s="181"/>
      <c r="M58" s="127"/>
      <c r="N58" s="172"/>
      <c r="O58" s="128"/>
      <c r="P58" s="137"/>
      <c r="Q58" s="127"/>
      <c r="R58" s="172"/>
      <c r="S58" s="128"/>
      <c r="T58" s="137"/>
      <c r="U58" s="181"/>
      <c r="V58" s="181"/>
    </row>
    <row r="59" spans="1:22" ht="12.75">
      <c r="A59" s="16" t="s">
        <v>37</v>
      </c>
      <c r="B59" s="13"/>
      <c r="C59" s="13"/>
      <c r="D59" s="127">
        <v>-110824.217</v>
      </c>
      <c r="E59" s="172">
        <v>69026.11000000002</v>
      </c>
      <c r="F59" s="172">
        <v>140168.398</v>
      </c>
      <c r="G59" s="17">
        <f>+SUM(D59:F59)</f>
        <v>98370.291</v>
      </c>
      <c r="H59" s="172">
        <v>165874.171</v>
      </c>
      <c r="I59" s="172">
        <v>162118.04700000002</v>
      </c>
      <c r="J59" s="128">
        <v>161935.717</v>
      </c>
      <c r="K59" s="127">
        <f>+SUM(H59:J59)</f>
        <v>489927.935</v>
      </c>
      <c r="L59" s="17">
        <f>+K59+G59</f>
        <v>588298.226</v>
      </c>
      <c r="M59" s="127">
        <v>461753.11900000006</v>
      </c>
      <c r="N59" s="172">
        <v>196337.58299999998</v>
      </c>
      <c r="O59" s="128">
        <v>190832.27699999994</v>
      </c>
      <c r="P59" s="127">
        <f aca="true" t="shared" si="16" ref="P59:P70">+SUM(M59:O59)</f>
        <v>848922.979</v>
      </c>
      <c r="Q59" s="127">
        <v>192529.60700000002</v>
      </c>
      <c r="R59" s="172">
        <v>185888.292</v>
      </c>
      <c r="S59" s="128">
        <v>156288.172</v>
      </c>
      <c r="T59" s="127">
        <f aca="true" t="shared" si="17" ref="T59:T70">+SUM(Q59:S59)</f>
        <v>534706.071</v>
      </c>
      <c r="U59" s="17">
        <f aca="true" t="shared" si="18" ref="U59:U70">+T59+P59</f>
        <v>1383629.05</v>
      </c>
      <c r="V59" s="181">
        <f aca="true" t="shared" si="19" ref="V59:V70">+U59+L59</f>
        <v>1971927.276</v>
      </c>
    </row>
    <row r="60" spans="1:22" ht="12.75">
      <c r="A60" s="16" t="s">
        <v>38</v>
      </c>
      <c r="B60" s="13"/>
      <c r="C60" s="13"/>
      <c r="D60" s="127">
        <v>-6026.715</v>
      </c>
      <c r="E60" s="172">
        <v>4560.231000000001</v>
      </c>
      <c r="F60" s="172">
        <v>-7678.984</v>
      </c>
      <c r="G60" s="17">
        <f>+SUM(D60:F60)</f>
        <v>-9145.468</v>
      </c>
      <c r="H60" s="172">
        <v>757.5489999999998</v>
      </c>
      <c r="I60" s="172">
        <v>155.054</v>
      </c>
      <c r="J60" s="128">
        <v>-2805.9530000000004</v>
      </c>
      <c r="K60" s="127">
        <f>+SUM(H60:J60)</f>
        <v>-1893.3500000000008</v>
      </c>
      <c r="L60" s="17">
        <f>+K60+G60</f>
        <v>-11038.818000000001</v>
      </c>
      <c r="M60" s="127">
        <v>267596.832</v>
      </c>
      <c r="N60" s="172">
        <v>-2755.732</v>
      </c>
      <c r="O60" s="128">
        <v>-6588.264999999999</v>
      </c>
      <c r="P60" s="127">
        <f t="shared" si="16"/>
        <v>258252.83499999996</v>
      </c>
      <c r="Q60" s="127">
        <v>692.826</v>
      </c>
      <c r="R60" s="172">
        <v>7012.496</v>
      </c>
      <c r="S60" s="128">
        <v>-6377.946999999999</v>
      </c>
      <c r="T60" s="127">
        <f t="shared" si="17"/>
        <v>1327.375000000001</v>
      </c>
      <c r="U60" s="17">
        <f t="shared" si="18"/>
        <v>259580.20999999996</v>
      </c>
      <c r="V60" s="181">
        <f t="shared" si="19"/>
        <v>248541.39199999996</v>
      </c>
    </row>
    <row r="61" spans="1:22" ht="12.75">
      <c r="A61" s="16"/>
      <c r="B61" s="13" t="s">
        <v>39</v>
      </c>
      <c r="C61" s="13"/>
      <c r="D61" s="127">
        <v>0</v>
      </c>
      <c r="E61" s="172">
        <v>4701.511</v>
      </c>
      <c r="F61" s="172">
        <v>269.384</v>
      </c>
      <c r="G61" s="17">
        <f>+SUM(D61:F61)</f>
        <v>4970.895</v>
      </c>
      <c r="H61" s="172">
        <v>2279.921</v>
      </c>
      <c r="I61" s="172">
        <v>155.054</v>
      </c>
      <c r="J61" s="128">
        <v>1975.803</v>
      </c>
      <c r="K61" s="127">
        <f>+SUM(H61:J61)</f>
        <v>4410.778</v>
      </c>
      <c r="L61" s="17">
        <f>+K61+G61</f>
        <v>9381.673</v>
      </c>
      <c r="M61" s="127">
        <v>275800.848</v>
      </c>
      <c r="N61" s="172">
        <v>-2247.661</v>
      </c>
      <c r="O61" s="128">
        <v>634.408</v>
      </c>
      <c r="P61" s="127">
        <f t="shared" si="16"/>
        <v>274187.595</v>
      </c>
      <c r="Q61" s="127">
        <v>2001.68</v>
      </c>
      <c r="R61" s="172">
        <v>7135.719</v>
      </c>
      <c r="S61" s="128">
        <v>3390.049</v>
      </c>
      <c r="T61" s="127">
        <f t="shared" si="17"/>
        <v>12527.448</v>
      </c>
      <c r="U61" s="17">
        <f t="shared" si="18"/>
        <v>286715.04299999995</v>
      </c>
      <c r="V61" s="181">
        <f t="shared" si="19"/>
        <v>296096.71599999996</v>
      </c>
    </row>
    <row r="62" spans="1:22" ht="12.75">
      <c r="A62" s="16"/>
      <c r="B62" s="13"/>
      <c r="C62" s="13" t="s">
        <v>40</v>
      </c>
      <c r="D62" s="127">
        <v>0</v>
      </c>
      <c r="E62" s="172">
        <v>0</v>
      </c>
      <c r="F62" s="172">
        <v>0</v>
      </c>
      <c r="G62" s="17">
        <f>+SUM(D62:F62)</f>
        <v>0</v>
      </c>
      <c r="H62" s="172">
        <v>0</v>
      </c>
      <c r="I62" s="172">
        <v>0</v>
      </c>
      <c r="J62" s="128">
        <v>0</v>
      </c>
      <c r="K62" s="127">
        <f>+SUM(H62:J62)</f>
        <v>0</v>
      </c>
      <c r="L62" s="17">
        <f>+K62+G62</f>
        <v>0</v>
      </c>
      <c r="M62" s="127">
        <v>272295</v>
      </c>
      <c r="N62" s="172">
        <v>-3651.755</v>
      </c>
      <c r="O62" s="128">
        <v>0</v>
      </c>
      <c r="P62" s="127">
        <f t="shared" si="16"/>
        <v>268643.245</v>
      </c>
      <c r="Q62" s="127">
        <v>0</v>
      </c>
      <c r="R62" s="172">
        <v>0</v>
      </c>
      <c r="S62" s="128">
        <v>0</v>
      </c>
      <c r="T62" s="127">
        <f t="shared" si="17"/>
        <v>0</v>
      </c>
      <c r="U62" s="17">
        <f t="shared" si="18"/>
        <v>268643.245</v>
      </c>
      <c r="V62" s="181">
        <f t="shared" si="19"/>
        <v>268643.245</v>
      </c>
    </row>
    <row r="63" spans="1:22" ht="12.75">
      <c r="A63" s="16"/>
      <c r="B63" s="13"/>
      <c r="C63" s="13" t="s">
        <v>41</v>
      </c>
      <c r="D63" s="127">
        <v>0</v>
      </c>
      <c r="E63" s="172">
        <v>4701.511</v>
      </c>
      <c r="F63" s="172">
        <v>269.384</v>
      </c>
      <c r="G63" s="17">
        <f>+SUM(D63:F63)</f>
        <v>4970.895</v>
      </c>
      <c r="H63" s="172">
        <v>2279.921</v>
      </c>
      <c r="I63" s="172">
        <v>155.054</v>
      </c>
      <c r="J63" s="128">
        <v>1975.803</v>
      </c>
      <c r="K63" s="127">
        <f>+SUM(H63:J63)</f>
        <v>4410.778</v>
      </c>
      <c r="L63" s="17">
        <f>+K63+G63</f>
        <v>9381.673</v>
      </c>
      <c r="M63" s="127">
        <v>3505.847999999998</v>
      </c>
      <c r="N63" s="172">
        <v>1404.094</v>
      </c>
      <c r="O63" s="128">
        <v>634.408</v>
      </c>
      <c r="P63" s="127">
        <f t="shared" si="16"/>
        <v>5544.3499999999985</v>
      </c>
      <c r="Q63" s="127">
        <v>2001.68</v>
      </c>
      <c r="R63" s="172">
        <v>7135.719</v>
      </c>
      <c r="S63" s="128">
        <v>3390.049</v>
      </c>
      <c r="T63" s="127">
        <f t="shared" si="17"/>
        <v>12527.448</v>
      </c>
      <c r="U63" s="17">
        <f t="shared" si="18"/>
        <v>18071.798</v>
      </c>
      <c r="V63" s="181">
        <f t="shared" si="19"/>
        <v>27453.470999999998</v>
      </c>
    </row>
    <row r="64" spans="1:22" ht="12.75">
      <c r="A64" s="16"/>
      <c r="B64" s="13" t="s">
        <v>42</v>
      </c>
      <c r="C64" s="13"/>
      <c r="D64" s="127">
        <v>6026.715</v>
      </c>
      <c r="E64" s="172">
        <v>141.28</v>
      </c>
      <c r="F64" s="172">
        <v>7948.368</v>
      </c>
      <c r="G64" s="17">
        <f>+SUM(D64:F64)</f>
        <v>14116.363000000001</v>
      </c>
      <c r="H64" s="172">
        <v>1522.372</v>
      </c>
      <c r="I64" s="172">
        <v>0</v>
      </c>
      <c r="J64" s="128">
        <v>4781.756</v>
      </c>
      <c r="K64" s="127">
        <f>+SUM(H64:J64)</f>
        <v>6304.128000000001</v>
      </c>
      <c r="L64" s="17">
        <f>+K64+G64</f>
        <v>20420.491</v>
      </c>
      <c r="M64" s="127">
        <v>8204.016</v>
      </c>
      <c r="N64" s="172">
        <v>508.071</v>
      </c>
      <c r="O64" s="128">
        <v>7222.673</v>
      </c>
      <c r="P64" s="127">
        <f t="shared" si="16"/>
        <v>15934.759999999998</v>
      </c>
      <c r="Q64" s="127">
        <v>1308.854</v>
      </c>
      <c r="R64" s="172">
        <v>123.223</v>
      </c>
      <c r="S64" s="128">
        <v>9767.996</v>
      </c>
      <c r="T64" s="127">
        <f t="shared" si="17"/>
        <v>11200.072999999999</v>
      </c>
      <c r="U64" s="17">
        <f t="shared" si="18"/>
        <v>27134.833</v>
      </c>
      <c r="V64" s="181">
        <f t="shared" si="19"/>
        <v>47555.324</v>
      </c>
    </row>
    <row r="65" spans="1:22" ht="12.75">
      <c r="A65" s="16" t="s">
        <v>43</v>
      </c>
      <c r="B65" s="13"/>
      <c r="C65" s="13"/>
      <c r="D65" s="127">
        <v>-9440.937000000005</v>
      </c>
      <c r="E65" s="172">
        <v>148375.95</v>
      </c>
      <c r="F65" s="172">
        <v>233425.239</v>
      </c>
      <c r="G65" s="17">
        <f>+SUM(D65:F65)</f>
        <v>372360.252</v>
      </c>
      <c r="H65" s="172">
        <v>242718.831</v>
      </c>
      <c r="I65" s="172">
        <v>250349.73400000003</v>
      </c>
      <c r="J65" s="128">
        <v>249594.112</v>
      </c>
      <c r="K65" s="127">
        <f>+SUM(H65:J65)</f>
        <v>742662.677</v>
      </c>
      <c r="L65" s="17">
        <f>+K65+G65</f>
        <v>1115022.929</v>
      </c>
      <c r="M65" s="127">
        <v>273867.083</v>
      </c>
      <c r="N65" s="172">
        <v>281534.787</v>
      </c>
      <c r="O65" s="128">
        <v>278653.415</v>
      </c>
      <c r="P65" s="127">
        <f t="shared" si="16"/>
        <v>834055.2849999999</v>
      </c>
      <c r="Q65" s="127">
        <v>274921.146</v>
      </c>
      <c r="R65" s="172">
        <v>271235.38</v>
      </c>
      <c r="S65" s="128">
        <v>259280.45899999997</v>
      </c>
      <c r="T65" s="127">
        <f t="shared" si="17"/>
        <v>805436.9850000001</v>
      </c>
      <c r="U65" s="17">
        <f t="shared" si="18"/>
        <v>1639492.27</v>
      </c>
      <c r="V65" s="181">
        <f t="shared" si="19"/>
        <v>2754515.199</v>
      </c>
    </row>
    <row r="66" spans="1:22" ht="12.75">
      <c r="A66" s="16"/>
      <c r="B66" s="13" t="s">
        <v>39</v>
      </c>
      <c r="C66" s="13"/>
      <c r="D66" s="127">
        <v>239215.936</v>
      </c>
      <c r="E66" s="172">
        <v>239956.374</v>
      </c>
      <c r="F66" s="172">
        <v>240915.262</v>
      </c>
      <c r="G66" s="17">
        <f>+SUM(D66:F66)</f>
        <v>720087.5719999999</v>
      </c>
      <c r="H66" s="172">
        <v>244524.157</v>
      </c>
      <c r="I66" s="172">
        <v>250447.678</v>
      </c>
      <c r="J66" s="128">
        <v>250007.835</v>
      </c>
      <c r="K66" s="127">
        <f>+SUM(H66:J66)</f>
        <v>744979.67</v>
      </c>
      <c r="L66" s="17">
        <f>+K66+G66</f>
        <v>1465067.242</v>
      </c>
      <c r="M66" s="127">
        <v>274402.035</v>
      </c>
      <c r="N66" s="172">
        <v>281896.177</v>
      </c>
      <c r="O66" s="128">
        <v>278565.931</v>
      </c>
      <c r="P66" s="127">
        <f t="shared" si="16"/>
        <v>834864.143</v>
      </c>
      <c r="Q66" s="127">
        <v>276211.157</v>
      </c>
      <c r="R66" s="172">
        <v>278987.293</v>
      </c>
      <c r="S66" s="128">
        <v>279487.801</v>
      </c>
      <c r="T66" s="127">
        <f t="shared" si="17"/>
        <v>834686.2509999999</v>
      </c>
      <c r="U66" s="17">
        <f t="shared" si="18"/>
        <v>1669550.3939999999</v>
      </c>
      <c r="V66" s="181">
        <f t="shared" si="19"/>
        <v>3134617.636</v>
      </c>
    </row>
    <row r="67" spans="1:22" ht="12.75">
      <c r="A67" s="16"/>
      <c r="B67" s="13"/>
      <c r="C67" s="13" t="s">
        <v>40</v>
      </c>
      <c r="D67" s="127">
        <v>239213.487</v>
      </c>
      <c r="E67" s="172">
        <v>239953.929</v>
      </c>
      <c r="F67" s="172">
        <v>240912.804</v>
      </c>
      <c r="G67" s="17">
        <f>+SUM(D67:F67)</f>
        <v>720080.22</v>
      </c>
      <c r="H67" s="172">
        <v>244521.693</v>
      </c>
      <c r="I67" s="172">
        <v>250445.208</v>
      </c>
      <c r="J67" s="128">
        <v>250005.355</v>
      </c>
      <c r="K67" s="127">
        <f>+SUM(H67:J67)</f>
        <v>744972.256</v>
      </c>
      <c r="L67" s="17">
        <f>+K67+G67</f>
        <v>1465052.476</v>
      </c>
      <c r="M67" s="127">
        <v>274399.546</v>
      </c>
      <c r="N67" s="172">
        <v>281893.685</v>
      </c>
      <c r="O67" s="128">
        <v>278563.428</v>
      </c>
      <c r="P67" s="127">
        <f t="shared" si="16"/>
        <v>834856.659</v>
      </c>
      <c r="Q67" s="127">
        <v>276208.653</v>
      </c>
      <c r="R67" s="172">
        <v>278984.781</v>
      </c>
      <c r="S67" s="128">
        <v>279455.113</v>
      </c>
      <c r="T67" s="127">
        <f t="shared" si="17"/>
        <v>834648.547</v>
      </c>
      <c r="U67" s="17">
        <f t="shared" si="18"/>
        <v>1669505.206</v>
      </c>
      <c r="V67" s="181">
        <f t="shared" si="19"/>
        <v>3134557.682</v>
      </c>
    </row>
    <row r="68" spans="1:22" ht="12.75">
      <c r="A68" s="16"/>
      <c r="B68" s="13"/>
      <c r="C68" s="13" t="s">
        <v>41</v>
      </c>
      <c r="D68" s="127">
        <v>2.448999999993248</v>
      </c>
      <c r="E68" s="172">
        <v>2.445000000006985</v>
      </c>
      <c r="F68" s="172">
        <v>2.4579999999841675</v>
      </c>
      <c r="G68" s="17">
        <f>+SUM(D68:F68)</f>
        <v>7.3519999999844</v>
      </c>
      <c r="H68" s="172">
        <v>2.4640000000072177</v>
      </c>
      <c r="I68" s="172">
        <v>2.470000000001164</v>
      </c>
      <c r="J68" s="128">
        <v>2.4799999999813735</v>
      </c>
      <c r="K68" s="127">
        <f>+SUM(H68:J68)</f>
        <v>7.4139999999897555</v>
      </c>
      <c r="L68" s="17">
        <f>+K68+G68</f>
        <v>14.765999999974156</v>
      </c>
      <c r="M68" s="127">
        <v>2.489000000001397</v>
      </c>
      <c r="N68" s="172">
        <v>2.492000000027474</v>
      </c>
      <c r="O68" s="128">
        <v>2.5029999999678694</v>
      </c>
      <c r="P68" s="127">
        <f t="shared" si="16"/>
        <v>7.48399999999674</v>
      </c>
      <c r="Q68" s="127">
        <v>2.504000000015367</v>
      </c>
      <c r="R68" s="172">
        <v>2.511999999987893</v>
      </c>
      <c r="S68" s="128">
        <v>32.68799999996554</v>
      </c>
      <c r="T68" s="127">
        <f t="shared" si="17"/>
        <v>37.7039999999688</v>
      </c>
      <c r="U68" s="17">
        <f t="shared" si="18"/>
        <v>45.18799999996554</v>
      </c>
      <c r="V68" s="181">
        <f t="shared" si="19"/>
        <v>59.9539999999397</v>
      </c>
    </row>
    <row r="69" spans="1:22" ht="12.75">
      <c r="A69" s="16"/>
      <c r="B69" s="13" t="s">
        <v>42</v>
      </c>
      <c r="C69" s="13"/>
      <c r="D69" s="127">
        <v>248656.873</v>
      </c>
      <c r="E69" s="172">
        <v>91580.424</v>
      </c>
      <c r="F69" s="172">
        <v>7490.023</v>
      </c>
      <c r="G69" s="17">
        <f>+SUM(D69:F69)</f>
        <v>347727.32</v>
      </c>
      <c r="H69" s="172">
        <v>1805.326</v>
      </c>
      <c r="I69" s="172">
        <v>97.944</v>
      </c>
      <c r="J69" s="128">
        <v>413.723</v>
      </c>
      <c r="K69" s="127">
        <f>+SUM(H69:J69)</f>
        <v>2316.993</v>
      </c>
      <c r="L69" s="17">
        <f>+K69+G69</f>
        <v>350044.313</v>
      </c>
      <c r="M69" s="127">
        <v>534.952</v>
      </c>
      <c r="N69" s="172">
        <v>361.39</v>
      </c>
      <c r="O69" s="128">
        <v>-87.484</v>
      </c>
      <c r="P69" s="127">
        <f t="shared" si="16"/>
        <v>808.858</v>
      </c>
      <c r="Q69" s="127">
        <v>1290.011</v>
      </c>
      <c r="R69" s="172">
        <v>7751.913</v>
      </c>
      <c r="S69" s="128">
        <v>20207.342</v>
      </c>
      <c r="T69" s="127">
        <f t="shared" si="17"/>
        <v>29249.266</v>
      </c>
      <c r="U69" s="17">
        <f t="shared" si="18"/>
        <v>30058.124</v>
      </c>
      <c r="V69" s="181">
        <f t="shared" si="19"/>
        <v>380102.43700000003</v>
      </c>
    </row>
    <row r="70" spans="1:22" ht="12.75">
      <c r="A70" s="16" t="s">
        <v>44</v>
      </c>
      <c r="B70" s="13"/>
      <c r="C70" s="13"/>
      <c r="D70" s="127">
        <v>-95356.565</v>
      </c>
      <c r="E70" s="172">
        <v>-83910.071</v>
      </c>
      <c r="F70" s="172">
        <v>-85577.857</v>
      </c>
      <c r="G70" s="17">
        <f>+SUM(D70:F70)</f>
        <v>-264844.493</v>
      </c>
      <c r="H70" s="172">
        <v>-77602.209</v>
      </c>
      <c r="I70" s="172">
        <v>-88386.741</v>
      </c>
      <c r="J70" s="128">
        <v>-84852.442</v>
      </c>
      <c r="K70" s="127">
        <f>+SUM(H70:J70)</f>
        <v>-250841.392</v>
      </c>
      <c r="L70" s="17">
        <f>+K70+G70</f>
        <v>-515685.885</v>
      </c>
      <c r="M70" s="127">
        <v>-79710.796</v>
      </c>
      <c r="N70" s="172">
        <v>-82441.472</v>
      </c>
      <c r="O70" s="128">
        <v>-81232.873</v>
      </c>
      <c r="P70" s="127">
        <f t="shared" si="16"/>
        <v>-243385.141</v>
      </c>
      <c r="Q70" s="127">
        <v>-83084.365</v>
      </c>
      <c r="R70" s="172">
        <v>-92359.584</v>
      </c>
      <c r="S70" s="128">
        <v>-96614.34</v>
      </c>
      <c r="T70" s="127">
        <f t="shared" si="17"/>
        <v>-272058.289</v>
      </c>
      <c r="U70" s="17">
        <f t="shared" si="18"/>
        <v>-515443.43</v>
      </c>
      <c r="V70" s="181">
        <f t="shared" si="19"/>
        <v>-1031129.315</v>
      </c>
    </row>
    <row r="71" spans="1:22" ht="12.75">
      <c r="A71" s="16"/>
      <c r="B71" s="13"/>
      <c r="C71" s="13"/>
      <c r="D71" s="127"/>
      <c r="E71" s="172"/>
      <c r="F71" s="172"/>
      <c r="G71" s="181"/>
      <c r="H71" s="172"/>
      <c r="I71" s="172"/>
      <c r="J71" s="128"/>
      <c r="K71" s="137"/>
      <c r="L71" s="181"/>
      <c r="M71" s="127"/>
      <c r="N71" s="172"/>
      <c r="O71" s="128"/>
      <c r="P71" s="137"/>
      <c r="Q71" s="127"/>
      <c r="R71" s="172"/>
      <c r="S71" s="128"/>
      <c r="T71" s="137"/>
      <c r="U71" s="181"/>
      <c r="V71" s="181"/>
    </row>
    <row r="72" spans="1:22" ht="12.75">
      <c r="A72" s="20" t="s">
        <v>45</v>
      </c>
      <c r="B72" s="21"/>
      <c r="C72" s="21"/>
      <c r="D72" s="129">
        <v>77411.56799999998</v>
      </c>
      <c r="E72" s="175">
        <v>-79495.39600000001</v>
      </c>
      <c r="F72" s="175">
        <v>-375526.5480150003</v>
      </c>
      <c r="G72" s="184">
        <f>+SUM(D72:F72)</f>
        <v>-377610.37601500034</v>
      </c>
      <c r="H72" s="175">
        <v>972884.8830149999</v>
      </c>
      <c r="I72" s="175">
        <v>-798718.777</v>
      </c>
      <c r="J72" s="130">
        <v>-84337.61599999998</v>
      </c>
      <c r="K72" s="143">
        <f>+SUM(H72:J72)</f>
        <v>89828.49001499993</v>
      </c>
      <c r="L72" s="184">
        <f>+K72+G72</f>
        <v>-287781.8860000004</v>
      </c>
      <c r="M72" s="129">
        <v>-95586.21900000004</v>
      </c>
      <c r="N72" s="175">
        <v>-157895.70599999992</v>
      </c>
      <c r="O72" s="130">
        <v>-316069.698</v>
      </c>
      <c r="P72" s="143">
        <f>+SUM(M72:O72)</f>
        <v>-569551.6229999999</v>
      </c>
      <c r="Q72" s="129">
        <v>-69091.57</v>
      </c>
      <c r="R72" s="175">
        <v>-247673.897</v>
      </c>
      <c r="S72" s="130">
        <v>-1558863.9830000002</v>
      </c>
      <c r="T72" s="143">
        <f>+SUM(Q72:S72)</f>
        <v>-1875629.4500000002</v>
      </c>
      <c r="U72" s="184">
        <f>+T72+P72</f>
        <v>-2445181.073</v>
      </c>
      <c r="V72" s="184">
        <f>+U72+L72</f>
        <v>-2732962.9590000003</v>
      </c>
    </row>
    <row r="73" spans="1:22" ht="12.75">
      <c r="A73" s="26"/>
      <c r="B73" s="27"/>
      <c r="C73" s="27"/>
      <c r="D73" s="131"/>
      <c r="E73" s="176"/>
      <c r="F73" s="176"/>
      <c r="G73" s="185"/>
      <c r="H73" s="176"/>
      <c r="I73" s="176"/>
      <c r="J73" s="132"/>
      <c r="K73" s="145"/>
      <c r="L73" s="185"/>
      <c r="M73" s="131"/>
      <c r="N73" s="176"/>
      <c r="O73" s="132"/>
      <c r="P73" s="145"/>
      <c r="Q73" s="131"/>
      <c r="R73" s="176"/>
      <c r="S73" s="132"/>
      <c r="T73" s="145"/>
      <c r="U73" s="185"/>
      <c r="V73" s="185"/>
    </row>
    <row r="74" spans="1:7" ht="12.75" customHeight="1">
      <c r="A74" s="35" t="s">
        <v>46</v>
      </c>
      <c r="B74" s="222" t="s">
        <v>49</v>
      </c>
      <c r="C74" s="222"/>
      <c r="D74" s="222"/>
      <c r="E74" s="222"/>
      <c r="F74" s="222"/>
      <c r="G74" s="177"/>
    </row>
    <row r="75" spans="1:12" ht="12.75" customHeight="1">
      <c r="A75" s="33" t="s">
        <v>47</v>
      </c>
      <c r="B75" s="224" t="s">
        <v>63</v>
      </c>
      <c r="C75" s="224"/>
      <c r="D75" s="224"/>
      <c r="E75" s="224"/>
      <c r="F75" s="224"/>
      <c r="G75" s="225"/>
      <c r="H75" s="225"/>
      <c r="I75" s="225"/>
      <c r="J75" s="225"/>
      <c r="K75" s="225"/>
      <c r="L75" s="225"/>
    </row>
    <row r="76" spans="1:12" s="13" customFormat="1" ht="12.75" customHeight="1">
      <c r="A76" s="33" t="s">
        <v>48</v>
      </c>
      <c r="B76" s="224" t="s">
        <v>82</v>
      </c>
      <c r="C76" s="224"/>
      <c r="D76" s="224"/>
      <c r="E76" s="224"/>
      <c r="F76" s="224"/>
      <c r="G76" s="224"/>
      <c r="H76" s="224"/>
      <c r="I76" s="224"/>
      <c r="J76" s="224"/>
      <c r="K76" s="224"/>
      <c r="L76" s="224"/>
    </row>
    <row r="77" spans="1:22" ht="36.75" customHeight="1">
      <c r="A77" s="33" t="s">
        <v>50</v>
      </c>
      <c r="B77" s="223" t="s">
        <v>65</v>
      </c>
      <c r="C77" s="223"/>
      <c r="D77" s="223"/>
      <c r="E77" s="223"/>
      <c r="F77" s="223"/>
      <c r="G77" s="177"/>
      <c r="V77" s="217">
        <v>3</v>
      </c>
    </row>
    <row r="78" spans="1:7" ht="12.75">
      <c r="A78" s="13"/>
      <c r="B78" s="13"/>
      <c r="C78" s="13"/>
      <c r="D78" s="29"/>
      <c r="E78" s="13"/>
      <c r="F78" s="13"/>
      <c r="G78" s="13"/>
    </row>
    <row r="79" spans="1:7" ht="12.75">
      <c r="A79" s="13"/>
      <c r="B79" s="13"/>
      <c r="C79" s="13"/>
      <c r="D79" s="29"/>
      <c r="E79" s="13"/>
      <c r="F79" s="13"/>
      <c r="G79" s="13"/>
    </row>
  </sheetData>
  <sheetProtection/>
  <mergeCells count="4">
    <mergeCell ref="B74:F74"/>
    <mergeCell ref="B77:F77"/>
    <mergeCell ref="B75:L75"/>
    <mergeCell ref="B76:L76"/>
  </mergeCells>
  <printOptions horizontalCentered="1"/>
  <pageMargins left="0" right="0" top="0.3937007874015748" bottom="0" header="0" footer="0"/>
  <pageSetup fitToHeight="1" fitToWidth="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selection activeCell="A1" sqref="A1"/>
    </sheetView>
  </sheetViews>
  <sheetFormatPr defaultColWidth="11.421875" defaultRowHeight="12.75"/>
  <cols>
    <col min="1" max="2" width="2.8515625" style="0" customWidth="1"/>
    <col min="3" max="3" width="53.00390625" style="0" customWidth="1"/>
    <col min="4" max="6" width="9.8515625" style="0" customWidth="1"/>
    <col min="7" max="7" width="9.7109375" style="0" bestFit="1" customWidth="1"/>
    <col min="8" max="10" width="9.8515625" style="0" customWidth="1"/>
    <col min="11" max="11" width="9.7109375" style="0" customWidth="1"/>
    <col min="12" max="12" width="9.7109375" style="0" bestFit="1" customWidth="1"/>
    <col min="13" max="14" width="9.8515625" style="0" customWidth="1"/>
    <col min="15" max="15" width="10.57421875" style="0" customWidth="1"/>
    <col min="16" max="21" width="9.8515625" style="0" customWidth="1"/>
    <col min="22" max="22" width="11.28125" style="0" customWidth="1"/>
    <col min="23" max="23" width="5.8515625" style="0" customWidth="1"/>
  </cols>
  <sheetData>
    <row r="1" ht="26.25">
      <c r="W1" s="70"/>
    </row>
    <row r="2" spans="1:22" ht="12.75">
      <c r="A2" s="209" t="s">
        <v>53</v>
      </c>
      <c r="B2" s="210"/>
      <c r="C2" s="210"/>
      <c r="D2" s="210"/>
      <c r="E2" s="210"/>
      <c r="F2" s="210"/>
      <c r="G2" s="210"/>
      <c r="H2" s="210"/>
      <c r="I2" s="210"/>
      <c r="J2" s="210"/>
      <c r="K2" s="210"/>
      <c r="L2" s="2"/>
      <c r="M2" s="2"/>
      <c r="N2" s="2"/>
      <c r="O2" s="2"/>
      <c r="P2" s="2"/>
      <c r="Q2" s="2"/>
      <c r="R2" s="2"/>
      <c r="S2" s="2"/>
      <c r="T2" s="2"/>
      <c r="U2" s="2"/>
      <c r="V2" s="2"/>
    </row>
    <row r="3" spans="1:22" ht="12.75">
      <c r="A3" s="211" t="s">
        <v>87</v>
      </c>
      <c r="B3" s="212"/>
      <c r="C3" s="212"/>
      <c r="D3" s="210"/>
      <c r="E3" s="210"/>
      <c r="F3" s="210"/>
      <c r="G3" s="210"/>
      <c r="H3" s="210"/>
      <c r="I3" s="210"/>
      <c r="J3" s="210"/>
      <c r="K3" s="210"/>
      <c r="L3" s="2"/>
      <c r="M3" s="2"/>
      <c r="N3" s="2"/>
      <c r="O3" s="2"/>
      <c r="P3" s="2"/>
      <c r="Q3" s="2"/>
      <c r="R3" s="2"/>
      <c r="S3" s="2"/>
      <c r="T3" s="2"/>
      <c r="U3" s="2"/>
      <c r="V3" s="2"/>
    </row>
    <row r="4" spans="1:22" ht="12.75">
      <c r="A4" s="209" t="s">
        <v>1</v>
      </c>
      <c r="B4" s="210"/>
      <c r="C4" s="210"/>
      <c r="D4" s="210"/>
      <c r="E4" s="210"/>
      <c r="F4" s="210"/>
      <c r="G4" s="210"/>
      <c r="H4" s="210"/>
      <c r="I4" s="210"/>
      <c r="J4" s="210"/>
      <c r="K4" s="210"/>
      <c r="L4" s="2"/>
      <c r="M4" s="2"/>
      <c r="N4" s="2"/>
      <c r="O4" s="2"/>
      <c r="P4" s="2"/>
      <c r="Q4" s="2"/>
      <c r="R4" s="2"/>
      <c r="S4" s="2"/>
      <c r="T4" s="2"/>
      <c r="U4" s="2"/>
      <c r="V4" s="2"/>
    </row>
    <row r="5" spans="1:22" ht="12.75">
      <c r="A5" s="209" t="s">
        <v>54</v>
      </c>
      <c r="B5" s="210"/>
      <c r="C5" s="213"/>
      <c r="D5" s="210"/>
      <c r="E5" s="210"/>
      <c r="F5" s="210"/>
      <c r="G5" s="210"/>
      <c r="H5" s="210"/>
      <c r="I5" s="210"/>
      <c r="J5" s="210"/>
      <c r="K5" s="210"/>
      <c r="L5" s="2"/>
      <c r="M5" s="2"/>
      <c r="N5" s="2"/>
      <c r="O5" s="2"/>
      <c r="P5" s="2"/>
      <c r="Q5" s="2"/>
      <c r="R5" s="2"/>
      <c r="S5" s="2"/>
      <c r="T5" s="2"/>
      <c r="U5" s="2"/>
      <c r="V5" s="2"/>
    </row>
    <row r="6" spans="1:22" ht="12.75">
      <c r="A6" s="209" t="s">
        <v>55</v>
      </c>
      <c r="B6" s="210"/>
      <c r="C6" s="213"/>
      <c r="D6" s="210"/>
      <c r="E6" s="210"/>
      <c r="F6" s="210"/>
      <c r="G6" s="210"/>
      <c r="H6" s="210"/>
      <c r="I6" s="210"/>
      <c r="J6" s="210"/>
      <c r="K6" s="210"/>
      <c r="L6" s="2"/>
      <c r="M6" s="2"/>
      <c r="N6" s="2"/>
      <c r="O6" s="2"/>
      <c r="P6" s="2"/>
      <c r="Q6" s="2"/>
      <c r="R6" s="2"/>
      <c r="S6" s="2"/>
      <c r="T6" s="2"/>
      <c r="U6" s="2"/>
      <c r="V6" s="2"/>
    </row>
    <row r="7" spans="1:7" ht="12.75">
      <c r="A7" s="4"/>
      <c r="B7" s="5"/>
      <c r="C7" s="6"/>
      <c r="D7" s="2"/>
      <c r="E7" s="2"/>
      <c r="F7" s="2"/>
      <c r="G7" s="2"/>
    </row>
    <row r="8" spans="1:22" ht="25.5" customHeight="1">
      <c r="A8" s="8"/>
      <c r="B8" s="9"/>
      <c r="C8" s="9"/>
      <c r="D8" s="10" t="s">
        <v>5</v>
      </c>
      <c r="E8" s="154" t="s">
        <v>90</v>
      </c>
      <c r="F8" s="154" t="s">
        <v>91</v>
      </c>
      <c r="G8" s="30" t="s">
        <v>95</v>
      </c>
      <c r="H8" s="154" t="s">
        <v>92</v>
      </c>
      <c r="I8" s="154" t="s">
        <v>93</v>
      </c>
      <c r="J8" s="98" t="s">
        <v>94</v>
      </c>
      <c r="K8" s="11" t="s">
        <v>96</v>
      </c>
      <c r="L8" s="11" t="s">
        <v>97</v>
      </c>
      <c r="M8" s="10" t="s">
        <v>99</v>
      </c>
      <c r="N8" s="154" t="s">
        <v>103</v>
      </c>
      <c r="O8" s="86" t="s">
        <v>104</v>
      </c>
      <c r="P8" s="10" t="s">
        <v>105</v>
      </c>
      <c r="Q8" s="85" t="s">
        <v>106</v>
      </c>
      <c r="R8" s="151" t="s">
        <v>107</v>
      </c>
      <c r="S8" s="86" t="s">
        <v>108</v>
      </c>
      <c r="T8" s="10" t="s">
        <v>109</v>
      </c>
      <c r="U8" s="11" t="s">
        <v>110</v>
      </c>
      <c r="V8" s="30" t="s">
        <v>100</v>
      </c>
    </row>
    <row r="9" spans="1:22" ht="12.75">
      <c r="A9" s="12"/>
      <c r="B9" s="13"/>
      <c r="C9" s="13"/>
      <c r="D9" s="123"/>
      <c r="E9" s="174"/>
      <c r="F9" s="174"/>
      <c r="G9" s="179"/>
      <c r="H9" s="174"/>
      <c r="I9" s="174"/>
      <c r="J9" s="124"/>
      <c r="K9" s="135"/>
      <c r="L9" s="179"/>
      <c r="M9" s="123"/>
      <c r="N9" s="174"/>
      <c r="O9" s="124"/>
      <c r="P9" s="174"/>
      <c r="Q9" s="123"/>
      <c r="R9" s="174"/>
      <c r="S9" s="124"/>
      <c r="T9" s="174"/>
      <c r="U9" s="179"/>
      <c r="V9" s="179"/>
    </row>
    <row r="10" spans="1:22" ht="12.75">
      <c r="A10" s="15" t="s">
        <v>6</v>
      </c>
      <c r="B10" s="13"/>
      <c r="C10" s="13"/>
      <c r="D10" s="125"/>
      <c r="E10" s="167"/>
      <c r="F10" s="167"/>
      <c r="G10" s="180"/>
      <c r="H10" s="167"/>
      <c r="I10" s="167"/>
      <c r="J10" s="126"/>
      <c r="K10" s="125"/>
      <c r="L10" s="180"/>
      <c r="M10" s="125"/>
      <c r="N10" s="167"/>
      <c r="O10" s="126"/>
      <c r="P10" s="167"/>
      <c r="Q10" s="125"/>
      <c r="R10" s="167"/>
      <c r="S10" s="126"/>
      <c r="T10" s="167"/>
      <c r="U10" s="180"/>
      <c r="V10" s="180"/>
    </row>
    <row r="11" spans="1:22" ht="12.75">
      <c r="A11" s="16" t="s">
        <v>7</v>
      </c>
      <c r="B11" s="13"/>
      <c r="C11" s="13"/>
      <c r="D11" s="127">
        <v>53425</v>
      </c>
      <c r="E11" s="172">
        <v>141646</v>
      </c>
      <c r="F11" s="172">
        <v>577660</v>
      </c>
      <c r="G11" s="181">
        <f>+SUM(D11:F11)</f>
        <v>772731</v>
      </c>
      <c r="H11" s="172">
        <v>172100</v>
      </c>
      <c r="I11" s="172">
        <v>182793</v>
      </c>
      <c r="J11" s="128">
        <v>1205969</v>
      </c>
      <c r="K11" s="137">
        <f>+SUM(H11:J11)</f>
        <v>1560862</v>
      </c>
      <c r="L11" s="181">
        <f>+K11+G11</f>
        <v>2333593</v>
      </c>
      <c r="M11" s="127">
        <v>139189</v>
      </c>
      <c r="N11" s="172">
        <v>115088</v>
      </c>
      <c r="O11" s="128">
        <v>596831</v>
      </c>
      <c r="P11" s="137">
        <f aca="true" t="shared" si="0" ref="P11:P20">+SUM(M11:O11)</f>
        <v>851108</v>
      </c>
      <c r="Q11" s="127">
        <v>259029</v>
      </c>
      <c r="R11" s="172">
        <v>502610</v>
      </c>
      <c r="S11" s="128">
        <v>1432078</v>
      </c>
      <c r="T11" s="137">
        <f aca="true" t="shared" si="1" ref="T11:T20">+SUM(Q11:S11)</f>
        <v>2193717</v>
      </c>
      <c r="U11" s="181">
        <f>+T11+P11</f>
        <v>3044825</v>
      </c>
      <c r="V11" s="181">
        <f>+U11+L11</f>
        <v>5378418</v>
      </c>
    </row>
    <row r="12" spans="1:22" ht="12.75">
      <c r="A12" s="16"/>
      <c r="B12" s="13" t="s">
        <v>83</v>
      </c>
      <c r="C12" s="13"/>
      <c r="D12" s="127">
        <v>0</v>
      </c>
      <c r="E12" s="172">
        <v>0</v>
      </c>
      <c r="F12" s="172">
        <v>0</v>
      </c>
      <c r="G12" s="181">
        <f aca="true" t="shared" si="2" ref="G12:G30">+SUM(D12:F12)</f>
        <v>0</v>
      </c>
      <c r="H12" s="172">
        <v>0</v>
      </c>
      <c r="I12" s="172">
        <v>0</v>
      </c>
      <c r="J12" s="128">
        <v>0</v>
      </c>
      <c r="K12" s="137">
        <f aca="true" t="shared" si="3" ref="K12:K30">+SUM(H12:J12)</f>
        <v>0</v>
      </c>
      <c r="L12" s="181">
        <f aca="true" t="shared" si="4" ref="L12:L30">+K12+G12</f>
        <v>0</v>
      </c>
      <c r="M12" s="127">
        <v>0</v>
      </c>
      <c r="N12" s="172">
        <v>0</v>
      </c>
      <c r="O12" s="128">
        <v>0</v>
      </c>
      <c r="P12" s="137">
        <f t="shared" si="0"/>
        <v>0</v>
      </c>
      <c r="Q12" s="127">
        <v>0</v>
      </c>
      <c r="R12" s="172">
        <v>0</v>
      </c>
      <c r="S12" s="128">
        <v>0</v>
      </c>
      <c r="T12" s="137">
        <f t="shared" si="1"/>
        <v>0</v>
      </c>
      <c r="U12" s="181">
        <f aca="true" t="shared" si="5" ref="U12:U30">+T12+P12</f>
        <v>0</v>
      </c>
      <c r="V12" s="181">
        <f aca="true" t="shared" si="6" ref="V12:V30">+U12+L12</f>
        <v>0</v>
      </c>
    </row>
    <row r="13" spans="1:22" ht="12.75">
      <c r="A13" s="16"/>
      <c r="B13" s="31"/>
      <c r="C13" s="31" t="s">
        <v>69</v>
      </c>
      <c r="D13" s="190">
        <v>0</v>
      </c>
      <c r="E13" s="191">
        <v>0</v>
      </c>
      <c r="F13" s="191">
        <v>0</v>
      </c>
      <c r="G13" s="182">
        <f t="shared" si="2"/>
        <v>0</v>
      </c>
      <c r="H13" s="191">
        <v>0</v>
      </c>
      <c r="I13" s="191">
        <v>0</v>
      </c>
      <c r="J13" s="192">
        <v>0</v>
      </c>
      <c r="K13" s="139">
        <f t="shared" si="3"/>
        <v>0</v>
      </c>
      <c r="L13" s="182">
        <f t="shared" si="4"/>
        <v>0</v>
      </c>
      <c r="M13" s="190">
        <v>0</v>
      </c>
      <c r="N13" s="191">
        <v>0</v>
      </c>
      <c r="O13" s="192">
        <v>0</v>
      </c>
      <c r="P13" s="139">
        <f t="shared" si="0"/>
        <v>0</v>
      </c>
      <c r="Q13" s="190">
        <v>0</v>
      </c>
      <c r="R13" s="191">
        <v>0</v>
      </c>
      <c r="S13" s="192">
        <v>0</v>
      </c>
      <c r="T13" s="139">
        <f t="shared" si="1"/>
        <v>0</v>
      </c>
      <c r="U13" s="182">
        <f t="shared" si="5"/>
        <v>0</v>
      </c>
      <c r="V13" s="182">
        <f t="shared" si="6"/>
        <v>0</v>
      </c>
    </row>
    <row r="14" spans="1:22" ht="12.75">
      <c r="A14" s="16"/>
      <c r="B14" s="31"/>
      <c r="C14" s="31" t="s">
        <v>84</v>
      </c>
      <c r="D14" s="190">
        <v>0</v>
      </c>
      <c r="E14" s="191">
        <v>0</v>
      </c>
      <c r="F14" s="191">
        <v>0</v>
      </c>
      <c r="G14" s="182">
        <f t="shared" si="2"/>
        <v>0</v>
      </c>
      <c r="H14" s="191">
        <v>0</v>
      </c>
      <c r="I14" s="191">
        <v>0</v>
      </c>
      <c r="J14" s="192">
        <v>0</v>
      </c>
      <c r="K14" s="139">
        <f t="shared" si="3"/>
        <v>0</v>
      </c>
      <c r="L14" s="182">
        <f t="shared" si="4"/>
        <v>0</v>
      </c>
      <c r="M14" s="190">
        <v>0</v>
      </c>
      <c r="N14" s="191">
        <v>0</v>
      </c>
      <c r="O14" s="192">
        <v>0</v>
      </c>
      <c r="P14" s="139">
        <f t="shared" si="0"/>
        <v>0</v>
      </c>
      <c r="Q14" s="190">
        <v>0</v>
      </c>
      <c r="R14" s="191">
        <v>0</v>
      </c>
      <c r="S14" s="192">
        <v>0</v>
      </c>
      <c r="T14" s="139">
        <f t="shared" si="1"/>
        <v>0</v>
      </c>
      <c r="U14" s="182">
        <f t="shared" si="5"/>
        <v>0</v>
      </c>
      <c r="V14" s="182">
        <f t="shared" si="6"/>
        <v>0</v>
      </c>
    </row>
    <row r="15" spans="1:22" ht="12.75">
      <c r="A15" s="16"/>
      <c r="B15" s="13" t="s">
        <v>85</v>
      </c>
      <c r="C15" s="13"/>
      <c r="D15" s="127">
        <v>21310</v>
      </c>
      <c r="E15" s="172">
        <v>111476</v>
      </c>
      <c r="F15" s="172">
        <v>543877</v>
      </c>
      <c r="G15" s="181">
        <f t="shared" si="2"/>
        <v>676663</v>
      </c>
      <c r="H15" s="172">
        <v>145189</v>
      </c>
      <c r="I15" s="172">
        <v>159555</v>
      </c>
      <c r="J15" s="128">
        <v>1177760</v>
      </c>
      <c r="K15" s="137">
        <f t="shared" si="3"/>
        <v>1482504</v>
      </c>
      <c r="L15" s="181">
        <f t="shared" si="4"/>
        <v>2159167</v>
      </c>
      <c r="M15" s="127">
        <v>106599</v>
      </c>
      <c r="N15" s="172">
        <v>84002</v>
      </c>
      <c r="O15" s="128">
        <v>560396</v>
      </c>
      <c r="P15" s="137">
        <f t="shared" si="0"/>
        <v>750997</v>
      </c>
      <c r="Q15" s="127">
        <v>235140</v>
      </c>
      <c r="R15" s="172">
        <v>480542</v>
      </c>
      <c r="S15" s="128">
        <v>1394772</v>
      </c>
      <c r="T15" s="137">
        <f t="shared" si="1"/>
        <v>2110454</v>
      </c>
      <c r="U15" s="181">
        <f t="shared" si="5"/>
        <v>2861451</v>
      </c>
      <c r="V15" s="181">
        <f t="shared" si="6"/>
        <v>5020618</v>
      </c>
    </row>
    <row r="16" spans="1:22" ht="12.75">
      <c r="A16" s="16"/>
      <c r="B16" s="13" t="s">
        <v>9</v>
      </c>
      <c r="C16" s="13"/>
      <c r="D16" s="127">
        <v>0</v>
      </c>
      <c r="E16" s="172">
        <v>0</v>
      </c>
      <c r="F16" s="172">
        <v>0</v>
      </c>
      <c r="G16" s="181">
        <f t="shared" si="2"/>
        <v>0</v>
      </c>
      <c r="H16" s="172">
        <v>0</v>
      </c>
      <c r="I16" s="172">
        <v>0</v>
      </c>
      <c r="J16" s="128">
        <v>0</v>
      </c>
      <c r="K16" s="137">
        <f t="shared" si="3"/>
        <v>0</v>
      </c>
      <c r="L16" s="181">
        <f t="shared" si="4"/>
        <v>0</v>
      </c>
      <c r="M16" s="127">
        <v>0</v>
      </c>
      <c r="N16" s="172">
        <v>0</v>
      </c>
      <c r="O16" s="128">
        <v>0</v>
      </c>
      <c r="P16" s="137">
        <f t="shared" si="0"/>
        <v>0</v>
      </c>
      <c r="Q16" s="127">
        <v>0</v>
      </c>
      <c r="R16" s="172">
        <v>0</v>
      </c>
      <c r="S16" s="128">
        <v>0</v>
      </c>
      <c r="T16" s="137">
        <f t="shared" si="1"/>
        <v>0</v>
      </c>
      <c r="U16" s="181">
        <f t="shared" si="5"/>
        <v>0</v>
      </c>
      <c r="V16" s="181">
        <f t="shared" si="6"/>
        <v>0</v>
      </c>
    </row>
    <row r="17" spans="1:22" ht="12.75">
      <c r="A17" s="16"/>
      <c r="B17" s="13" t="s">
        <v>56</v>
      </c>
      <c r="C17" s="13"/>
      <c r="D17" s="127">
        <v>0</v>
      </c>
      <c r="E17" s="172">
        <v>0</v>
      </c>
      <c r="F17" s="172">
        <v>0</v>
      </c>
      <c r="G17" s="181">
        <f t="shared" si="2"/>
        <v>0</v>
      </c>
      <c r="H17" s="172">
        <v>0</v>
      </c>
      <c r="I17" s="172">
        <v>0</v>
      </c>
      <c r="J17" s="128">
        <v>0</v>
      </c>
      <c r="K17" s="137">
        <f t="shared" si="3"/>
        <v>0</v>
      </c>
      <c r="L17" s="181">
        <f t="shared" si="4"/>
        <v>0</v>
      </c>
      <c r="M17" s="127">
        <v>0</v>
      </c>
      <c r="N17" s="172">
        <v>0</v>
      </c>
      <c r="O17" s="128">
        <v>0</v>
      </c>
      <c r="P17" s="137">
        <f t="shared" si="0"/>
        <v>0</v>
      </c>
      <c r="Q17" s="127">
        <v>0</v>
      </c>
      <c r="R17" s="172">
        <v>0</v>
      </c>
      <c r="S17" s="128">
        <v>47</v>
      </c>
      <c r="T17" s="137">
        <f t="shared" si="1"/>
        <v>47</v>
      </c>
      <c r="U17" s="181">
        <f t="shared" si="5"/>
        <v>47</v>
      </c>
      <c r="V17" s="181">
        <f t="shared" si="6"/>
        <v>47</v>
      </c>
    </row>
    <row r="18" spans="1:22" ht="12.75">
      <c r="A18" s="16"/>
      <c r="B18" s="80" t="s">
        <v>57</v>
      </c>
      <c r="C18" s="13"/>
      <c r="D18" s="127">
        <v>25537</v>
      </c>
      <c r="E18" s="172">
        <v>23232</v>
      </c>
      <c r="F18" s="172">
        <v>25657</v>
      </c>
      <c r="G18" s="181">
        <f t="shared" si="2"/>
        <v>74426</v>
      </c>
      <c r="H18" s="172">
        <v>23896</v>
      </c>
      <c r="I18" s="172">
        <v>18424</v>
      </c>
      <c r="J18" s="128">
        <v>22349</v>
      </c>
      <c r="K18" s="137">
        <f t="shared" si="3"/>
        <v>64669</v>
      </c>
      <c r="L18" s="181">
        <f t="shared" si="4"/>
        <v>139095</v>
      </c>
      <c r="M18" s="127">
        <v>29124</v>
      </c>
      <c r="N18" s="172">
        <v>25022</v>
      </c>
      <c r="O18" s="128">
        <v>32959</v>
      </c>
      <c r="P18" s="137">
        <f t="shared" si="0"/>
        <v>87105</v>
      </c>
      <c r="Q18" s="127">
        <v>30438</v>
      </c>
      <c r="R18" s="172">
        <v>20407</v>
      </c>
      <c r="S18" s="128">
        <v>29927</v>
      </c>
      <c r="T18" s="137">
        <f t="shared" si="1"/>
        <v>80772</v>
      </c>
      <c r="U18" s="181">
        <f t="shared" si="5"/>
        <v>167877</v>
      </c>
      <c r="V18" s="181">
        <f t="shared" si="6"/>
        <v>306972</v>
      </c>
    </row>
    <row r="19" spans="1:22" ht="12.75">
      <c r="A19" s="16"/>
      <c r="B19" s="13" t="s">
        <v>10</v>
      </c>
      <c r="C19" s="13"/>
      <c r="D19" s="127">
        <v>376</v>
      </c>
      <c r="E19" s="172">
        <v>299</v>
      </c>
      <c r="F19" s="172">
        <v>450</v>
      </c>
      <c r="G19" s="181">
        <f t="shared" si="2"/>
        <v>1125</v>
      </c>
      <c r="H19" s="172">
        <v>402</v>
      </c>
      <c r="I19" s="172">
        <v>375</v>
      </c>
      <c r="J19" s="128">
        <v>339</v>
      </c>
      <c r="K19" s="137">
        <f t="shared" si="3"/>
        <v>1116</v>
      </c>
      <c r="L19" s="181">
        <f t="shared" si="4"/>
        <v>2241</v>
      </c>
      <c r="M19" s="127">
        <v>316</v>
      </c>
      <c r="N19" s="172">
        <v>504</v>
      </c>
      <c r="O19" s="128">
        <v>333</v>
      </c>
      <c r="P19" s="137">
        <f t="shared" si="0"/>
        <v>1153</v>
      </c>
      <c r="Q19" s="127">
        <v>427</v>
      </c>
      <c r="R19" s="172">
        <v>374</v>
      </c>
      <c r="S19" s="128">
        <v>465</v>
      </c>
      <c r="T19" s="137">
        <f t="shared" si="1"/>
        <v>1266</v>
      </c>
      <c r="U19" s="181">
        <f t="shared" si="5"/>
        <v>2419</v>
      </c>
      <c r="V19" s="181">
        <f t="shared" si="6"/>
        <v>4660</v>
      </c>
    </row>
    <row r="20" spans="1:22" ht="12.75">
      <c r="A20" s="16"/>
      <c r="B20" s="13" t="s">
        <v>11</v>
      </c>
      <c r="C20" s="13"/>
      <c r="D20" s="127">
        <v>6202</v>
      </c>
      <c r="E20" s="172">
        <v>6639</v>
      </c>
      <c r="F20" s="172">
        <v>7676</v>
      </c>
      <c r="G20" s="181">
        <f t="shared" si="2"/>
        <v>20517</v>
      </c>
      <c r="H20" s="172">
        <v>2613</v>
      </c>
      <c r="I20" s="172">
        <v>4439</v>
      </c>
      <c r="J20" s="128">
        <v>5521</v>
      </c>
      <c r="K20" s="137">
        <f t="shared" si="3"/>
        <v>12573</v>
      </c>
      <c r="L20" s="181">
        <f t="shared" si="4"/>
        <v>33090</v>
      </c>
      <c r="M20" s="127">
        <v>3150</v>
      </c>
      <c r="N20" s="172">
        <v>5560</v>
      </c>
      <c r="O20" s="128">
        <v>3143</v>
      </c>
      <c r="P20" s="137">
        <f t="shared" si="0"/>
        <v>11853</v>
      </c>
      <c r="Q20" s="127">
        <v>-6976</v>
      </c>
      <c r="R20" s="172">
        <v>1287</v>
      </c>
      <c r="S20" s="128">
        <v>6867</v>
      </c>
      <c r="T20" s="137">
        <f t="shared" si="1"/>
        <v>1178</v>
      </c>
      <c r="U20" s="181">
        <f t="shared" si="5"/>
        <v>13031</v>
      </c>
      <c r="V20" s="181">
        <f t="shared" si="6"/>
        <v>46121</v>
      </c>
    </row>
    <row r="21" spans="1:22" ht="12.75">
      <c r="A21" s="16"/>
      <c r="B21" s="13"/>
      <c r="C21" s="13"/>
      <c r="D21" s="123"/>
      <c r="E21" s="174"/>
      <c r="F21" s="174"/>
      <c r="G21" s="183"/>
      <c r="H21" s="174"/>
      <c r="I21" s="174"/>
      <c r="J21" s="124"/>
      <c r="K21" s="141"/>
      <c r="L21" s="183"/>
      <c r="M21" s="123"/>
      <c r="N21" s="174"/>
      <c r="O21" s="124"/>
      <c r="P21" s="141"/>
      <c r="Q21" s="123"/>
      <c r="R21" s="174"/>
      <c r="S21" s="124"/>
      <c r="T21" s="141"/>
      <c r="U21" s="183"/>
      <c r="V21" s="183"/>
    </row>
    <row r="22" spans="1:22" ht="12.75">
      <c r="A22" s="16" t="s">
        <v>12</v>
      </c>
      <c r="B22" s="13"/>
      <c r="C22" s="13"/>
      <c r="D22" s="127">
        <v>67481</v>
      </c>
      <c r="E22" s="172">
        <v>38635</v>
      </c>
      <c r="F22" s="172">
        <v>45192</v>
      </c>
      <c r="G22" s="181">
        <f t="shared" si="2"/>
        <v>151308</v>
      </c>
      <c r="H22" s="172">
        <v>33039</v>
      </c>
      <c r="I22" s="172">
        <v>43103</v>
      </c>
      <c r="J22" s="128">
        <v>24549</v>
      </c>
      <c r="K22" s="137">
        <f t="shared" si="3"/>
        <v>100691</v>
      </c>
      <c r="L22" s="181">
        <f t="shared" si="4"/>
        <v>251999</v>
      </c>
      <c r="M22" s="127">
        <v>68435</v>
      </c>
      <c r="N22" s="172">
        <v>30965</v>
      </c>
      <c r="O22" s="128">
        <v>38472</v>
      </c>
      <c r="P22" s="137">
        <f aca="true" t="shared" si="7" ref="P22:P28">+SUM(M22:O22)</f>
        <v>137872</v>
      </c>
      <c r="Q22" s="127">
        <v>27603</v>
      </c>
      <c r="R22" s="172">
        <v>38060</v>
      </c>
      <c r="S22" s="128">
        <v>108481</v>
      </c>
      <c r="T22" s="137">
        <f aca="true" t="shared" si="8" ref="T22:T28">+SUM(Q22:S22)</f>
        <v>174144</v>
      </c>
      <c r="U22" s="181">
        <f t="shared" si="5"/>
        <v>312016</v>
      </c>
      <c r="V22" s="181">
        <f t="shared" si="6"/>
        <v>564015</v>
      </c>
    </row>
    <row r="23" spans="1:22" ht="12.75">
      <c r="A23" s="16"/>
      <c r="B23" s="13" t="s">
        <v>13</v>
      </c>
      <c r="C23" s="13"/>
      <c r="D23" s="127">
        <v>10373</v>
      </c>
      <c r="E23" s="172">
        <v>12906</v>
      </c>
      <c r="F23" s="172">
        <v>10495</v>
      </c>
      <c r="G23" s="181">
        <f t="shared" si="2"/>
        <v>33774</v>
      </c>
      <c r="H23" s="172">
        <v>10741</v>
      </c>
      <c r="I23" s="172">
        <v>9167</v>
      </c>
      <c r="J23" s="128">
        <v>9038</v>
      </c>
      <c r="K23" s="137">
        <f t="shared" si="3"/>
        <v>28946</v>
      </c>
      <c r="L23" s="181">
        <f t="shared" si="4"/>
        <v>62720</v>
      </c>
      <c r="M23" s="127">
        <v>8695</v>
      </c>
      <c r="N23" s="172">
        <v>9709</v>
      </c>
      <c r="O23" s="128">
        <v>9795</v>
      </c>
      <c r="P23" s="137">
        <f t="shared" si="7"/>
        <v>28199</v>
      </c>
      <c r="Q23" s="127">
        <v>10844</v>
      </c>
      <c r="R23" s="172">
        <v>13064</v>
      </c>
      <c r="S23" s="128">
        <v>20104</v>
      </c>
      <c r="T23" s="137">
        <f t="shared" si="8"/>
        <v>44012</v>
      </c>
      <c r="U23" s="181">
        <f t="shared" si="5"/>
        <v>72211</v>
      </c>
      <c r="V23" s="181">
        <f t="shared" si="6"/>
        <v>134931</v>
      </c>
    </row>
    <row r="24" spans="1:22" ht="12.75">
      <c r="A24" s="16"/>
      <c r="B24" s="13" t="s">
        <v>14</v>
      </c>
      <c r="C24" s="13"/>
      <c r="D24" s="127">
        <v>8146</v>
      </c>
      <c r="E24" s="172">
        <v>19983</v>
      </c>
      <c r="F24" s="172">
        <v>30719</v>
      </c>
      <c r="G24" s="181">
        <f t="shared" si="2"/>
        <v>58848</v>
      </c>
      <c r="H24" s="172">
        <v>11712</v>
      </c>
      <c r="I24" s="172">
        <v>23502</v>
      </c>
      <c r="J24" s="128">
        <v>10687</v>
      </c>
      <c r="K24" s="137">
        <f t="shared" si="3"/>
        <v>45901</v>
      </c>
      <c r="L24" s="181">
        <f t="shared" si="4"/>
        <v>104749</v>
      </c>
      <c r="M24" s="127">
        <v>8505</v>
      </c>
      <c r="N24" s="172">
        <v>14776</v>
      </c>
      <c r="O24" s="128">
        <v>13883</v>
      </c>
      <c r="P24" s="137">
        <f t="shared" si="7"/>
        <v>37164</v>
      </c>
      <c r="Q24" s="127">
        <v>13061</v>
      </c>
      <c r="R24" s="172">
        <v>19682</v>
      </c>
      <c r="S24" s="128">
        <v>39663</v>
      </c>
      <c r="T24" s="137">
        <f t="shared" si="8"/>
        <v>72406</v>
      </c>
      <c r="U24" s="181">
        <f t="shared" si="5"/>
        <v>109570</v>
      </c>
      <c r="V24" s="181">
        <f t="shared" si="6"/>
        <v>214319</v>
      </c>
    </row>
    <row r="25" spans="1:22" ht="12.75">
      <c r="A25" s="16"/>
      <c r="B25" s="13" t="s">
        <v>15</v>
      </c>
      <c r="C25" s="13"/>
      <c r="D25" s="127">
        <v>48156</v>
      </c>
      <c r="E25" s="172">
        <v>0</v>
      </c>
      <c r="F25" s="172">
        <v>139</v>
      </c>
      <c r="G25" s="181">
        <f t="shared" si="2"/>
        <v>48295</v>
      </c>
      <c r="H25" s="172">
        <v>270</v>
      </c>
      <c r="I25" s="172">
        <v>383</v>
      </c>
      <c r="J25" s="128">
        <v>1178</v>
      </c>
      <c r="K25" s="137">
        <f t="shared" si="3"/>
        <v>1831</v>
      </c>
      <c r="L25" s="181">
        <f t="shared" si="4"/>
        <v>50126</v>
      </c>
      <c r="M25" s="127">
        <v>48156</v>
      </c>
      <c r="N25" s="172">
        <v>1820</v>
      </c>
      <c r="O25" s="128">
        <v>402</v>
      </c>
      <c r="P25" s="137">
        <f t="shared" si="7"/>
        <v>50378</v>
      </c>
      <c r="Q25" s="127">
        <v>222</v>
      </c>
      <c r="R25" s="172">
        <v>381</v>
      </c>
      <c r="S25" s="128">
        <v>1796</v>
      </c>
      <c r="T25" s="137">
        <f t="shared" si="8"/>
        <v>2399</v>
      </c>
      <c r="U25" s="181">
        <f t="shared" si="5"/>
        <v>52777</v>
      </c>
      <c r="V25" s="181">
        <f t="shared" si="6"/>
        <v>102903</v>
      </c>
    </row>
    <row r="26" spans="1:22" ht="12.75">
      <c r="A26" s="16"/>
      <c r="B26" s="13" t="s">
        <v>58</v>
      </c>
      <c r="C26" s="13"/>
      <c r="D26" s="127">
        <v>159</v>
      </c>
      <c r="E26" s="172">
        <v>5714</v>
      </c>
      <c r="F26" s="172">
        <v>3809</v>
      </c>
      <c r="G26" s="181">
        <f t="shared" si="2"/>
        <v>9682</v>
      </c>
      <c r="H26" s="172">
        <v>10313</v>
      </c>
      <c r="I26" s="172">
        <v>10048</v>
      </c>
      <c r="J26" s="128">
        <v>3643</v>
      </c>
      <c r="K26" s="137">
        <f t="shared" si="3"/>
        <v>24004</v>
      </c>
      <c r="L26" s="181">
        <f t="shared" si="4"/>
        <v>33686</v>
      </c>
      <c r="M26" s="127">
        <v>3070</v>
      </c>
      <c r="N26" s="172">
        <v>4637</v>
      </c>
      <c r="O26" s="128">
        <v>14379</v>
      </c>
      <c r="P26" s="137">
        <f t="shared" si="7"/>
        <v>22086</v>
      </c>
      <c r="Q26" s="127">
        <v>3471</v>
      </c>
      <c r="R26" s="172">
        <v>4861</v>
      </c>
      <c r="S26" s="128">
        <v>46195</v>
      </c>
      <c r="T26" s="137">
        <f t="shared" si="8"/>
        <v>54527</v>
      </c>
      <c r="U26" s="181">
        <f t="shared" si="5"/>
        <v>76613</v>
      </c>
      <c r="V26" s="181">
        <f t="shared" si="6"/>
        <v>110299</v>
      </c>
    </row>
    <row r="27" spans="1:22" ht="12.75">
      <c r="A27" s="16"/>
      <c r="B27" s="13" t="s">
        <v>60</v>
      </c>
      <c r="C27" s="13"/>
      <c r="D27" s="127">
        <v>647</v>
      </c>
      <c r="E27" s="172">
        <v>12</v>
      </c>
      <c r="F27" s="172">
        <v>30</v>
      </c>
      <c r="G27" s="181">
        <f t="shared" si="2"/>
        <v>689</v>
      </c>
      <c r="H27" s="172">
        <v>3</v>
      </c>
      <c r="I27" s="172">
        <v>3</v>
      </c>
      <c r="J27" s="128">
        <v>3</v>
      </c>
      <c r="K27" s="137">
        <f t="shared" si="3"/>
        <v>9</v>
      </c>
      <c r="L27" s="181">
        <f t="shared" si="4"/>
        <v>698</v>
      </c>
      <c r="M27" s="127">
        <v>9</v>
      </c>
      <c r="N27" s="172">
        <v>23</v>
      </c>
      <c r="O27" s="128">
        <v>13</v>
      </c>
      <c r="P27" s="137">
        <f t="shared" si="7"/>
        <v>45</v>
      </c>
      <c r="Q27" s="127">
        <v>5</v>
      </c>
      <c r="R27" s="172">
        <v>72</v>
      </c>
      <c r="S27" s="128">
        <v>723</v>
      </c>
      <c r="T27" s="137">
        <f t="shared" si="8"/>
        <v>800</v>
      </c>
      <c r="U27" s="181">
        <f t="shared" si="5"/>
        <v>845</v>
      </c>
      <c r="V27" s="181">
        <f t="shared" si="6"/>
        <v>1543</v>
      </c>
    </row>
    <row r="28" spans="1:22" ht="12.75">
      <c r="A28" s="16"/>
      <c r="B28" s="13" t="s">
        <v>16</v>
      </c>
      <c r="C28" s="13"/>
      <c r="D28" s="127">
        <v>0</v>
      </c>
      <c r="E28" s="172">
        <v>20</v>
      </c>
      <c r="F28" s="172">
        <v>0</v>
      </c>
      <c r="G28" s="181">
        <f t="shared" si="2"/>
        <v>20</v>
      </c>
      <c r="H28" s="172">
        <v>0</v>
      </c>
      <c r="I28" s="172">
        <v>0</v>
      </c>
      <c r="J28" s="128">
        <v>0</v>
      </c>
      <c r="K28" s="137">
        <f t="shared" si="3"/>
        <v>0</v>
      </c>
      <c r="L28" s="181">
        <f t="shared" si="4"/>
        <v>20</v>
      </c>
      <c r="M28" s="127">
        <v>0</v>
      </c>
      <c r="N28" s="172">
        <v>0</v>
      </c>
      <c r="O28" s="128">
        <v>0</v>
      </c>
      <c r="P28" s="137">
        <f t="shared" si="7"/>
        <v>0</v>
      </c>
      <c r="Q28" s="127">
        <v>0</v>
      </c>
      <c r="R28" s="172">
        <v>0</v>
      </c>
      <c r="S28" s="128">
        <v>0</v>
      </c>
      <c r="T28" s="137">
        <f t="shared" si="8"/>
        <v>0</v>
      </c>
      <c r="U28" s="181">
        <f t="shared" si="5"/>
        <v>0</v>
      </c>
      <c r="V28" s="181">
        <f t="shared" si="6"/>
        <v>20</v>
      </c>
    </row>
    <row r="29" spans="1:22" ht="12.75">
      <c r="A29" s="16"/>
      <c r="B29" s="13"/>
      <c r="C29" s="13"/>
      <c r="D29" s="127"/>
      <c r="E29" s="172"/>
      <c r="F29" s="172"/>
      <c r="G29" s="181"/>
      <c r="H29" s="172"/>
      <c r="I29" s="172"/>
      <c r="J29" s="128"/>
      <c r="K29" s="137"/>
      <c r="L29" s="181"/>
      <c r="M29" s="127"/>
      <c r="N29" s="172"/>
      <c r="O29" s="128"/>
      <c r="P29" s="137"/>
      <c r="Q29" s="127"/>
      <c r="R29" s="172"/>
      <c r="S29" s="128"/>
      <c r="T29" s="137"/>
      <c r="U29" s="181"/>
      <c r="V29" s="181"/>
    </row>
    <row r="30" spans="1:22" ht="12.75">
      <c r="A30" s="18" t="s">
        <v>17</v>
      </c>
      <c r="B30" s="19"/>
      <c r="C30" s="19"/>
      <c r="D30" s="127">
        <v>-14056</v>
      </c>
      <c r="E30" s="172">
        <v>103011</v>
      </c>
      <c r="F30" s="172">
        <v>532468</v>
      </c>
      <c r="G30" s="181">
        <f t="shared" si="2"/>
        <v>621423</v>
      </c>
      <c r="H30" s="172">
        <v>139061</v>
      </c>
      <c r="I30" s="172">
        <v>139690</v>
      </c>
      <c r="J30" s="128">
        <v>1181420</v>
      </c>
      <c r="K30" s="137">
        <f t="shared" si="3"/>
        <v>1460171</v>
      </c>
      <c r="L30" s="181">
        <f t="shared" si="4"/>
        <v>2081594</v>
      </c>
      <c r="M30" s="127">
        <v>70754</v>
      </c>
      <c r="N30" s="172">
        <v>84123</v>
      </c>
      <c r="O30" s="128">
        <v>558359</v>
      </c>
      <c r="P30" s="137">
        <f>+SUM(M30:O30)</f>
        <v>713236</v>
      </c>
      <c r="Q30" s="127">
        <v>231426</v>
      </c>
      <c r="R30" s="172">
        <v>464550</v>
      </c>
      <c r="S30" s="128">
        <v>1323597</v>
      </c>
      <c r="T30" s="137">
        <f>+SUM(Q30:S30)</f>
        <v>2019573</v>
      </c>
      <c r="U30" s="181">
        <f t="shared" si="5"/>
        <v>2732809</v>
      </c>
      <c r="V30" s="181">
        <f t="shared" si="6"/>
        <v>4814403</v>
      </c>
    </row>
    <row r="31" spans="1:22" ht="12.75">
      <c r="A31" s="16"/>
      <c r="B31" s="13"/>
      <c r="C31" s="13"/>
      <c r="D31" s="127"/>
      <c r="E31" s="172"/>
      <c r="F31" s="172"/>
      <c r="G31" s="181"/>
      <c r="H31" s="172"/>
      <c r="I31" s="172"/>
      <c r="J31" s="128"/>
      <c r="K31" s="137"/>
      <c r="L31" s="181"/>
      <c r="M31" s="127"/>
      <c r="N31" s="172"/>
      <c r="O31" s="128"/>
      <c r="P31" s="137"/>
      <c r="Q31" s="127"/>
      <c r="R31" s="172"/>
      <c r="S31" s="128"/>
      <c r="T31" s="137"/>
      <c r="U31" s="181"/>
      <c r="V31" s="181"/>
    </row>
    <row r="32" spans="1:22" ht="12.75">
      <c r="A32" s="15" t="s">
        <v>18</v>
      </c>
      <c r="B32" s="13"/>
      <c r="C32" s="13"/>
      <c r="D32" s="127"/>
      <c r="E32" s="172"/>
      <c r="F32" s="172"/>
      <c r="G32" s="181"/>
      <c r="H32" s="172"/>
      <c r="I32" s="172"/>
      <c r="J32" s="128"/>
      <c r="K32" s="137"/>
      <c r="L32" s="181"/>
      <c r="M32" s="127"/>
      <c r="N32" s="172"/>
      <c r="O32" s="128"/>
      <c r="P32" s="137"/>
      <c r="Q32" s="127"/>
      <c r="R32" s="172"/>
      <c r="S32" s="128"/>
      <c r="T32" s="137"/>
      <c r="U32" s="181"/>
      <c r="V32" s="181"/>
    </row>
    <row r="33" spans="1:22" ht="12.75">
      <c r="A33" s="16" t="s">
        <v>19</v>
      </c>
      <c r="B33" s="13"/>
      <c r="C33" s="13"/>
      <c r="D33" s="127">
        <v>16</v>
      </c>
      <c r="E33" s="172">
        <v>138</v>
      </c>
      <c r="F33" s="172">
        <v>238</v>
      </c>
      <c r="G33" s="181">
        <f>+SUM(D33:F33)</f>
        <v>392</v>
      </c>
      <c r="H33" s="172">
        <v>340</v>
      </c>
      <c r="I33" s="172">
        <v>5025</v>
      </c>
      <c r="J33" s="128">
        <v>976</v>
      </c>
      <c r="K33" s="137">
        <f>+SUM(H33:J33)</f>
        <v>6341</v>
      </c>
      <c r="L33" s="181">
        <f>+K33+G33</f>
        <v>6733</v>
      </c>
      <c r="M33" s="127">
        <v>2395</v>
      </c>
      <c r="N33" s="172">
        <v>476</v>
      </c>
      <c r="O33" s="128">
        <v>523</v>
      </c>
      <c r="P33" s="137">
        <f>+SUM(M33:O33)</f>
        <v>3394</v>
      </c>
      <c r="Q33" s="127">
        <v>125</v>
      </c>
      <c r="R33" s="172">
        <v>1006</v>
      </c>
      <c r="S33" s="128">
        <v>3192</v>
      </c>
      <c r="T33" s="137">
        <f>+SUM(Q33:S33)</f>
        <v>4323</v>
      </c>
      <c r="U33" s="181">
        <f>+T33+P33</f>
        <v>7717</v>
      </c>
      <c r="V33" s="181">
        <f>+U33+L33</f>
        <v>14450</v>
      </c>
    </row>
    <row r="34" spans="1:22" ht="12.75">
      <c r="A34" s="16"/>
      <c r="B34" s="13" t="s">
        <v>20</v>
      </c>
      <c r="C34" s="13"/>
      <c r="D34" s="127">
        <v>0</v>
      </c>
      <c r="E34" s="172">
        <v>0</v>
      </c>
      <c r="F34" s="172">
        <v>0</v>
      </c>
      <c r="G34" s="181">
        <f>+SUM(D34:F34)</f>
        <v>0</v>
      </c>
      <c r="H34" s="172">
        <v>0</v>
      </c>
      <c r="I34" s="172">
        <v>0</v>
      </c>
      <c r="J34" s="128">
        <v>0</v>
      </c>
      <c r="K34" s="137">
        <f>+SUM(H34:J34)</f>
        <v>0</v>
      </c>
      <c r="L34" s="181">
        <f>+K34+G34</f>
        <v>0</v>
      </c>
      <c r="M34" s="127">
        <v>0</v>
      </c>
      <c r="N34" s="172">
        <v>0</v>
      </c>
      <c r="O34" s="128">
        <v>0</v>
      </c>
      <c r="P34" s="137">
        <f>+SUM(M34:O34)</f>
        <v>0</v>
      </c>
      <c r="Q34" s="127">
        <v>0</v>
      </c>
      <c r="R34" s="172">
        <v>0</v>
      </c>
      <c r="S34" s="128">
        <v>7</v>
      </c>
      <c r="T34" s="137">
        <f>+SUM(Q34:S34)</f>
        <v>7</v>
      </c>
      <c r="U34" s="181">
        <f>+T34+P34</f>
        <v>7</v>
      </c>
      <c r="V34" s="181">
        <f>+U34+L34</f>
        <v>7</v>
      </c>
    </row>
    <row r="35" spans="1:22" ht="12.75">
      <c r="A35" s="16"/>
      <c r="B35" s="13" t="s">
        <v>21</v>
      </c>
      <c r="C35" s="13"/>
      <c r="D35" s="127">
        <v>16</v>
      </c>
      <c r="E35" s="172">
        <v>138</v>
      </c>
      <c r="F35" s="172">
        <v>238</v>
      </c>
      <c r="G35" s="181">
        <f>+SUM(D35:F35)</f>
        <v>392</v>
      </c>
      <c r="H35" s="172">
        <v>340</v>
      </c>
      <c r="I35" s="172">
        <v>5025</v>
      </c>
      <c r="J35" s="128">
        <v>884</v>
      </c>
      <c r="K35" s="137">
        <f>+SUM(H35:J35)</f>
        <v>6249</v>
      </c>
      <c r="L35" s="181">
        <f>+K35+G35</f>
        <v>6641</v>
      </c>
      <c r="M35" s="127">
        <v>2095</v>
      </c>
      <c r="N35" s="172">
        <v>476</v>
      </c>
      <c r="O35" s="128">
        <v>523</v>
      </c>
      <c r="P35" s="137">
        <f>+SUM(M35:O35)</f>
        <v>3094</v>
      </c>
      <c r="Q35" s="127">
        <v>125</v>
      </c>
      <c r="R35" s="172">
        <v>1006</v>
      </c>
      <c r="S35" s="128">
        <v>3199</v>
      </c>
      <c r="T35" s="137">
        <f>+SUM(Q35:S35)</f>
        <v>4330</v>
      </c>
      <c r="U35" s="181">
        <f>+T35+P35</f>
        <v>7424</v>
      </c>
      <c r="V35" s="181">
        <f>+U35+L35</f>
        <v>14065</v>
      </c>
    </row>
    <row r="36" spans="1:22" ht="12.75">
      <c r="A36" s="16"/>
      <c r="B36" s="13" t="s">
        <v>22</v>
      </c>
      <c r="C36" s="13"/>
      <c r="D36" s="127">
        <v>0</v>
      </c>
      <c r="E36" s="172">
        <v>0</v>
      </c>
      <c r="F36" s="172">
        <v>0</v>
      </c>
      <c r="G36" s="181">
        <f>+SUM(D36:F36)</f>
        <v>0</v>
      </c>
      <c r="H36" s="172">
        <v>0</v>
      </c>
      <c r="I36" s="172">
        <v>0</v>
      </c>
      <c r="J36" s="128">
        <v>92</v>
      </c>
      <c r="K36" s="137">
        <f>+SUM(H36:J36)</f>
        <v>92</v>
      </c>
      <c r="L36" s="181">
        <f>+K36+G36</f>
        <v>92</v>
      </c>
      <c r="M36" s="127">
        <v>300</v>
      </c>
      <c r="N36" s="172">
        <v>0</v>
      </c>
      <c r="O36" s="128">
        <v>0</v>
      </c>
      <c r="P36" s="137">
        <f>+SUM(M36:O36)</f>
        <v>300</v>
      </c>
      <c r="Q36" s="127">
        <v>0</v>
      </c>
      <c r="R36" s="172">
        <v>0</v>
      </c>
      <c r="S36" s="128">
        <v>0</v>
      </c>
      <c r="T36" s="137">
        <f>+SUM(Q36:S36)</f>
        <v>0</v>
      </c>
      <c r="U36" s="181">
        <f>+T36+P36</f>
        <v>300</v>
      </c>
      <c r="V36" s="181">
        <f>+U36+L36</f>
        <v>392</v>
      </c>
    </row>
    <row r="37" spans="1:22" ht="12.75">
      <c r="A37" s="16"/>
      <c r="B37" s="13"/>
      <c r="C37" s="13"/>
      <c r="D37" s="127"/>
      <c r="E37" s="172"/>
      <c r="F37" s="172"/>
      <c r="G37" s="181"/>
      <c r="H37" s="172"/>
      <c r="I37" s="172"/>
      <c r="J37" s="128"/>
      <c r="K37" s="137"/>
      <c r="L37" s="181"/>
      <c r="M37" s="127"/>
      <c r="N37" s="172"/>
      <c r="O37" s="128"/>
      <c r="P37" s="137"/>
      <c r="Q37" s="127"/>
      <c r="R37" s="172"/>
      <c r="S37" s="128"/>
      <c r="T37" s="137"/>
      <c r="U37" s="181"/>
      <c r="V37" s="181"/>
    </row>
    <row r="38" spans="1:22" ht="12.75">
      <c r="A38" s="20" t="s">
        <v>61</v>
      </c>
      <c r="B38" s="21"/>
      <c r="C38" s="21"/>
      <c r="D38" s="129">
        <v>53425</v>
      </c>
      <c r="E38" s="175">
        <v>141646</v>
      </c>
      <c r="F38" s="175">
        <v>577660</v>
      </c>
      <c r="G38" s="184">
        <f>+SUM(D38:F38)</f>
        <v>772731</v>
      </c>
      <c r="H38" s="175">
        <v>172100</v>
      </c>
      <c r="I38" s="175">
        <v>182793</v>
      </c>
      <c r="J38" s="130">
        <v>1205969</v>
      </c>
      <c r="K38" s="143">
        <f>+SUM(H38:J38)</f>
        <v>1560862</v>
      </c>
      <c r="L38" s="184">
        <f>+K38+G38</f>
        <v>2333593</v>
      </c>
      <c r="M38" s="129">
        <v>139189</v>
      </c>
      <c r="N38" s="175">
        <v>115088</v>
      </c>
      <c r="O38" s="130">
        <v>596831</v>
      </c>
      <c r="P38" s="143">
        <f>+SUM(M38:O38)</f>
        <v>851108</v>
      </c>
      <c r="Q38" s="129">
        <v>259029</v>
      </c>
      <c r="R38" s="175">
        <v>502610</v>
      </c>
      <c r="S38" s="130">
        <v>1432085</v>
      </c>
      <c r="T38" s="143">
        <f>+SUM(Q38:S38)</f>
        <v>2193724</v>
      </c>
      <c r="U38" s="184">
        <f>+T38+P38</f>
        <v>3044832</v>
      </c>
      <c r="V38" s="184">
        <f>+U38+L38</f>
        <v>5378425</v>
      </c>
    </row>
    <row r="39" spans="1:22" ht="12.75">
      <c r="A39" s="20" t="s">
        <v>62</v>
      </c>
      <c r="B39" s="21"/>
      <c r="C39" s="21"/>
      <c r="D39" s="129">
        <v>67497</v>
      </c>
      <c r="E39" s="175">
        <v>38773</v>
      </c>
      <c r="F39" s="175">
        <v>45430</v>
      </c>
      <c r="G39" s="184">
        <f>+SUM(D39:F39)</f>
        <v>151700</v>
      </c>
      <c r="H39" s="175">
        <v>33379</v>
      </c>
      <c r="I39" s="175">
        <v>48128</v>
      </c>
      <c r="J39" s="130">
        <v>25525</v>
      </c>
      <c r="K39" s="143">
        <f>+SUM(H39:J39)</f>
        <v>107032</v>
      </c>
      <c r="L39" s="184">
        <f>+K39+G39</f>
        <v>258732</v>
      </c>
      <c r="M39" s="129">
        <v>70830</v>
      </c>
      <c r="N39" s="175">
        <v>31441</v>
      </c>
      <c r="O39" s="130">
        <v>38995</v>
      </c>
      <c r="P39" s="143">
        <f>+SUM(M39:O39)</f>
        <v>141266</v>
      </c>
      <c r="Q39" s="129">
        <v>27728</v>
      </c>
      <c r="R39" s="175">
        <v>39066</v>
      </c>
      <c r="S39" s="130">
        <v>111680</v>
      </c>
      <c r="T39" s="143">
        <f>+SUM(Q39:S39)</f>
        <v>178474</v>
      </c>
      <c r="U39" s="184">
        <f>+T39+P39</f>
        <v>319740</v>
      </c>
      <c r="V39" s="184">
        <f>+U39+L39</f>
        <v>578472</v>
      </c>
    </row>
    <row r="40" spans="1:22" ht="12.75">
      <c r="A40" s="20" t="s">
        <v>23</v>
      </c>
      <c r="B40" s="21"/>
      <c r="C40" s="21"/>
      <c r="D40" s="129">
        <v>-14072</v>
      </c>
      <c r="E40" s="175">
        <v>102873</v>
      </c>
      <c r="F40" s="175">
        <v>532230</v>
      </c>
      <c r="G40" s="184">
        <f>+SUM(D40:F40)</f>
        <v>621031</v>
      </c>
      <c r="H40" s="175">
        <v>138721</v>
      </c>
      <c r="I40" s="175">
        <v>134665</v>
      </c>
      <c r="J40" s="130">
        <v>1180444</v>
      </c>
      <c r="K40" s="143">
        <f>+SUM(H40:J40)</f>
        <v>1453830</v>
      </c>
      <c r="L40" s="184">
        <f>+K40+G40</f>
        <v>2074861</v>
      </c>
      <c r="M40" s="129">
        <v>68359</v>
      </c>
      <c r="N40" s="175">
        <v>83647</v>
      </c>
      <c r="O40" s="130">
        <v>557836</v>
      </c>
      <c r="P40" s="143">
        <f>+SUM(M40:O40)</f>
        <v>709842</v>
      </c>
      <c r="Q40" s="129">
        <v>231301</v>
      </c>
      <c r="R40" s="175">
        <v>463544</v>
      </c>
      <c r="S40" s="130">
        <v>1320405</v>
      </c>
      <c r="T40" s="143">
        <f>+SUM(Q40:S40)</f>
        <v>2015250</v>
      </c>
      <c r="U40" s="184">
        <f>+T40+P40</f>
        <v>2725092</v>
      </c>
      <c r="V40" s="184">
        <f>+U40+L40</f>
        <v>4799953</v>
      </c>
    </row>
    <row r="41" spans="1:22" ht="12.75">
      <c r="A41" s="23"/>
      <c r="B41" s="24"/>
      <c r="C41" s="24"/>
      <c r="D41" s="131"/>
      <c r="E41" s="176"/>
      <c r="F41" s="176"/>
      <c r="G41" s="185"/>
      <c r="H41" s="176"/>
      <c r="I41" s="176"/>
      <c r="J41" s="132"/>
      <c r="K41" s="145"/>
      <c r="L41" s="185"/>
      <c r="M41" s="131"/>
      <c r="N41" s="176"/>
      <c r="O41" s="132"/>
      <c r="P41" s="145"/>
      <c r="Q41" s="131"/>
      <c r="R41" s="176"/>
      <c r="S41" s="132"/>
      <c r="T41" s="145"/>
      <c r="U41" s="185"/>
      <c r="V41" s="185"/>
    </row>
    <row r="42" spans="1:22" ht="12.75">
      <c r="A42" s="15" t="s">
        <v>24</v>
      </c>
      <c r="B42" s="13"/>
      <c r="C42" s="13"/>
      <c r="D42" s="123"/>
      <c r="E42" s="174"/>
      <c r="F42" s="174"/>
      <c r="G42" s="183"/>
      <c r="H42" s="174"/>
      <c r="I42" s="174"/>
      <c r="J42" s="124"/>
      <c r="K42" s="141"/>
      <c r="L42" s="183"/>
      <c r="M42" s="123"/>
      <c r="N42" s="174"/>
      <c r="O42" s="124"/>
      <c r="P42" s="141"/>
      <c r="Q42" s="123"/>
      <c r="R42" s="174"/>
      <c r="S42" s="124"/>
      <c r="T42" s="141"/>
      <c r="U42" s="183"/>
      <c r="V42" s="183"/>
    </row>
    <row r="43" spans="1:22" ht="12.75">
      <c r="A43" s="15"/>
      <c r="B43" s="13"/>
      <c r="C43" s="13"/>
      <c r="D43" s="123"/>
      <c r="E43" s="174"/>
      <c r="F43" s="174"/>
      <c r="G43" s="183"/>
      <c r="H43" s="174"/>
      <c r="I43" s="174"/>
      <c r="J43" s="124"/>
      <c r="K43" s="141"/>
      <c r="L43" s="183"/>
      <c r="M43" s="123"/>
      <c r="N43" s="174"/>
      <c r="O43" s="124"/>
      <c r="P43" s="141"/>
      <c r="Q43" s="123"/>
      <c r="R43" s="174"/>
      <c r="S43" s="124"/>
      <c r="T43" s="141"/>
      <c r="U43" s="183"/>
      <c r="V43" s="183"/>
    </row>
    <row r="44" spans="1:22" ht="12.75">
      <c r="A44" s="16" t="s">
        <v>25</v>
      </c>
      <c r="B44" s="13"/>
      <c r="C44" s="13"/>
      <c r="D44" s="127">
        <v>-14632</v>
      </c>
      <c r="E44" s="172">
        <v>104058</v>
      </c>
      <c r="F44" s="172">
        <v>531514</v>
      </c>
      <c r="G44" s="17">
        <f aca="true" t="shared" si="9" ref="G44:G57">+SUM(D44:F44)</f>
        <v>620940</v>
      </c>
      <c r="H44" s="172">
        <v>138057</v>
      </c>
      <c r="I44" s="172">
        <v>132456</v>
      </c>
      <c r="J44" s="128">
        <v>1173767</v>
      </c>
      <c r="K44" s="127">
        <f aca="true" t="shared" si="10" ref="K44:K57">+SUM(H44:J44)</f>
        <v>1444280</v>
      </c>
      <c r="L44" s="17">
        <f aca="true" t="shared" si="11" ref="L44:L57">+K44+G44</f>
        <v>2065220</v>
      </c>
      <c r="M44" s="127">
        <v>1068360</v>
      </c>
      <c r="N44" s="172">
        <v>82417</v>
      </c>
      <c r="O44" s="128">
        <v>615625</v>
      </c>
      <c r="P44" s="127">
        <f aca="true" t="shared" si="12" ref="P44:P57">+SUM(M44:O44)</f>
        <v>1766402</v>
      </c>
      <c r="Q44" s="127">
        <v>229617</v>
      </c>
      <c r="R44" s="172">
        <v>461165</v>
      </c>
      <c r="S44" s="128">
        <v>1314645</v>
      </c>
      <c r="T44" s="127">
        <f aca="true" t="shared" si="13" ref="T44:T57">+SUM(Q44:S44)</f>
        <v>2005427</v>
      </c>
      <c r="U44" s="17">
        <f aca="true" t="shared" si="14" ref="U44:U57">+T44+P44</f>
        <v>3771829</v>
      </c>
      <c r="V44" s="181">
        <f aca="true" t="shared" si="15" ref="V44:V57">+U44+L44</f>
        <v>5837049</v>
      </c>
    </row>
    <row r="45" spans="1:22" ht="12.75">
      <c r="A45" s="16" t="s">
        <v>26</v>
      </c>
      <c r="B45" s="13"/>
      <c r="C45" s="13"/>
      <c r="D45" s="127">
        <v>1</v>
      </c>
      <c r="E45" s="172">
        <v>-180</v>
      </c>
      <c r="F45" s="172">
        <v>-231</v>
      </c>
      <c r="G45" s="17">
        <f t="shared" si="9"/>
        <v>-410</v>
      </c>
      <c r="H45" s="172">
        <v>-150</v>
      </c>
      <c r="I45" s="172">
        <v>-100</v>
      </c>
      <c r="J45" s="128">
        <v>191</v>
      </c>
      <c r="K45" s="127">
        <f t="shared" si="10"/>
        <v>-59</v>
      </c>
      <c r="L45" s="17">
        <f t="shared" si="11"/>
        <v>-469</v>
      </c>
      <c r="M45" s="127">
        <v>8</v>
      </c>
      <c r="N45" s="172">
        <v>-144</v>
      </c>
      <c r="O45" s="128">
        <v>-93</v>
      </c>
      <c r="P45" s="127">
        <f t="shared" si="12"/>
        <v>-229</v>
      </c>
      <c r="Q45" s="127">
        <v>-167</v>
      </c>
      <c r="R45" s="172">
        <v>170</v>
      </c>
      <c r="S45" s="128">
        <v>167</v>
      </c>
      <c r="T45" s="127">
        <f t="shared" si="13"/>
        <v>170</v>
      </c>
      <c r="U45" s="17">
        <f t="shared" si="14"/>
        <v>-59</v>
      </c>
      <c r="V45" s="181">
        <f t="shared" si="15"/>
        <v>-528</v>
      </c>
    </row>
    <row r="46" spans="1:22" ht="12.75">
      <c r="A46" s="16"/>
      <c r="B46" s="13" t="s">
        <v>27</v>
      </c>
      <c r="C46" s="13"/>
      <c r="D46" s="127">
        <v>573</v>
      </c>
      <c r="E46" s="172">
        <v>204</v>
      </c>
      <c r="F46" s="172">
        <v>59</v>
      </c>
      <c r="G46" s="17">
        <f t="shared" si="9"/>
        <v>836</v>
      </c>
      <c r="H46" s="172">
        <v>125</v>
      </c>
      <c r="I46" s="172">
        <v>114</v>
      </c>
      <c r="J46" s="128">
        <v>479</v>
      </c>
      <c r="K46" s="127">
        <f t="shared" si="10"/>
        <v>718</v>
      </c>
      <c r="L46" s="17">
        <f t="shared" si="11"/>
        <v>1554</v>
      </c>
      <c r="M46" s="127">
        <v>219</v>
      </c>
      <c r="N46" s="172">
        <v>128</v>
      </c>
      <c r="O46" s="128">
        <v>98</v>
      </c>
      <c r="P46" s="127">
        <f t="shared" si="12"/>
        <v>445</v>
      </c>
      <c r="Q46" s="127">
        <v>31</v>
      </c>
      <c r="R46" s="172">
        <v>343</v>
      </c>
      <c r="S46" s="128">
        <v>392</v>
      </c>
      <c r="T46" s="127">
        <f t="shared" si="13"/>
        <v>766</v>
      </c>
      <c r="U46" s="17">
        <f t="shared" si="14"/>
        <v>1211</v>
      </c>
      <c r="V46" s="181">
        <f t="shared" si="15"/>
        <v>2765</v>
      </c>
    </row>
    <row r="47" spans="1:22" ht="12.75">
      <c r="A47" s="16"/>
      <c r="B47" s="13" t="s">
        <v>28</v>
      </c>
      <c r="C47" s="13"/>
      <c r="D47" s="127">
        <v>572</v>
      </c>
      <c r="E47" s="172">
        <v>384</v>
      </c>
      <c r="F47" s="172">
        <v>290</v>
      </c>
      <c r="G47" s="17">
        <f t="shared" si="9"/>
        <v>1246</v>
      </c>
      <c r="H47" s="172">
        <v>275</v>
      </c>
      <c r="I47" s="172">
        <v>214</v>
      </c>
      <c r="J47" s="128">
        <v>288</v>
      </c>
      <c r="K47" s="127">
        <f t="shared" si="10"/>
        <v>777</v>
      </c>
      <c r="L47" s="17">
        <f t="shared" si="11"/>
        <v>2023</v>
      </c>
      <c r="M47" s="127">
        <v>211</v>
      </c>
      <c r="N47" s="172">
        <v>272</v>
      </c>
      <c r="O47" s="128">
        <v>191</v>
      </c>
      <c r="P47" s="127">
        <f t="shared" si="12"/>
        <v>674</v>
      </c>
      <c r="Q47" s="127">
        <v>198</v>
      </c>
      <c r="R47" s="172">
        <v>173</v>
      </c>
      <c r="S47" s="128">
        <v>225</v>
      </c>
      <c r="T47" s="127">
        <f t="shared" si="13"/>
        <v>596</v>
      </c>
      <c r="U47" s="17">
        <f t="shared" si="14"/>
        <v>1270</v>
      </c>
      <c r="V47" s="181">
        <f t="shared" si="15"/>
        <v>3293</v>
      </c>
    </row>
    <row r="48" spans="1:22" ht="12.75">
      <c r="A48" s="16" t="s">
        <v>29</v>
      </c>
      <c r="B48" s="13"/>
      <c r="C48" s="13"/>
      <c r="D48" s="127">
        <v>229772</v>
      </c>
      <c r="E48" s="172">
        <v>153532</v>
      </c>
      <c r="F48" s="172">
        <v>-53563</v>
      </c>
      <c r="G48" s="17">
        <f t="shared" si="9"/>
        <v>329741</v>
      </c>
      <c r="H48" s="172">
        <v>-168002</v>
      </c>
      <c r="I48" s="172">
        <v>-238553</v>
      </c>
      <c r="J48" s="128">
        <v>1521836</v>
      </c>
      <c r="K48" s="127">
        <f t="shared" si="10"/>
        <v>1115281</v>
      </c>
      <c r="L48" s="17">
        <f t="shared" si="11"/>
        <v>1445022</v>
      </c>
      <c r="M48" s="127">
        <v>244016</v>
      </c>
      <c r="N48" s="172">
        <v>682022</v>
      </c>
      <c r="O48" s="128">
        <v>438129</v>
      </c>
      <c r="P48" s="127">
        <f t="shared" si="12"/>
        <v>1364167</v>
      </c>
      <c r="Q48" s="127">
        <v>-433148</v>
      </c>
      <c r="R48" s="172">
        <v>-495779</v>
      </c>
      <c r="S48" s="128">
        <v>1693683</v>
      </c>
      <c r="T48" s="127">
        <f t="shared" si="13"/>
        <v>764756</v>
      </c>
      <c r="U48" s="17">
        <f t="shared" si="14"/>
        <v>2128923</v>
      </c>
      <c r="V48" s="181">
        <f t="shared" si="15"/>
        <v>3573945</v>
      </c>
    </row>
    <row r="49" spans="1:22" ht="12.75">
      <c r="A49" s="16"/>
      <c r="B49" s="13" t="s">
        <v>30</v>
      </c>
      <c r="C49" s="13"/>
      <c r="D49" s="127">
        <v>970142</v>
      </c>
      <c r="E49" s="172">
        <v>503600</v>
      </c>
      <c r="F49" s="172">
        <v>-53398</v>
      </c>
      <c r="G49" s="17">
        <f t="shared" si="9"/>
        <v>1420344</v>
      </c>
      <c r="H49" s="172">
        <v>-168002</v>
      </c>
      <c r="I49" s="172">
        <v>-238553</v>
      </c>
      <c r="J49" s="128">
        <v>1672383</v>
      </c>
      <c r="K49" s="127">
        <f t="shared" si="10"/>
        <v>1265828</v>
      </c>
      <c r="L49" s="17">
        <f t="shared" si="11"/>
        <v>2686172</v>
      </c>
      <c r="M49" s="127">
        <v>244016</v>
      </c>
      <c r="N49" s="172">
        <v>692085</v>
      </c>
      <c r="O49" s="128">
        <v>438360</v>
      </c>
      <c r="P49" s="127">
        <f t="shared" si="12"/>
        <v>1374461</v>
      </c>
      <c r="Q49" s="127">
        <v>-433148</v>
      </c>
      <c r="R49" s="172">
        <v>-495710</v>
      </c>
      <c r="S49" s="128">
        <v>1694005</v>
      </c>
      <c r="T49" s="127">
        <f t="shared" si="13"/>
        <v>765147</v>
      </c>
      <c r="U49" s="17">
        <f t="shared" si="14"/>
        <v>2139608</v>
      </c>
      <c r="V49" s="181">
        <f t="shared" si="15"/>
        <v>4825780</v>
      </c>
    </row>
    <row r="50" spans="1:22" ht="12.75">
      <c r="A50" s="16"/>
      <c r="B50" s="13" t="s">
        <v>31</v>
      </c>
      <c r="C50" s="13"/>
      <c r="D50" s="127">
        <v>740370</v>
      </c>
      <c r="E50" s="172">
        <v>350068</v>
      </c>
      <c r="F50" s="172">
        <v>165</v>
      </c>
      <c r="G50" s="17">
        <f t="shared" si="9"/>
        <v>1090603</v>
      </c>
      <c r="H50" s="172">
        <v>0</v>
      </c>
      <c r="I50" s="172">
        <v>0</v>
      </c>
      <c r="J50" s="128">
        <v>150547</v>
      </c>
      <c r="K50" s="127">
        <f t="shared" si="10"/>
        <v>150547</v>
      </c>
      <c r="L50" s="17">
        <f t="shared" si="11"/>
        <v>1241150</v>
      </c>
      <c r="M50" s="127">
        <v>0</v>
      </c>
      <c r="N50" s="172">
        <v>10063</v>
      </c>
      <c r="O50" s="128">
        <v>231</v>
      </c>
      <c r="P50" s="127">
        <f t="shared" si="12"/>
        <v>10294</v>
      </c>
      <c r="Q50" s="127">
        <v>0</v>
      </c>
      <c r="R50" s="172">
        <v>69</v>
      </c>
      <c r="S50" s="128">
        <v>322</v>
      </c>
      <c r="T50" s="127">
        <f t="shared" si="13"/>
        <v>391</v>
      </c>
      <c r="U50" s="17">
        <f t="shared" si="14"/>
        <v>10685</v>
      </c>
      <c r="V50" s="181">
        <f t="shared" si="15"/>
        <v>1251835</v>
      </c>
    </row>
    <row r="51" spans="1:22" ht="12.75">
      <c r="A51" s="16" t="s">
        <v>32</v>
      </c>
      <c r="B51" s="13"/>
      <c r="C51" s="13"/>
      <c r="D51" s="127">
        <v>-259229</v>
      </c>
      <c r="E51" s="172">
        <v>-62993</v>
      </c>
      <c r="F51" s="172">
        <v>567644</v>
      </c>
      <c r="G51" s="17">
        <f t="shared" si="9"/>
        <v>245422</v>
      </c>
      <c r="H51" s="172">
        <v>168011</v>
      </c>
      <c r="I51" s="172">
        <v>397128</v>
      </c>
      <c r="J51" s="128">
        <v>-440943</v>
      </c>
      <c r="K51" s="127">
        <f t="shared" si="10"/>
        <v>124196</v>
      </c>
      <c r="L51" s="17">
        <f t="shared" si="11"/>
        <v>369618</v>
      </c>
      <c r="M51" s="127">
        <v>28939</v>
      </c>
      <c r="N51" s="172">
        <v>395376</v>
      </c>
      <c r="O51" s="128">
        <v>182793</v>
      </c>
      <c r="P51" s="127">
        <f t="shared" si="12"/>
        <v>607108</v>
      </c>
      <c r="Q51" s="127">
        <v>679220</v>
      </c>
      <c r="R51" s="172">
        <v>946909</v>
      </c>
      <c r="S51" s="128">
        <v>-329870</v>
      </c>
      <c r="T51" s="127">
        <f t="shared" si="13"/>
        <v>1296259</v>
      </c>
      <c r="U51" s="17">
        <f t="shared" si="14"/>
        <v>1903367</v>
      </c>
      <c r="V51" s="181">
        <f t="shared" si="15"/>
        <v>2272985</v>
      </c>
    </row>
    <row r="52" spans="1:22" ht="12.75">
      <c r="A52" s="16" t="s">
        <v>33</v>
      </c>
      <c r="B52" s="13"/>
      <c r="C52" s="13"/>
      <c r="D52" s="127">
        <v>14824</v>
      </c>
      <c r="E52" s="172">
        <v>13699</v>
      </c>
      <c r="F52" s="172">
        <v>17664</v>
      </c>
      <c r="G52" s="17">
        <f t="shared" si="9"/>
        <v>46187</v>
      </c>
      <c r="H52" s="172">
        <v>138198</v>
      </c>
      <c r="I52" s="172">
        <v>-26019</v>
      </c>
      <c r="J52" s="128">
        <v>92683</v>
      </c>
      <c r="K52" s="127">
        <f t="shared" si="10"/>
        <v>204862</v>
      </c>
      <c r="L52" s="17">
        <f t="shared" si="11"/>
        <v>251049</v>
      </c>
      <c r="M52" s="127">
        <v>795397</v>
      </c>
      <c r="N52" s="172">
        <v>-994837</v>
      </c>
      <c r="O52" s="128">
        <v>-5204</v>
      </c>
      <c r="P52" s="127">
        <f t="shared" si="12"/>
        <v>-204644</v>
      </c>
      <c r="Q52" s="127">
        <v>-16288</v>
      </c>
      <c r="R52" s="172">
        <v>9865</v>
      </c>
      <c r="S52" s="128">
        <v>-49335</v>
      </c>
      <c r="T52" s="127">
        <f t="shared" si="13"/>
        <v>-55758</v>
      </c>
      <c r="U52" s="17">
        <f t="shared" si="14"/>
        <v>-260402</v>
      </c>
      <c r="V52" s="181">
        <f t="shared" si="15"/>
        <v>-9353</v>
      </c>
    </row>
    <row r="53" spans="1:22" ht="12.75">
      <c r="A53" s="16" t="s">
        <v>98</v>
      </c>
      <c r="B53" s="13"/>
      <c r="C53" s="13"/>
      <c r="D53" s="127">
        <v>0</v>
      </c>
      <c r="E53" s="172">
        <v>0</v>
      </c>
      <c r="F53" s="172">
        <v>0</v>
      </c>
      <c r="G53" s="17">
        <f t="shared" si="9"/>
        <v>0</v>
      </c>
      <c r="H53" s="172">
        <v>0</v>
      </c>
      <c r="I53" s="172">
        <v>0</v>
      </c>
      <c r="J53" s="128">
        <v>0</v>
      </c>
      <c r="K53" s="127">
        <f t="shared" si="10"/>
        <v>0</v>
      </c>
      <c r="L53" s="17">
        <f t="shared" si="11"/>
        <v>0</v>
      </c>
      <c r="M53" s="127">
        <v>0</v>
      </c>
      <c r="N53" s="172">
        <v>0</v>
      </c>
      <c r="O53" s="128">
        <v>0</v>
      </c>
      <c r="P53" s="127">
        <f t="shared" si="12"/>
        <v>0</v>
      </c>
      <c r="Q53" s="127">
        <v>0</v>
      </c>
      <c r="R53" s="172">
        <v>0</v>
      </c>
      <c r="S53" s="128">
        <v>0</v>
      </c>
      <c r="T53" s="127">
        <f t="shared" si="13"/>
        <v>0</v>
      </c>
      <c r="U53" s="17">
        <f t="shared" si="14"/>
        <v>0</v>
      </c>
      <c r="V53" s="181">
        <f t="shared" si="15"/>
        <v>0</v>
      </c>
    </row>
    <row r="54" spans="1:22" ht="12.75">
      <c r="A54" s="16"/>
      <c r="B54" s="13" t="s">
        <v>34</v>
      </c>
      <c r="C54" s="13"/>
      <c r="D54" s="127">
        <v>0</v>
      </c>
      <c r="E54" s="172">
        <v>0</v>
      </c>
      <c r="F54" s="172">
        <v>0</v>
      </c>
      <c r="G54" s="17">
        <f t="shared" si="9"/>
        <v>0</v>
      </c>
      <c r="H54" s="172">
        <v>0</v>
      </c>
      <c r="I54" s="172">
        <v>0</v>
      </c>
      <c r="J54" s="128">
        <v>0</v>
      </c>
      <c r="K54" s="127">
        <f t="shared" si="10"/>
        <v>0</v>
      </c>
      <c r="L54" s="17">
        <f t="shared" si="11"/>
        <v>0</v>
      </c>
      <c r="M54" s="127">
        <v>0</v>
      </c>
      <c r="N54" s="172">
        <v>0</v>
      </c>
      <c r="O54" s="128">
        <v>0</v>
      </c>
      <c r="P54" s="127">
        <f t="shared" si="12"/>
        <v>0</v>
      </c>
      <c r="Q54" s="127">
        <v>0</v>
      </c>
      <c r="R54" s="172">
        <v>0</v>
      </c>
      <c r="S54" s="128">
        <v>0</v>
      </c>
      <c r="T54" s="127">
        <f t="shared" si="13"/>
        <v>0</v>
      </c>
      <c r="U54" s="17">
        <f t="shared" si="14"/>
        <v>0</v>
      </c>
      <c r="V54" s="181">
        <f t="shared" si="15"/>
        <v>0</v>
      </c>
    </row>
    <row r="55" spans="1:22" ht="12.75">
      <c r="A55" s="16"/>
      <c r="B55" s="13" t="s">
        <v>35</v>
      </c>
      <c r="C55" s="13"/>
      <c r="D55" s="127">
        <v>0</v>
      </c>
      <c r="E55" s="172">
        <v>0</v>
      </c>
      <c r="F55" s="172">
        <v>0</v>
      </c>
      <c r="G55" s="17">
        <f t="shared" si="9"/>
        <v>0</v>
      </c>
      <c r="H55" s="172">
        <v>0</v>
      </c>
      <c r="I55" s="172">
        <v>0</v>
      </c>
      <c r="J55" s="128">
        <v>0</v>
      </c>
      <c r="K55" s="127">
        <f t="shared" si="10"/>
        <v>0</v>
      </c>
      <c r="L55" s="17">
        <f t="shared" si="11"/>
        <v>0</v>
      </c>
      <c r="M55" s="127">
        <v>0</v>
      </c>
      <c r="N55" s="172">
        <v>0</v>
      </c>
      <c r="O55" s="128">
        <v>0</v>
      </c>
      <c r="P55" s="127">
        <f t="shared" si="12"/>
        <v>0</v>
      </c>
      <c r="Q55" s="127">
        <v>0</v>
      </c>
      <c r="R55" s="172">
        <v>0</v>
      </c>
      <c r="S55" s="128">
        <v>0</v>
      </c>
      <c r="T55" s="127">
        <f t="shared" si="13"/>
        <v>0</v>
      </c>
      <c r="U55" s="17">
        <f t="shared" si="14"/>
        <v>0</v>
      </c>
      <c r="V55" s="181">
        <f t="shared" si="15"/>
        <v>0</v>
      </c>
    </row>
    <row r="56" spans="1:22" ht="12.75">
      <c r="A56" s="82" t="s">
        <v>102</v>
      </c>
      <c r="B56" s="13"/>
      <c r="C56" s="13"/>
      <c r="D56" s="127">
        <v>0</v>
      </c>
      <c r="E56" s="172">
        <v>0</v>
      </c>
      <c r="F56" s="172">
        <v>0</v>
      </c>
      <c r="G56" s="17">
        <f t="shared" si="9"/>
        <v>0</v>
      </c>
      <c r="H56" s="172">
        <v>0</v>
      </c>
      <c r="I56" s="172">
        <v>0</v>
      </c>
      <c r="J56" s="128">
        <v>0</v>
      </c>
      <c r="K56" s="127">
        <f t="shared" si="10"/>
        <v>0</v>
      </c>
      <c r="L56" s="17">
        <f t="shared" si="11"/>
        <v>0</v>
      </c>
      <c r="M56" s="127">
        <v>0</v>
      </c>
      <c r="N56" s="172">
        <v>0</v>
      </c>
      <c r="O56" s="128">
        <v>0</v>
      </c>
      <c r="P56" s="127">
        <f t="shared" si="12"/>
        <v>0</v>
      </c>
      <c r="Q56" s="127">
        <v>0</v>
      </c>
      <c r="R56" s="172">
        <v>0</v>
      </c>
      <c r="S56" s="128">
        <v>0</v>
      </c>
      <c r="T56" s="127">
        <f t="shared" si="13"/>
        <v>0</v>
      </c>
      <c r="U56" s="17">
        <f t="shared" si="14"/>
        <v>0</v>
      </c>
      <c r="V56" s="181">
        <f t="shared" si="15"/>
        <v>0</v>
      </c>
    </row>
    <row r="57" spans="1:22" ht="12.75">
      <c r="A57" s="16" t="s">
        <v>36</v>
      </c>
      <c r="B57" s="13"/>
      <c r="C57" s="13"/>
      <c r="D57" s="127">
        <v>0</v>
      </c>
      <c r="E57" s="172">
        <v>0</v>
      </c>
      <c r="F57" s="172">
        <v>0</v>
      </c>
      <c r="G57" s="17">
        <f t="shared" si="9"/>
        <v>0</v>
      </c>
      <c r="H57" s="172">
        <v>0</v>
      </c>
      <c r="I57" s="172">
        <v>0</v>
      </c>
      <c r="J57" s="128">
        <v>0</v>
      </c>
      <c r="K57" s="127">
        <f t="shared" si="10"/>
        <v>0</v>
      </c>
      <c r="L57" s="17">
        <f t="shared" si="11"/>
        <v>0</v>
      </c>
      <c r="M57" s="127">
        <v>0</v>
      </c>
      <c r="N57" s="172">
        <v>0</v>
      </c>
      <c r="O57" s="128">
        <v>0</v>
      </c>
      <c r="P57" s="127">
        <f t="shared" si="12"/>
        <v>0</v>
      </c>
      <c r="Q57" s="127">
        <v>0</v>
      </c>
      <c r="R57" s="172">
        <v>0</v>
      </c>
      <c r="S57" s="128">
        <v>0</v>
      </c>
      <c r="T57" s="127">
        <f t="shared" si="13"/>
        <v>0</v>
      </c>
      <c r="U57" s="17">
        <f t="shared" si="14"/>
        <v>0</v>
      </c>
      <c r="V57" s="181">
        <f t="shared" si="15"/>
        <v>0</v>
      </c>
    </row>
    <row r="58" spans="1:22" ht="12.75">
      <c r="A58" s="16"/>
      <c r="B58" s="13"/>
      <c r="C58" s="13"/>
      <c r="D58" s="127"/>
      <c r="E58" s="172"/>
      <c r="F58" s="172"/>
      <c r="G58" s="181"/>
      <c r="H58" s="172"/>
      <c r="I58" s="172"/>
      <c r="J58" s="128"/>
      <c r="K58" s="137"/>
      <c r="L58" s="181"/>
      <c r="M58" s="127"/>
      <c r="N58" s="172"/>
      <c r="O58" s="128"/>
      <c r="P58" s="137"/>
      <c r="Q58" s="127"/>
      <c r="R58" s="172"/>
      <c r="S58" s="128"/>
      <c r="T58" s="137"/>
      <c r="U58" s="181"/>
      <c r="V58" s="181"/>
    </row>
    <row r="59" spans="1:22" ht="12.75">
      <c r="A59" s="16" t="s">
        <v>37</v>
      </c>
      <c r="B59" s="13"/>
      <c r="C59" s="13"/>
      <c r="D59" s="127">
        <v>-560</v>
      </c>
      <c r="E59" s="172">
        <v>1185</v>
      </c>
      <c r="F59" s="172">
        <v>-716</v>
      </c>
      <c r="G59" s="17">
        <f>+SUM(D59:F59)</f>
        <v>-91</v>
      </c>
      <c r="H59" s="172">
        <v>-664</v>
      </c>
      <c r="I59" s="172">
        <v>-2209</v>
      </c>
      <c r="J59" s="128">
        <v>-6677</v>
      </c>
      <c r="K59" s="127">
        <f>+SUM(H59:J59)</f>
        <v>-9550</v>
      </c>
      <c r="L59" s="17">
        <f>+K59+G59</f>
        <v>-9641</v>
      </c>
      <c r="M59" s="127">
        <v>1000001</v>
      </c>
      <c r="N59" s="172">
        <v>-1230</v>
      </c>
      <c r="O59" s="128">
        <v>57789</v>
      </c>
      <c r="P59" s="127">
        <f aca="true" t="shared" si="16" ref="P59:P70">+SUM(M59:O59)</f>
        <v>1056560</v>
      </c>
      <c r="Q59" s="127">
        <v>-1684</v>
      </c>
      <c r="R59" s="172">
        <v>-2379</v>
      </c>
      <c r="S59" s="128">
        <v>-5760</v>
      </c>
      <c r="T59" s="127">
        <f aca="true" t="shared" si="17" ref="T59:T70">+SUM(Q59:S59)</f>
        <v>-9823</v>
      </c>
      <c r="U59" s="17">
        <f aca="true" t="shared" si="18" ref="U59:U70">+T59+P59</f>
        <v>1046737</v>
      </c>
      <c r="V59" s="181">
        <f aca="true" t="shared" si="19" ref="V59:V70">+U59+L59</f>
        <v>1037096</v>
      </c>
    </row>
    <row r="60" spans="1:22" ht="12.75">
      <c r="A60" s="16" t="s">
        <v>38</v>
      </c>
      <c r="B60" s="13"/>
      <c r="C60" s="13"/>
      <c r="D60" s="127">
        <v>-123</v>
      </c>
      <c r="E60" s="172">
        <v>1185</v>
      </c>
      <c r="F60" s="172">
        <v>-716</v>
      </c>
      <c r="G60" s="17">
        <f>+SUM(D60:F60)</f>
        <v>346</v>
      </c>
      <c r="H60" s="172">
        <v>-664</v>
      </c>
      <c r="I60" s="172">
        <v>-2209</v>
      </c>
      <c r="J60" s="128">
        <v>-6677</v>
      </c>
      <c r="K60" s="127">
        <f>+SUM(H60:J60)</f>
        <v>-9550</v>
      </c>
      <c r="L60" s="17">
        <f>+K60+G60</f>
        <v>-9204</v>
      </c>
      <c r="M60" s="127">
        <v>999995</v>
      </c>
      <c r="N60" s="172">
        <v>-1230</v>
      </c>
      <c r="O60" s="128">
        <v>57789</v>
      </c>
      <c r="P60" s="127">
        <f t="shared" si="16"/>
        <v>1056554</v>
      </c>
      <c r="Q60" s="127">
        <v>-1684</v>
      </c>
      <c r="R60" s="172">
        <v>-2379</v>
      </c>
      <c r="S60" s="128">
        <v>-5760</v>
      </c>
      <c r="T60" s="127">
        <f t="shared" si="17"/>
        <v>-9823</v>
      </c>
      <c r="U60" s="17">
        <f t="shared" si="18"/>
        <v>1046731</v>
      </c>
      <c r="V60" s="181">
        <f t="shared" si="19"/>
        <v>1037527</v>
      </c>
    </row>
    <row r="61" spans="1:22" ht="12.75">
      <c r="A61" s="16"/>
      <c r="B61" s="13" t="s">
        <v>39</v>
      </c>
      <c r="C61" s="13"/>
      <c r="D61" s="127">
        <v>0</v>
      </c>
      <c r="E61" s="172">
        <v>1185</v>
      </c>
      <c r="F61" s="172">
        <v>207</v>
      </c>
      <c r="G61" s="17">
        <f>+SUM(D61:F61)</f>
        <v>1392</v>
      </c>
      <c r="H61" s="172">
        <v>0</v>
      </c>
      <c r="I61" s="172">
        <v>170</v>
      </c>
      <c r="J61" s="128">
        <v>1042</v>
      </c>
      <c r="K61" s="127">
        <f>+SUM(H61:J61)</f>
        <v>1212</v>
      </c>
      <c r="L61" s="17">
        <f>+K61+G61</f>
        <v>2604</v>
      </c>
      <c r="M61" s="127">
        <v>1000137</v>
      </c>
      <c r="N61" s="172">
        <v>-1230</v>
      </c>
      <c r="O61" s="128">
        <v>58722</v>
      </c>
      <c r="P61" s="127">
        <f t="shared" si="16"/>
        <v>1057629</v>
      </c>
      <c r="Q61" s="127">
        <v>488</v>
      </c>
      <c r="R61" s="172">
        <v>0</v>
      </c>
      <c r="S61" s="128">
        <v>2356</v>
      </c>
      <c r="T61" s="127">
        <f t="shared" si="17"/>
        <v>2844</v>
      </c>
      <c r="U61" s="17">
        <f t="shared" si="18"/>
        <v>1060473</v>
      </c>
      <c r="V61" s="181">
        <f t="shared" si="19"/>
        <v>1063077</v>
      </c>
    </row>
    <row r="62" spans="1:22" ht="12.75">
      <c r="A62" s="16"/>
      <c r="B62" s="13"/>
      <c r="C62" s="13" t="s">
        <v>40</v>
      </c>
      <c r="D62" s="127">
        <v>0</v>
      </c>
      <c r="E62" s="172">
        <v>0</v>
      </c>
      <c r="F62" s="172">
        <v>0</v>
      </c>
      <c r="G62" s="17">
        <f>+SUM(D62:F62)</f>
        <v>0</v>
      </c>
      <c r="H62" s="172">
        <v>0</v>
      </c>
      <c r="I62" s="172">
        <v>0</v>
      </c>
      <c r="J62" s="128">
        <v>0</v>
      </c>
      <c r="K62" s="127">
        <f>+SUM(H62:J62)</f>
        <v>0</v>
      </c>
      <c r="L62" s="17">
        <f>+K62+G62</f>
        <v>0</v>
      </c>
      <c r="M62" s="127">
        <v>1000000</v>
      </c>
      <c r="N62" s="172">
        <v>-1230</v>
      </c>
      <c r="O62" s="128">
        <v>0</v>
      </c>
      <c r="P62" s="127">
        <f t="shared" si="16"/>
        <v>998770</v>
      </c>
      <c r="Q62" s="127">
        <v>0</v>
      </c>
      <c r="R62" s="172">
        <v>0</v>
      </c>
      <c r="S62" s="128">
        <v>0</v>
      </c>
      <c r="T62" s="127">
        <f t="shared" si="17"/>
        <v>0</v>
      </c>
      <c r="U62" s="17">
        <f t="shared" si="18"/>
        <v>998770</v>
      </c>
      <c r="V62" s="181">
        <f t="shared" si="19"/>
        <v>998770</v>
      </c>
    </row>
    <row r="63" spans="1:22" ht="12.75">
      <c r="A63" s="16"/>
      <c r="B63" s="13"/>
      <c r="C63" s="13" t="s">
        <v>41</v>
      </c>
      <c r="D63" s="127">
        <v>0</v>
      </c>
      <c r="E63" s="172">
        <v>1185</v>
      </c>
      <c r="F63" s="172">
        <v>207</v>
      </c>
      <c r="G63" s="17">
        <f>+SUM(D63:F63)</f>
        <v>1392</v>
      </c>
      <c r="H63" s="172">
        <v>0</v>
      </c>
      <c r="I63" s="172">
        <v>170</v>
      </c>
      <c r="J63" s="128">
        <v>1042</v>
      </c>
      <c r="K63" s="127">
        <f>+SUM(H63:J63)</f>
        <v>1212</v>
      </c>
      <c r="L63" s="17">
        <f>+K63+G63</f>
        <v>2604</v>
      </c>
      <c r="M63" s="127">
        <v>137</v>
      </c>
      <c r="N63" s="172">
        <v>0</v>
      </c>
      <c r="O63" s="128">
        <v>58722</v>
      </c>
      <c r="P63" s="127">
        <f t="shared" si="16"/>
        <v>58859</v>
      </c>
      <c r="Q63" s="127">
        <v>488</v>
      </c>
      <c r="R63" s="172">
        <v>0</v>
      </c>
      <c r="S63" s="128">
        <v>2356</v>
      </c>
      <c r="T63" s="127">
        <f t="shared" si="17"/>
        <v>2844</v>
      </c>
      <c r="U63" s="17">
        <f t="shared" si="18"/>
        <v>61703</v>
      </c>
      <c r="V63" s="181">
        <f t="shared" si="19"/>
        <v>64307</v>
      </c>
    </row>
    <row r="64" spans="1:22" ht="12.75">
      <c r="A64" s="16"/>
      <c r="B64" s="13" t="s">
        <v>42</v>
      </c>
      <c r="C64" s="13"/>
      <c r="D64" s="127">
        <v>123</v>
      </c>
      <c r="E64" s="172">
        <v>0</v>
      </c>
      <c r="F64" s="172">
        <v>923</v>
      </c>
      <c r="G64" s="17">
        <f>+SUM(D64:F64)</f>
        <v>1046</v>
      </c>
      <c r="H64" s="172">
        <v>664</v>
      </c>
      <c r="I64" s="172">
        <v>2379</v>
      </c>
      <c r="J64" s="128">
        <v>7719</v>
      </c>
      <c r="K64" s="127">
        <f>+SUM(H64:J64)</f>
        <v>10762</v>
      </c>
      <c r="L64" s="17">
        <f>+K64+G64</f>
        <v>11808</v>
      </c>
      <c r="M64" s="127">
        <v>142</v>
      </c>
      <c r="N64" s="172">
        <v>0</v>
      </c>
      <c r="O64" s="128">
        <v>933</v>
      </c>
      <c r="P64" s="127">
        <f t="shared" si="16"/>
        <v>1075</v>
      </c>
      <c r="Q64" s="127">
        <v>2172</v>
      </c>
      <c r="R64" s="172">
        <v>2379</v>
      </c>
      <c r="S64" s="128">
        <v>8116</v>
      </c>
      <c r="T64" s="127">
        <f t="shared" si="17"/>
        <v>12667</v>
      </c>
      <c r="U64" s="17">
        <f t="shared" si="18"/>
        <v>13742</v>
      </c>
      <c r="V64" s="181">
        <f t="shared" si="19"/>
        <v>25550</v>
      </c>
    </row>
    <row r="65" spans="1:22" ht="12.75">
      <c r="A65" s="16" t="s">
        <v>43</v>
      </c>
      <c r="B65" s="13"/>
      <c r="C65" s="13"/>
      <c r="D65" s="127">
        <v>-437</v>
      </c>
      <c r="E65" s="172">
        <v>0</v>
      </c>
      <c r="F65" s="172">
        <v>0</v>
      </c>
      <c r="G65" s="17">
        <f>+SUM(D65:F65)</f>
        <v>-437</v>
      </c>
      <c r="H65" s="172">
        <v>0</v>
      </c>
      <c r="I65" s="172">
        <v>0</v>
      </c>
      <c r="J65" s="128">
        <v>0</v>
      </c>
      <c r="K65" s="127">
        <f>+SUM(H65:J65)</f>
        <v>0</v>
      </c>
      <c r="L65" s="17">
        <f>+K65+G65</f>
        <v>-437</v>
      </c>
      <c r="M65" s="127">
        <v>6</v>
      </c>
      <c r="N65" s="172">
        <v>0</v>
      </c>
      <c r="O65" s="128">
        <v>0</v>
      </c>
      <c r="P65" s="127">
        <f t="shared" si="16"/>
        <v>6</v>
      </c>
      <c r="Q65" s="127">
        <v>0</v>
      </c>
      <c r="R65" s="172">
        <v>0</v>
      </c>
      <c r="S65" s="128">
        <v>0</v>
      </c>
      <c r="T65" s="127">
        <f t="shared" si="17"/>
        <v>0</v>
      </c>
      <c r="U65" s="17">
        <f t="shared" si="18"/>
        <v>6</v>
      </c>
      <c r="V65" s="181">
        <f t="shared" si="19"/>
        <v>-431</v>
      </c>
    </row>
    <row r="66" spans="1:22" ht="12.75">
      <c r="A66" s="16"/>
      <c r="B66" s="13" t="s">
        <v>39</v>
      </c>
      <c r="C66" s="13"/>
      <c r="D66" s="127">
        <v>0</v>
      </c>
      <c r="E66" s="172">
        <v>0</v>
      </c>
      <c r="F66" s="172">
        <v>0</v>
      </c>
      <c r="G66" s="17">
        <f>+SUM(D66:F66)</f>
        <v>0</v>
      </c>
      <c r="H66" s="172">
        <v>0</v>
      </c>
      <c r="I66" s="172">
        <v>0</v>
      </c>
      <c r="J66" s="128">
        <v>0</v>
      </c>
      <c r="K66" s="127">
        <f>+SUM(H66:J66)</f>
        <v>0</v>
      </c>
      <c r="L66" s="17">
        <f>+K66+G66</f>
        <v>0</v>
      </c>
      <c r="M66" s="127">
        <v>0</v>
      </c>
      <c r="N66" s="172">
        <v>0</v>
      </c>
      <c r="O66" s="128">
        <v>0</v>
      </c>
      <c r="P66" s="127">
        <f t="shared" si="16"/>
        <v>0</v>
      </c>
      <c r="Q66" s="127">
        <v>0</v>
      </c>
      <c r="R66" s="172">
        <v>0</v>
      </c>
      <c r="S66" s="128">
        <v>0</v>
      </c>
      <c r="T66" s="127">
        <f t="shared" si="17"/>
        <v>0</v>
      </c>
      <c r="U66" s="17">
        <f t="shared" si="18"/>
        <v>0</v>
      </c>
      <c r="V66" s="181">
        <f t="shared" si="19"/>
        <v>0</v>
      </c>
    </row>
    <row r="67" spans="1:22" ht="12.75">
      <c r="A67" s="16"/>
      <c r="B67" s="13"/>
      <c r="C67" s="13" t="s">
        <v>40</v>
      </c>
      <c r="D67" s="127">
        <v>0</v>
      </c>
      <c r="E67" s="172">
        <v>0</v>
      </c>
      <c r="F67" s="172">
        <v>0</v>
      </c>
      <c r="G67" s="17">
        <f>+SUM(D67:F67)</f>
        <v>0</v>
      </c>
      <c r="H67" s="172">
        <v>0</v>
      </c>
      <c r="I67" s="172">
        <v>0</v>
      </c>
      <c r="J67" s="128">
        <v>0</v>
      </c>
      <c r="K67" s="127">
        <f>+SUM(H67:J67)</f>
        <v>0</v>
      </c>
      <c r="L67" s="17">
        <f>+K67+G67</f>
        <v>0</v>
      </c>
      <c r="M67" s="127">
        <v>0</v>
      </c>
      <c r="N67" s="172">
        <v>0</v>
      </c>
      <c r="O67" s="128">
        <v>0</v>
      </c>
      <c r="P67" s="127">
        <f t="shared" si="16"/>
        <v>0</v>
      </c>
      <c r="Q67" s="127">
        <v>0</v>
      </c>
      <c r="R67" s="172">
        <v>0</v>
      </c>
      <c r="S67" s="128">
        <v>0</v>
      </c>
      <c r="T67" s="127">
        <f t="shared" si="17"/>
        <v>0</v>
      </c>
      <c r="U67" s="17">
        <f t="shared" si="18"/>
        <v>0</v>
      </c>
      <c r="V67" s="181">
        <f t="shared" si="19"/>
        <v>0</v>
      </c>
    </row>
    <row r="68" spans="1:22" ht="12.75">
      <c r="A68" s="16"/>
      <c r="B68" s="13"/>
      <c r="C68" s="13" t="s">
        <v>41</v>
      </c>
      <c r="D68" s="127">
        <v>0</v>
      </c>
      <c r="E68" s="172">
        <v>0</v>
      </c>
      <c r="F68" s="172">
        <v>0</v>
      </c>
      <c r="G68" s="17">
        <f>+SUM(D68:F68)</f>
        <v>0</v>
      </c>
      <c r="H68" s="172">
        <v>0</v>
      </c>
      <c r="I68" s="172">
        <v>0</v>
      </c>
      <c r="J68" s="128">
        <v>0</v>
      </c>
      <c r="K68" s="127">
        <f>+SUM(H68:J68)</f>
        <v>0</v>
      </c>
      <c r="L68" s="17">
        <f>+K68+G68</f>
        <v>0</v>
      </c>
      <c r="M68" s="127">
        <v>0</v>
      </c>
      <c r="N68" s="172">
        <v>0</v>
      </c>
      <c r="O68" s="128">
        <v>0</v>
      </c>
      <c r="P68" s="127">
        <f t="shared" si="16"/>
        <v>0</v>
      </c>
      <c r="Q68" s="127">
        <v>0</v>
      </c>
      <c r="R68" s="172">
        <v>0</v>
      </c>
      <c r="S68" s="128">
        <v>0</v>
      </c>
      <c r="T68" s="127">
        <f t="shared" si="17"/>
        <v>0</v>
      </c>
      <c r="U68" s="17">
        <f t="shared" si="18"/>
        <v>0</v>
      </c>
      <c r="V68" s="181">
        <f t="shared" si="19"/>
        <v>0</v>
      </c>
    </row>
    <row r="69" spans="1:22" ht="12.75">
      <c r="A69" s="16"/>
      <c r="B69" s="13" t="s">
        <v>42</v>
      </c>
      <c r="C69" s="13"/>
      <c r="D69" s="127">
        <v>437</v>
      </c>
      <c r="E69" s="172">
        <v>0</v>
      </c>
      <c r="F69" s="172">
        <v>0</v>
      </c>
      <c r="G69" s="17">
        <f>+SUM(D69:F69)</f>
        <v>437</v>
      </c>
      <c r="H69" s="172">
        <v>0</v>
      </c>
      <c r="I69" s="172">
        <v>0</v>
      </c>
      <c r="J69" s="128">
        <v>0</v>
      </c>
      <c r="K69" s="127">
        <f>+SUM(H69:J69)</f>
        <v>0</v>
      </c>
      <c r="L69" s="17">
        <f>+K69+G69</f>
        <v>437</v>
      </c>
      <c r="M69" s="127">
        <v>-6</v>
      </c>
      <c r="N69" s="172">
        <v>0</v>
      </c>
      <c r="O69" s="128">
        <v>0</v>
      </c>
      <c r="P69" s="127">
        <f t="shared" si="16"/>
        <v>-6</v>
      </c>
      <c r="Q69" s="127">
        <v>0</v>
      </c>
      <c r="R69" s="172">
        <v>0</v>
      </c>
      <c r="S69" s="128">
        <v>0</v>
      </c>
      <c r="T69" s="127">
        <f t="shared" si="17"/>
        <v>0</v>
      </c>
      <c r="U69" s="17">
        <f t="shared" si="18"/>
        <v>-6</v>
      </c>
      <c r="V69" s="181">
        <f t="shared" si="19"/>
        <v>431</v>
      </c>
    </row>
    <row r="70" spans="1:22" ht="12.75">
      <c r="A70" s="16" t="s">
        <v>44</v>
      </c>
      <c r="B70" s="13"/>
      <c r="C70" s="13"/>
      <c r="D70" s="127">
        <v>0</v>
      </c>
      <c r="E70" s="172">
        <v>0</v>
      </c>
      <c r="F70" s="172">
        <v>0</v>
      </c>
      <c r="G70" s="17">
        <f>+SUM(D70:F70)</f>
        <v>0</v>
      </c>
      <c r="H70" s="172">
        <v>0</v>
      </c>
      <c r="I70" s="172">
        <v>0</v>
      </c>
      <c r="J70" s="128">
        <v>0</v>
      </c>
      <c r="K70" s="127">
        <f>+SUM(H70:J70)</f>
        <v>0</v>
      </c>
      <c r="L70" s="17">
        <f>+K70+G70</f>
        <v>0</v>
      </c>
      <c r="M70" s="127">
        <v>0</v>
      </c>
      <c r="N70" s="172">
        <v>0</v>
      </c>
      <c r="O70" s="128">
        <v>0</v>
      </c>
      <c r="P70" s="127">
        <f t="shared" si="16"/>
        <v>0</v>
      </c>
      <c r="Q70" s="127">
        <v>0</v>
      </c>
      <c r="R70" s="172">
        <v>0</v>
      </c>
      <c r="S70" s="128">
        <v>0</v>
      </c>
      <c r="T70" s="127">
        <f t="shared" si="17"/>
        <v>0</v>
      </c>
      <c r="U70" s="17">
        <f t="shared" si="18"/>
        <v>0</v>
      </c>
      <c r="V70" s="181">
        <f t="shared" si="19"/>
        <v>0</v>
      </c>
    </row>
    <row r="71" spans="1:22" ht="12.75">
      <c r="A71" s="16"/>
      <c r="B71" s="13"/>
      <c r="C71" s="13"/>
      <c r="D71" s="127"/>
      <c r="E71" s="172"/>
      <c r="F71" s="172"/>
      <c r="G71" s="181"/>
      <c r="H71" s="172"/>
      <c r="I71" s="172"/>
      <c r="J71" s="128"/>
      <c r="K71" s="137"/>
      <c r="L71" s="181"/>
      <c r="M71" s="127"/>
      <c r="N71" s="172"/>
      <c r="O71" s="128"/>
      <c r="P71" s="137"/>
      <c r="Q71" s="127"/>
      <c r="R71" s="172"/>
      <c r="S71" s="128"/>
      <c r="T71" s="137"/>
      <c r="U71" s="181"/>
      <c r="V71" s="181"/>
    </row>
    <row r="72" spans="1:22" ht="12.75">
      <c r="A72" s="20" t="s">
        <v>45</v>
      </c>
      <c r="B72" s="21"/>
      <c r="C72" s="21"/>
      <c r="D72" s="129">
        <v>-14072</v>
      </c>
      <c r="E72" s="175">
        <v>102873</v>
      </c>
      <c r="F72" s="175">
        <v>532230</v>
      </c>
      <c r="G72" s="184">
        <f>+SUM(D72:F72)</f>
        <v>621031</v>
      </c>
      <c r="H72" s="175">
        <v>138721</v>
      </c>
      <c r="I72" s="175">
        <v>134665</v>
      </c>
      <c r="J72" s="130">
        <v>1180444</v>
      </c>
      <c r="K72" s="143">
        <f>+SUM(H72:J72)</f>
        <v>1453830</v>
      </c>
      <c r="L72" s="184">
        <f>+K72+G72</f>
        <v>2074861</v>
      </c>
      <c r="M72" s="129">
        <v>68359</v>
      </c>
      <c r="N72" s="175">
        <v>83647</v>
      </c>
      <c r="O72" s="130">
        <v>557836</v>
      </c>
      <c r="P72" s="143">
        <f>+SUM(M72:O72)</f>
        <v>709842</v>
      </c>
      <c r="Q72" s="129">
        <v>231301</v>
      </c>
      <c r="R72" s="175">
        <v>463544</v>
      </c>
      <c r="S72" s="130">
        <v>1320405</v>
      </c>
      <c r="T72" s="143">
        <f>+SUM(Q72:S72)</f>
        <v>2015250</v>
      </c>
      <c r="U72" s="184">
        <f>+T72+P72</f>
        <v>2725092</v>
      </c>
      <c r="V72" s="184">
        <f>+U72+L72</f>
        <v>4799953</v>
      </c>
    </row>
    <row r="73" spans="1:22" ht="12.75">
      <c r="A73" s="26"/>
      <c r="B73" s="27"/>
      <c r="C73" s="27"/>
      <c r="D73" s="131"/>
      <c r="E73" s="176"/>
      <c r="F73" s="176"/>
      <c r="G73" s="185"/>
      <c r="H73" s="176"/>
      <c r="I73" s="176"/>
      <c r="J73" s="132"/>
      <c r="K73" s="145"/>
      <c r="L73" s="185"/>
      <c r="M73" s="131"/>
      <c r="N73" s="176"/>
      <c r="O73" s="132"/>
      <c r="P73" s="145"/>
      <c r="Q73" s="131"/>
      <c r="R73" s="176"/>
      <c r="S73" s="132"/>
      <c r="T73" s="145"/>
      <c r="U73" s="185"/>
      <c r="V73" s="185"/>
    </row>
    <row r="74" spans="1:7" ht="14.25" customHeight="1">
      <c r="A74" s="33" t="s">
        <v>46</v>
      </c>
      <c r="B74" s="222" t="s">
        <v>49</v>
      </c>
      <c r="C74" s="222"/>
      <c r="D74" s="222"/>
      <c r="E74" s="222"/>
      <c r="F74" s="222"/>
      <c r="G74" s="177"/>
    </row>
    <row r="75" spans="1:12" ht="12.75" customHeight="1">
      <c r="A75" s="33" t="s">
        <v>47</v>
      </c>
      <c r="B75" s="224" t="s">
        <v>63</v>
      </c>
      <c r="C75" s="224"/>
      <c r="D75" s="224"/>
      <c r="E75" s="224"/>
      <c r="F75" s="224"/>
      <c r="G75" s="225"/>
      <c r="H75" s="225"/>
      <c r="I75" s="225"/>
      <c r="J75" s="225"/>
      <c r="K75" s="225"/>
      <c r="L75" s="225"/>
    </row>
    <row r="76" spans="1:12" ht="12.75" customHeight="1">
      <c r="A76" s="33" t="s">
        <v>48</v>
      </c>
      <c r="B76" s="224" t="s">
        <v>64</v>
      </c>
      <c r="C76" s="224"/>
      <c r="D76" s="224"/>
      <c r="E76" s="224"/>
      <c r="F76" s="224"/>
      <c r="G76" s="225"/>
      <c r="H76" s="225"/>
      <c r="I76" s="225"/>
      <c r="J76" s="225"/>
      <c r="K76" s="225"/>
      <c r="L76" s="225"/>
    </row>
    <row r="77" spans="1:22" ht="36" customHeight="1">
      <c r="A77" s="33" t="s">
        <v>50</v>
      </c>
      <c r="B77" s="223" t="s">
        <v>70</v>
      </c>
      <c r="C77" s="223"/>
      <c r="D77" s="223"/>
      <c r="E77" s="223"/>
      <c r="F77" s="223"/>
      <c r="G77" s="177"/>
      <c r="V77" s="217">
        <v>4</v>
      </c>
    </row>
    <row r="78" spans="1:12" s="188" customFormat="1" ht="12.75" customHeight="1">
      <c r="A78" s="187"/>
      <c r="B78" s="226"/>
      <c r="C78" s="226"/>
      <c r="D78" s="226"/>
      <c r="E78" s="226"/>
      <c r="F78" s="226"/>
      <c r="G78" s="227"/>
      <c r="H78" s="227"/>
      <c r="I78" s="227"/>
      <c r="J78" s="227"/>
      <c r="K78" s="227"/>
      <c r="L78" s="227"/>
    </row>
    <row r="79" ht="24.75" customHeight="1">
      <c r="A79" s="74"/>
    </row>
    <row r="80" ht="12.75">
      <c r="B80" s="73"/>
    </row>
  </sheetData>
  <sheetProtection/>
  <mergeCells count="5">
    <mergeCell ref="B74:F74"/>
    <mergeCell ref="B77:F77"/>
    <mergeCell ref="B75:L75"/>
    <mergeCell ref="B76:L76"/>
    <mergeCell ref="B78:L78"/>
  </mergeCells>
  <printOptions horizontalCentered="1"/>
  <pageMargins left="0" right="0" top="0.3937007874015748" bottom="0" header="0" footer="0"/>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AA44"/>
  <sheetViews>
    <sheetView zoomScalePageLayoutView="0" workbookViewId="0" topLeftCell="A1">
      <selection activeCell="A1" sqref="A1"/>
    </sheetView>
  </sheetViews>
  <sheetFormatPr defaultColWidth="11.421875" defaultRowHeight="12.75"/>
  <cols>
    <col min="1" max="2" width="2.8515625" style="0" customWidth="1"/>
    <col min="3" max="3" width="46.00390625" style="0" customWidth="1"/>
    <col min="4" max="6" width="8.8515625" style="0" customWidth="1"/>
    <col min="7" max="7" width="8.7109375" style="0" bestFit="1" customWidth="1"/>
    <col min="8" max="10" width="8.8515625" style="0" customWidth="1"/>
    <col min="11" max="11" width="8.7109375" style="0" bestFit="1" customWidth="1"/>
    <col min="12" max="12" width="9.00390625" style="0" bestFit="1" customWidth="1"/>
    <col min="13" max="13" width="9.00390625" style="0" customWidth="1"/>
    <col min="14" max="14" width="9.57421875" style="0" customWidth="1"/>
    <col min="15" max="16" width="10.421875" style="0" customWidth="1"/>
    <col min="17" max="17" width="8.8515625" style="0" customWidth="1"/>
    <col min="18" max="22" width="10.140625" style="0" customWidth="1"/>
    <col min="23" max="25" width="8.8515625" style="0" customWidth="1"/>
    <col min="26" max="26" width="8.7109375" style="0" bestFit="1" customWidth="1"/>
    <col min="27" max="27" width="9.00390625" style="0" bestFit="1" customWidth="1"/>
    <col min="28" max="28" width="8.8515625" style="0" customWidth="1"/>
    <col min="30" max="30" width="7.28125" style="0" customWidth="1"/>
  </cols>
  <sheetData>
    <row r="1" ht="20.25">
      <c r="Q1" s="72"/>
    </row>
    <row r="2" spans="1:22" ht="12.75">
      <c r="A2" s="209" t="s">
        <v>71</v>
      </c>
      <c r="B2" s="210"/>
      <c r="C2" s="210"/>
      <c r="D2" s="215"/>
      <c r="E2" s="215"/>
      <c r="F2" s="215"/>
      <c r="G2" s="215"/>
      <c r="H2" s="215"/>
      <c r="I2" s="215"/>
      <c r="J2" s="215"/>
      <c r="K2" s="215"/>
      <c r="L2" s="215"/>
      <c r="M2" s="215"/>
      <c r="N2" s="42"/>
      <c r="O2" s="42"/>
      <c r="P2" s="42"/>
      <c r="Q2" s="2"/>
      <c r="R2" s="2"/>
      <c r="S2" s="2"/>
      <c r="T2" s="2"/>
      <c r="U2" s="2"/>
      <c r="V2" s="2"/>
    </row>
    <row r="3" spans="1:22" ht="12.75">
      <c r="A3" s="216" t="s">
        <v>87</v>
      </c>
      <c r="B3" s="210"/>
      <c r="C3" s="210"/>
      <c r="D3" s="215"/>
      <c r="E3" s="215"/>
      <c r="F3" s="215"/>
      <c r="G3" s="215"/>
      <c r="H3" s="215"/>
      <c r="I3" s="215"/>
      <c r="J3" s="215"/>
      <c r="K3" s="215"/>
      <c r="L3" s="215"/>
      <c r="M3" s="215"/>
      <c r="N3" s="42"/>
      <c r="O3" s="42"/>
      <c r="P3" s="42"/>
      <c r="Q3" s="2"/>
      <c r="R3" s="2"/>
      <c r="S3" s="2"/>
      <c r="T3" s="2"/>
      <c r="U3" s="2"/>
      <c r="V3" s="2"/>
    </row>
    <row r="4" spans="1:22" ht="12.75">
      <c r="A4" s="209" t="s">
        <v>1</v>
      </c>
      <c r="B4" s="210"/>
      <c r="C4" s="210"/>
      <c r="D4" s="215"/>
      <c r="E4" s="215"/>
      <c r="F4" s="215"/>
      <c r="G4" s="215"/>
      <c r="H4" s="215"/>
      <c r="I4" s="215"/>
      <c r="J4" s="215"/>
      <c r="K4" s="215"/>
      <c r="L4" s="215"/>
      <c r="M4" s="215"/>
      <c r="N4" s="42"/>
      <c r="O4" s="42"/>
      <c r="P4" s="42"/>
      <c r="Q4" s="2"/>
      <c r="R4" s="2"/>
      <c r="S4" s="2"/>
      <c r="T4" s="2"/>
      <c r="U4" s="2"/>
      <c r="V4" s="2"/>
    </row>
    <row r="5" spans="1:22" ht="12.75">
      <c r="A5" s="209" t="s">
        <v>2</v>
      </c>
      <c r="B5" s="210"/>
      <c r="C5" s="210"/>
      <c r="D5" s="215"/>
      <c r="E5" s="215"/>
      <c r="F5" s="215"/>
      <c r="G5" s="215"/>
      <c r="H5" s="215"/>
      <c r="I5" s="215"/>
      <c r="J5" s="215"/>
      <c r="K5" s="215"/>
      <c r="L5" s="215"/>
      <c r="M5" s="215"/>
      <c r="N5" s="42"/>
      <c r="O5" s="42"/>
      <c r="P5" s="42"/>
      <c r="Q5" s="2"/>
      <c r="R5" s="2"/>
      <c r="S5" s="2"/>
      <c r="T5" s="2"/>
      <c r="U5" s="2"/>
      <c r="V5" s="2"/>
    </row>
    <row r="6" spans="1:22" ht="12.75">
      <c r="A6" s="209" t="s">
        <v>72</v>
      </c>
      <c r="B6" s="210"/>
      <c r="C6" s="210"/>
      <c r="D6" s="215"/>
      <c r="E6" s="215"/>
      <c r="F6" s="215"/>
      <c r="G6" s="215"/>
      <c r="H6" s="215"/>
      <c r="I6" s="215"/>
      <c r="J6" s="215"/>
      <c r="K6" s="215"/>
      <c r="L6" s="215"/>
      <c r="M6" s="215"/>
      <c r="N6" s="42"/>
      <c r="O6" s="42"/>
      <c r="P6" s="42"/>
      <c r="Q6" s="2"/>
      <c r="R6" s="2"/>
      <c r="S6" s="2"/>
      <c r="T6" s="2"/>
      <c r="U6" s="2"/>
      <c r="V6" s="2"/>
    </row>
    <row r="7" spans="1:22" ht="12.75">
      <c r="A7" s="1"/>
      <c r="B7" s="2"/>
      <c r="C7" s="3"/>
      <c r="D7" s="67" t="s">
        <v>89</v>
      </c>
      <c r="E7" s="83"/>
      <c r="F7" s="83"/>
      <c r="G7" s="83"/>
      <c r="H7" s="83"/>
      <c r="I7" s="83"/>
      <c r="J7" s="83"/>
      <c r="K7" s="83"/>
      <c r="L7" s="84"/>
      <c r="M7" s="83"/>
      <c r="N7" s="84"/>
      <c r="O7" s="84"/>
      <c r="P7" s="84"/>
      <c r="Q7" s="84"/>
      <c r="R7" s="84"/>
      <c r="S7" s="84"/>
      <c r="T7" s="84"/>
      <c r="U7" s="84"/>
      <c r="V7" s="84"/>
    </row>
    <row r="8" spans="1:22" ht="25.5" customHeight="1">
      <c r="A8" s="8"/>
      <c r="B8" s="9"/>
      <c r="C8" s="9"/>
      <c r="D8" s="85" t="s">
        <v>5</v>
      </c>
      <c r="E8" s="151" t="s">
        <v>90</v>
      </c>
      <c r="F8" s="151" t="s">
        <v>91</v>
      </c>
      <c r="G8" s="30" t="s">
        <v>95</v>
      </c>
      <c r="H8" s="151" t="s">
        <v>92</v>
      </c>
      <c r="I8" s="151" t="s">
        <v>93</v>
      </c>
      <c r="J8" s="86" t="s">
        <v>94</v>
      </c>
      <c r="K8" s="30" t="s">
        <v>96</v>
      </c>
      <c r="L8" s="30" t="s">
        <v>97</v>
      </c>
      <c r="M8" s="85" t="s">
        <v>99</v>
      </c>
      <c r="N8" s="151" t="s">
        <v>103</v>
      </c>
      <c r="O8" s="86" t="s">
        <v>104</v>
      </c>
      <c r="P8" s="30" t="s">
        <v>105</v>
      </c>
      <c r="Q8" s="85" t="s">
        <v>106</v>
      </c>
      <c r="R8" s="151" t="s">
        <v>107</v>
      </c>
      <c r="S8" s="86" t="s">
        <v>108</v>
      </c>
      <c r="T8" s="30" t="s">
        <v>109</v>
      </c>
      <c r="U8" s="30" t="s">
        <v>110</v>
      </c>
      <c r="V8" s="86" t="s">
        <v>100</v>
      </c>
    </row>
    <row r="9" spans="1:22" ht="12.75">
      <c r="A9" s="12"/>
      <c r="B9" s="13"/>
      <c r="C9" s="13"/>
      <c r="D9" s="112"/>
      <c r="E9" s="152"/>
      <c r="F9" s="152"/>
      <c r="G9" s="114"/>
      <c r="H9" s="152"/>
      <c r="I9" s="152"/>
      <c r="J9" s="113"/>
      <c r="K9" s="114"/>
      <c r="L9" s="114"/>
      <c r="M9" s="112"/>
      <c r="N9" s="152"/>
      <c r="O9" s="113"/>
      <c r="P9" s="113"/>
      <c r="Q9" s="112"/>
      <c r="R9" s="152"/>
      <c r="S9" s="113"/>
      <c r="T9" s="113"/>
      <c r="U9" s="113"/>
      <c r="V9" s="113"/>
    </row>
    <row r="10" spans="1:22" ht="12.75">
      <c r="A10" s="15" t="s">
        <v>6</v>
      </c>
      <c r="B10" s="13"/>
      <c r="C10" s="13"/>
      <c r="D10" s="16"/>
      <c r="E10" s="13"/>
      <c r="F10" s="13"/>
      <c r="G10" s="43"/>
      <c r="H10" s="13"/>
      <c r="I10" s="13"/>
      <c r="J10" s="87"/>
      <c r="K10" s="43"/>
      <c r="L10" s="43"/>
      <c r="M10" s="16"/>
      <c r="N10" s="13"/>
      <c r="O10" s="87"/>
      <c r="P10" s="87"/>
      <c r="Q10" s="16"/>
      <c r="R10" s="13"/>
      <c r="S10" s="87"/>
      <c r="T10" s="87"/>
      <c r="U10" s="87"/>
      <c r="V10" s="87"/>
    </row>
    <row r="11" spans="1:22" ht="12.75">
      <c r="A11" s="16" t="s">
        <v>7</v>
      </c>
      <c r="B11" s="13"/>
      <c r="C11" s="13"/>
      <c r="D11" s="88">
        <v>8.01203655599103</v>
      </c>
      <c r="E11" s="147">
        <v>7.055758975105393</v>
      </c>
      <c r="F11" s="147">
        <v>8.711562001624204</v>
      </c>
      <c r="G11" s="44">
        <v>23.779357532720624</v>
      </c>
      <c r="H11" s="147">
        <v>13.611961884076312</v>
      </c>
      <c r="I11" s="147">
        <v>4.742306459649019</v>
      </c>
      <c r="J11" s="89">
        <v>11.558341405274057</v>
      </c>
      <c r="K11" s="44">
        <v>29.912609748999387</v>
      </c>
      <c r="L11" s="44">
        <v>53.69196728172001</v>
      </c>
      <c r="M11" s="88">
        <v>7.838782351912076</v>
      </c>
      <c r="N11" s="147">
        <v>7.735855313641263</v>
      </c>
      <c r="O11" s="89">
        <v>8.917760038756665</v>
      </c>
      <c r="P11" s="89">
        <v>24.492397704310005</v>
      </c>
      <c r="Q11" s="88">
        <v>8.287474728822945</v>
      </c>
      <c r="R11" s="147">
        <v>8.970151439310413</v>
      </c>
      <c r="S11" s="89">
        <v>11.713929907487254</v>
      </c>
      <c r="T11" s="89">
        <v>28.97155607562061</v>
      </c>
      <c r="U11" s="89">
        <v>53.46395377993062</v>
      </c>
      <c r="V11" s="89">
        <v>107.15592106165063</v>
      </c>
    </row>
    <row r="12" spans="1:22" ht="12.75">
      <c r="A12" s="16"/>
      <c r="B12" s="13" t="s">
        <v>8</v>
      </c>
      <c r="C12" s="13"/>
      <c r="D12" s="88">
        <v>8.579676074979316</v>
      </c>
      <c r="E12" s="147">
        <v>7.3254646939573576</v>
      </c>
      <c r="F12" s="147">
        <v>8.081675100021734</v>
      </c>
      <c r="G12" s="44">
        <v>23.98681586895841</v>
      </c>
      <c r="H12" s="147">
        <v>15.467679241866552</v>
      </c>
      <c r="I12" s="147">
        <v>3.794935891265959</v>
      </c>
      <c r="J12" s="89">
        <v>9.223513537484754</v>
      </c>
      <c r="K12" s="44">
        <v>28.486128670617266</v>
      </c>
      <c r="L12" s="44">
        <v>52.47294453957568</v>
      </c>
      <c r="M12" s="88">
        <v>8.03768613920159</v>
      </c>
      <c r="N12" s="147">
        <v>8.079704214602918</v>
      </c>
      <c r="O12" s="89">
        <v>8.136692347213833</v>
      </c>
      <c r="P12" s="89">
        <v>24.25408270101834</v>
      </c>
      <c r="Q12" s="88">
        <v>8.324128177041723</v>
      </c>
      <c r="R12" s="147">
        <v>8.433297073716643</v>
      </c>
      <c r="S12" s="89">
        <v>9.296821447835816</v>
      </c>
      <c r="T12" s="89">
        <v>26.054246698594184</v>
      </c>
      <c r="U12" s="89">
        <v>50.308329399612525</v>
      </c>
      <c r="V12" s="89">
        <v>102.7812739391882</v>
      </c>
    </row>
    <row r="13" spans="1:22" ht="12.75">
      <c r="A13" s="45"/>
      <c r="B13" s="31"/>
      <c r="C13" s="31" t="s">
        <v>73</v>
      </c>
      <c r="D13" s="194">
        <v>5.68649085336175</v>
      </c>
      <c r="E13" s="195">
        <v>4.771826673492403</v>
      </c>
      <c r="F13" s="195">
        <v>5.129620095210687</v>
      </c>
      <c r="G13" s="196">
        <v>15.587937622064839</v>
      </c>
      <c r="H13" s="195">
        <v>12.21747634441149</v>
      </c>
      <c r="I13" s="195">
        <v>3.4059847922369753</v>
      </c>
      <c r="J13" s="197">
        <v>15.095909811180347</v>
      </c>
      <c r="K13" s="196">
        <v>30.719370947828814</v>
      </c>
      <c r="L13" s="196">
        <v>46.30730856989365</v>
      </c>
      <c r="M13" s="194">
        <v>4.744221306503892</v>
      </c>
      <c r="N13" s="195">
        <v>3.331178727198848</v>
      </c>
      <c r="O13" s="197">
        <v>6.274927183710023</v>
      </c>
      <c r="P13" s="197">
        <v>14.350327217412763</v>
      </c>
      <c r="Q13" s="194">
        <v>4.919864145474448</v>
      </c>
      <c r="R13" s="195">
        <v>7.654699620103197</v>
      </c>
      <c r="S13" s="197">
        <v>9.646497776710552</v>
      </c>
      <c r="T13" s="197">
        <v>22.221061542288197</v>
      </c>
      <c r="U13" s="197">
        <v>36.57138875970096</v>
      </c>
      <c r="V13" s="197">
        <v>82.87869732959462</v>
      </c>
    </row>
    <row r="14" spans="1:22" ht="12.75">
      <c r="A14" s="45"/>
      <c r="B14" s="31"/>
      <c r="C14" s="31" t="s">
        <v>59</v>
      </c>
      <c r="D14" s="194">
        <v>9.018834377061303</v>
      </c>
      <c r="E14" s="195">
        <v>7.7130829248331505</v>
      </c>
      <c r="F14" s="195">
        <v>8.529769281437682</v>
      </c>
      <c r="G14" s="196">
        <v>25.261686583332136</v>
      </c>
      <c r="H14" s="195">
        <v>15.961029468877005</v>
      </c>
      <c r="I14" s="195">
        <v>3.8539750094552154</v>
      </c>
      <c r="J14" s="197">
        <v>8.332139021453292</v>
      </c>
      <c r="K14" s="196">
        <v>28.147143499785514</v>
      </c>
      <c r="L14" s="196">
        <v>53.40883008311765</v>
      </c>
      <c r="M14" s="194">
        <v>8.537603121041283</v>
      </c>
      <c r="N14" s="195">
        <v>8.80048571689315</v>
      </c>
      <c r="O14" s="197">
        <v>8.419290786460182</v>
      </c>
      <c r="P14" s="197">
        <v>25.757379624394613</v>
      </c>
      <c r="Q14" s="194">
        <v>8.840863435044321</v>
      </c>
      <c r="R14" s="195">
        <v>8.551480843348603</v>
      </c>
      <c r="S14" s="197">
        <v>9.24374387032039</v>
      </c>
      <c r="T14" s="197">
        <v>26.636088148713313</v>
      </c>
      <c r="U14" s="197">
        <v>52.39346777310793</v>
      </c>
      <c r="V14" s="197">
        <v>105.80229785622558</v>
      </c>
    </row>
    <row r="15" spans="1:22" ht="12.75">
      <c r="A15" s="16"/>
      <c r="B15" s="13" t="s">
        <v>85</v>
      </c>
      <c r="C15" s="13"/>
      <c r="D15" s="88">
        <v>0.65093945137237</v>
      </c>
      <c r="E15" s="147">
        <v>3.622131137185971</v>
      </c>
      <c r="F15" s="147">
        <v>17.359990102998104</v>
      </c>
      <c r="G15" s="44">
        <v>21.633060691556445</v>
      </c>
      <c r="H15" s="147">
        <v>4.6117824327843016</v>
      </c>
      <c r="I15" s="147">
        <v>5.190664425683236</v>
      </c>
      <c r="J15" s="89">
        <v>38.56367090151719</v>
      </c>
      <c r="K15" s="44">
        <v>48.36611775998473</v>
      </c>
      <c r="L15" s="44">
        <v>69.99917845154118</v>
      </c>
      <c r="M15" s="88">
        <v>3.4582021423320564</v>
      </c>
      <c r="N15" s="147">
        <v>2.610325136497223</v>
      </c>
      <c r="O15" s="89">
        <v>16.887862347028282</v>
      </c>
      <c r="P15" s="89">
        <v>22.95638962585756</v>
      </c>
      <c r="Q15" s="88">
        <v>6.944196713592135</v>
      </c>
      <c r="R15" s="147">
        <v>14.141024386919081</v>
      </c>
      <c r="S15" s="89">
        <v>40.402653158228105</v>
      </c>
      <c r="T15" s="89">
        <v>61.487874258739325</v>
      </c>
      <c r="U15" s="89">
        <v>84.4442638845969</v>
      </c>
      <c r="V15" s="89">
        <v>154.44344233613808</v>
      </c>
    </row>
    <row r="16" spans="1:22" ht="12.75">
      <c r="A16" s="16"/>
      <c r="B16" s="13" t="s">
        <v>9</v>
      </c>
      <c r="C16" s="13"/>
      <c r="D16" s="88">
        <v>8.580791125817674</v>
      </c>
      <c r="E16" s="147">
        <v>8.249466109205915</v>
      </c>
      <c r="F16" s="147">
        <v>8.084199416936947</v>
      </c>
      <c r="G16" s="44">
        <v>24.914456651960535</v>
      </c>
      <c r="H16" s="147">
        <v>8.48334353127736</v>
      </c>
      <c r="I16" s="147">
        <v>8.78625883118137</v>
      </c>
      <c r="J16" s="89">
        <v>8.272048901520598</v>
      </c>
      <c r="K16" s="44">
        <v>25.54165126397933</v>
      </c>
      <c r="L16" s="44">
        <v>50.45610791593987</v>
      </c>
      <c r="M16" s="88">
        <v>8.75242323959325</v>
      </c>
      <c r="N16" s="147">
        <v>8.706867898741038</v>
      </c>
      <c r="O16" s="89">
        <v>8.716156078749847</v>
      </c>
      <c r="P16" s="89">
        <v>26.175447217084134</v>
      </c>
      <c r="Q16" s="88">
        <v>8.615416627941528</v>
      </c>
      <c r="R16" s="147">
        <v>8.642085456474408</v>
      </c>
      <c r="S16" s="89">
        <v>8.989158070581121</v>
      </c>
      <c r="T16" s="89">
        <v>26.24666015499706</v>
      </c>
      <c r="U16" s="89">
        <v>52.42210737208119</v>
      </c>
      <c r="V16" s="89">
        <v>102.87821528802107</v>
      </c>
    </row>
    <row r="17" spans="1:22" ht="12.75">
      <c r="A17" s="16"/>
      <c r="B17" s="13" t="s">
        <v>56</v>
      </c>
      <c r="C17" s="13"/>
      <c r="D17" s="88">
        <v>2.6479394210185214</v>
      </c>
      <c r="E17" s="147">
        <v>3.2142839063320925</v>
      </c>
      <c r="F17" s="147">
        <v>4.513726466018366</v>
      </c>
      <c r="G17" s="44">
        <v>10.375949793368981</v>
      </c>
      <c r="H17" s="147">
        <v>7.154089054733144</v>
      </c>
      <c r="I17" s="147">
        <v>14.51545697896012</v>
      </c>
      <c r="J17" s="89">
        <v>-4.2993453520465374</v>
      </c>
      <c r="K17" s="44">
        <v>17.37020068164673</v>
      </c>
      <c r="L17" s="44">
        <v>27.74615047501571</v>
      </c>
      <c r="M17" s="88">
        <v>13.754980460239905</v>
      </c>
      <c r="N17" s="147">
        <v>6.801732453478642</v>
      </c>
      <c r="O17" s="89">
        <v>12.745339306490685</v>
      </c>
      <c r="P17" s="89">
        <v>33.302052220209234</v>
      </c>
      <c r="Q17" s="88">
        <v>25.85006514056899</v>
      </c>
      <c r="R17" s="147">
        <v>9.364381662384428</v>
      </c>
      <c r="S17" s="89">
        <v>13.966802807583232</v>
      </c>
      <c r="T17" s="89">
        <v>49.18124961053665</v>
      </c>
      <c r="U17" s="89">
        <v>82.48330183074589</v>
      </c>
      <c r="V17" s="89">
        <v>110.2294523057616</v>
      </c>
    </row>
    <row r="18" spans="1:22" ht="12.75">
      <c r="A18" s="16"/>
      <c r="B18" s="13" t="s">
        <v>57</v>
      </c>
      <c r="C18" s="13"/>
      <c r="D18" s="88">
        <v>3.4574347750285983</v>
      </c>
      <c r="E18" s="147">
        <v>3.056437366697826</v>
      </c>
      <c r="F18" s="147">
        <v>3.8119110453106306</v>
      </c>
      <c r="G18" s="44">
        <v>10.325783187037056</v>
      </c>
      <c r="H18" s="147">
        <v>5.510260991323198</v>
      </c>
      <c r="I18" s="147">
        <v>12.770074697127374</v>
      </c>
      <c r="J18" s="89">
        <v>13.484865068365847</v>
      </c>
      <c r="K18" s="44">
        <v>31.76520075681642</v>
      </c>
      <c r="L18" s="44">
        <v>42.09098394385347</v>
      </c>
      <c r="M18" s="88">
        <v>7.278877332494391</v>
      </c>
      <c r="N18" s="147">
        <v>3.6126340281751457</v>
      </c>
      <c r="O18" s="89">
        <v>7.057668851657082</v>
      </c>
      <c r="P18" s="89">
        <v>17.949180212326617</v>
      </c>
      <c r="Q18" s="88">
        <v>5.691565034642752</v>
      </c>
      <c r="R18" s="147">
        <v>8.167464802499376</v>
      </c>
      <c r="S18" s="89">
        <v>5.133935821951796</v>
      </c>
      <c r="T18" s="89">
        <v>18.992965659093926</v>
      </c>
      <c r="U18" s="89">
        <v>36.94214587142054</v>
      </c>
      <c r="V18" s="89">
        <v>79.03312981527401</v>
      </c>
    </row>
    <row r="19" spans="1:22" ht="12.75">
      <c r="A19" s="16"/>
      <c r="B19" s="13" t="s">
        <v>10</v>
      </c>
      <c r="C19" s="13"/>
      <c r="D19" s="88">
        <v>10.391067764631998</v>
      </c>
      <c r="E19" s="147">
        <v>9.049618083803148</v>
      </c>
      <c r="F19" s="147">
        <v>9.388312851237743</v>
      </c>
      <c r="G19" s="44">
        <v>28.828998699672887</v>
      </c>
      <c r="H19" s="147">
        <v>8.911086578210716</v>
      </c>
      <c r="I19" s="147">
        <v>8.660464686628817</v>
      </c>
      <c r="J19" s="89">
        <v>8.262520731826493</v>
      </c>
      <c r="K19" s="44">
        <v>25.834071996666026</v>
      </c>
      <c r="L19" s="44">
        <v>54.66307069633891</v>
      </c>
      <c r="M19" s="88">
        <v>9.116847173941869</v>
      </c>
      <c r="N19" s="147">
        <v>9.382662015361912</v>
      </c>
      <c r="O19" s="89">
        <v>10.501906155269138</v>
      </c>
      <c r="P19" s="89">
        <v>29.00141534457292</v>
      </c>
      <c r="Q19" s="88">
        <v>9.296041891498689</v>
      </c>
      <c r="R19" s="147">
        <v>9.500681412949426</v>
      </c>
      <c r="S19" s="89">
        <v>10.208017992765406</v>
      </c>
      <c r="T19" s="89">
        <v>29.00474129721352</v>
      </c>
      <c r="U19" s="89">
        <v>58.00615664178644</v>
      </c>
      <c r="V19" s="89">
        <v>112.66922733812535</v>
      </c>
    </row>
    <row r="20" spans="1:22" ht="12.75">
      <c r="A20" s="16"/>
      <c r="B20" s="13" t="s">
        <v>11</v>
      </c>
      <c r="C20" s="13"/>
      <c r="D20" s="88">
        <v>15.715692087996475</v>
      </c>
      <c r="E20" s="147">
        <v>8.825987814505165</v>
      </c>
      <c r="F20" s="147">
        <v>9.00662399667998</v>
      </c>
      <c r="G20" s="44">
        <v>33.54830389918162</v>
      </c>
      <c r="H20" s="147">
        <v>7.8603477916957125</v>
      </c>
      <c r="I20" s="147">
        <v>11.124599337992045</v>
      </c>
      <c r="J20" s="89">
        <v>16.525941682888373</v>
      </c>
      <c r="K20" s="44">
        <v>35.51088881257613</v>
      </c>
      <c r="L20" s="44">
        <v>69.05919271175775</v>
      </c>
      <c r="M20" s="88">
        <v>12.019284226600323</v>
      </c>
      <c r="N20" s="147">
        <v>14.017917912312372</v>
      </c>
      <c r="O20" s="89">
        <v>10.285898844455799</v>
      </c>
      <c r="P20" s="89">
        <v>36.32310098336849</v>
      </c>
      <c r="Q20" s="88">
        <v>10.336916870927041</v>
      </c>
      <c r="R20" s="147">
        <v>12.180075526545094</v>
      </c>
      <c r="S20" s="89">
        <v>17.604422115731303</v>
      </c>
      <c r="T20" s="89">
        <v>40.12141451320344</v>
      </c>
      <c r="U20" s="89">
        <v>76.44451549657194</v>
      </c>
      <c r="V20" s="89">
        <v>145.50370820832967</v>
      </c>
    </row>
    <row r="21" spans="1:22" ht="12.75">
      <c r="A21" s="47"/>
      <c r="B21" s="48"/>
      <c r="C21" s="48"/>
      <c r="D21" s="90"/>
      <c r="E21" s="148"/>
      <c r="F21" s="148"/>
      <c r="G21" s="49"/>
      <c r="H21" s="148"/>
      <c r="I21" s="148"/>
      <c r="J21" s="91"/>
      <c r="K21" s="49"/>
      <c r="L21" s="49"/>
      <c r="M21" s="90"/>
      <c r="N21" s="148"/>
      <c r="O21" s="91"/>
      <c r="P21" s="91"/>
      <c r="Q21" s="90"/>
      <c r="R21" s="148"/>
      <c r="S21" s="91"/>
      <c r="T21" s="91"/>
      <c r="U21" s="91"/>
      <c r="V21" s="91"/>
    </row>
    <row r="22" spans="1:22" ht="12.75">
      <c r="A22" s="16" t="s">
        <v>12</v>
      </c>
      <c r="B22" s="13"/>
      <c r="C22" s="13"/>
      <c r="D22" s="88">
        <v>7.590721213242269</v>
      </c>
      <c r="E22" s="147">
        <v>7.123139946309649</v>
      </c>
      <c r="F22" s="147">
        <v>8.785695361872955</v>
      </c>
      <c r="G22" s="44">
        <v>23.49955652142487</v>
      </c>
      <c r="H22" s="147">
        <v>8.511182147690038</v>
      </c>
      <c r="I22" s="147">
        <v>7.786689389874928</v>
      </c>
      <c r="J22" s="89">
        <v>8.477418657454878</v>
      </c>
      <c r="K22" s="44">
        <v>24.775290195019842</v>
      </c>
      <c r="L22" s="44">
        <v>48.27484671644471</v>
      </c>
      <c r="M22" s="88">
        <v>8.113738038643643</v>
      </c>
      <c r="N22" s="147">
        <v>8.247537391381417</v>
      </c>
      <c r="O22" s="89">
        <v>9.229813718086897</v>
      </c>
      <c r="P22" s="89">
        <v>25.59108914811196</v>
      </c>
      <c r="Q22" s="88">
        <v>7.909024734485816</v>
      </c>
      <c r="R22" s="147">
        <v>8.691853608254254</v>
      </c>
      <c r="S22" s="89">
        <v>13.461389584646014</v>
      </c>
      <c r="T22" s="89">
        <v>30.062267927386085</v>
      </c>
      <c r="U22" s="89">
        <v>55.65335707549804</v>
      </c>
      <c r="V22" s="89">
        <v>103.92820379194276</v>
      </c>
    </row>
    <row r="23" spans="1:22" ht="12.75">
      <c r="A23" s="16"/>
      <c r="B23" s="13" t="s">
        <v>13</v>
      </c>
      <c r="C23" s="13"/>
      <c r="D23" s="88">
        <v>8.531159833749111</v>
      </c>
      <c r="E23" s="147">
        <v>8.29603893540489</v>
      </c>
      <c r="F23" s="147">
        <v>10.644619397348222</v>
      </c>
      <c r="G23" s="44">
        <v>27.471818166502224</v>
      </c>
      <c r="H23" s="147">
        <v>8.282847967146438</v>
      </c>
      <c r="I23" s="147">
        <v>8.250689786113934</v>
      </c>
      <c r="J23" s="89">
        <v>10.532985314413114</v>
      </c>
      <c r="K23" s="44">
        <v>27.066523067673486</v>
      </c>
      <c r="L23" s="44">
        <v>54.53834123417571</v>
      </c>
      <c r="M23" s="88">
        <v>8.053997958181945</v>
      </c>
      <c r="N23" s="147">
        <v>8.296596613254998</v>
      </c>
      <c r="O23" s="89">
        <v>10.728480366199143</v>
      </c>
      <c r="P23" s="89">
        <v>27.079074937636086</v>
      </c>
      <c r="Q23" s="88">
        <v>8.123031500968892</v>
      </c>
      <c r="R23" s="147">
        <v>8.367142014266815</v>
      </c>
      <c r="S23" s="89">
        <v>12.511542091588007</v>
      </c>
      <c r="T23" s="89">
        <v>29.001715606823716</v>
      </c>
      <c r="U23" s="89">
        <v>56.0807905444598</v>
      </c>
      <c r="V23" s="89">
        <v>110.6191317786355</v>
      </c>
    </row>
    <row r="24" spans="1:22" ht="12.75">
      <c r="A24" s="16"/>
      <c r="B24" s="13" t="s">
        <v>14</v>
      </c>
      <c r="C24" s="13"/>
      <c r="D24" s="88">
        <v>6.150359625912872</v>
      </c>
      <c r="E24" s="147">
        <v>7.072955951888524</v>
      </c>
      <c r="F24" s="147">
        <v>8.604892431721936</v>
      </c>
      <c r="G24" s="44">
        <v>21.82820800952333</v>
      </c>
      <c r="H24" s="147">
        <v>7.57838560651984</v>
      </c>
      <c r="I24" s="147">
        <v>8.142261123199368</v>
      </c>
      <c r="J24" s="89">
        <v>8.171158746627134</v>
      </c>
      <c r="K24" s="44">
        <v>23.89180547634634</v>
      </c>
      <c r="L24" s="44">
        <v>45.72001348586967</v>
      </c>
      <c r="M24" s="88">
        <v>8.07203712897953</v>
      </c>
      <c r="N24" s="147">
        <v>8.140349226892544</v>
      </c>
      <c r="O24" s="89">
        <v>8.85108841762503</v>
      </c>
      <c r="P24" s="89">
        <v>25.063474773497106</v>
      </c>
      <c r="Q24" s="88">
        <v>7.9030082288575985</v>
      </c>
      <c r="R24" s="147">
        <v>9.760955681387925</v>
      </c>
      <c r="S24" s="89">
        <v>17.90147580691872</v>
      </c>
      <c r="T24" s="89">
        <v>35.565439717164246</v>
      </c>
      <c r="U24" s="89">
        <v>60.62891449066135</v>
      </c>
      <c r="V24" s="89">
        <v>106.34892797653103</v>
      </c>
    </row>
    <row r="25" spans="1:22" ht="12.75">
      <c r="A25" s="16"/>
      <c r="B25" s="13" t="s">
        <v>15</v>
      </c>
      <c r="C25" s="13"/>
      <c r="D25" s="88">
        <v>17.00083152272481</v>
      </c>
      <c r="E25" s="147">
        <v>3.5806269555814625</v>
      </c>
      <c r="F25" s="147">
        <v>20.837937106578018</v>
      </c>
      <c r="G25" s="44">
        <v>41.419395584884285</v>
      </c>
      <c r="H25" s="147">
        <v>4.986897344331035</v>
      </c>
      <c r="I25" s="147">
        <v>0.13462259870024093</v>
      </c>
      <c r="J25" s="89">
        <v>0.347711736882018</v>
      </c>
      <c r="K25" s="44">
        <v>5.469231679913293</v>
      </c>
      <c r="L25" s="44">
        <v>46.88862726479758</v>
      </c>
      <c r="M25" s="88">
        <v>27.04301211838572</v>
      </c>
      <c r="N25" s="147">
        <v>4.221736361320895</v>
      </c>
      <c r="O25" s="89">
        <v>18.64921527658737</v>
      </c>
      <c r="P25" s="89">
        <v>49.91396375629398</v>
      </c>
      <c r="Q25" s="88">
        <v>7.168194753373724</v>
      </c>
      <c r="R25" s="147">
        <v>0.1002184712608933</v>
      </c>
      <c r="S25" s="89">
        <v>0.7568282157923897</v>
      </c>
      <c r="T25" s="89">
        <v>8.025241440427006</v>
      </c>
      <c r="U25" s="89">
        <v>57.93920519672099</v>
      </c>
      <c r="V25" s="89">
        <v>104.82783246151857</v>
      </c>
    </row>
    <row r="26" spans="1:22" ht="12.75">
      <c r="A26" s="16"/>
      <c r="B26" s="13" t="s">
        <v>58</v>
      </c>
      <c r="C26" s="13"/>
      <c r="D26" s="88">
        <v>6.343544579058659</v>
      </c>
      <c r="E26" s="147">
        <v>5.874133155278235</v>
      </c>
      <c r="F26" s="147">
        <v>7.397059657516526</v>
      </c>
      <c r="G26" s="44">
        <v>19.61473739185342</v>
      </c>
      <c r="H26" s="147">
        <v>8.973816473496097</v>
      </c>
      <c r="I26" s="147">
        <v>6.876460313625314</v>
      </c>
      <c r="J26" s="89">
        <v>7.65006810125651</v>
      </c>
      <c r="K26" s="44">
        <v>23.50034488837792</v>
      </c>
      <c r="L26" s="44">
        <v>43.11508228023134</v>
      </c>
      <c r="M26" s="88">
        <v>7.031429867304043</v>
      </c>
      <c r="N26" s="147">
        <v>7.705899559476452</v>
      </c>
      <c r="O26" s="89">
        <v>7.793012329631031</v>
      </c>
      <c r="P26" s="89">
        <v>22.530341756411524</v>
      </c>
      <c r="Q26" s="88">
        <v>7.242363683486324</v>
      </c>
      <c r="R26" s="147">
        <v>8.254413601848414</v>
      </c>
      <c r="S26" s="89">
        <v>15.122550632652992</v>
      </c>
      <c r="T26" s="89">
        <v>30.619327917987732</v>
      </c>
      <c r="U26" s="89">
        <v>53.149669674399256</v>
      </c>
      <c r="V26" s="89">
        <v>96.2647519546306</v>
      </c>
    </row>
    <row r="27" spans="1:22" ht="12.75">
      <c r="A27" s="16"/>
      <c r="B27" s="13" t="s">
        <v>74</v>
      </c>
      <c r="C27" s="13"/>
      <c r="D27" s="88">
        <v>8.836523147691851</v>
      </c>
      <c r="E27" s="147">
        <v>8.392333563432441</v>
      </c>
      <c r="F27" s="147">
        <v>8.709549979247521</v>
      </c>
      <c r="G27" s="44">
        <v>25.938406690371814</v>
      </c>
      <c r="H27" s="147">
        <v>8.501198057272372</v>
      </c>
      <c r="I27" s="147">
        <v>9.248351331550758</v>
      </c>
      <c r="J27" s="89">
        <v>8.576257145783767</v>
      </c>
      <c r="K27" s="44">
        <v>26.325806534606897</v>
      </c>
      <c r="L27" s="44">
        <v>52.26421322497871</v>
      </c>
      <c r="M27" s="88">
        <v>8.853730643536169</v>
      </c>
      <c r="N27" s="147">
        <v>9.41524347832005</v>
      </c>
      <c r="O27" s="89">
        <v>9.774480350916107</v>
      </c>
      <c r="P27" s="89">
        <v>28.043454472772325</v>
      </c>
      <c r="Q27" s="88">
        <v>8.629533848513727</v>
      </c>
      <c r="R27" s="147">
        <v>9.755639296296483</v>
      </c>
      <c r="S27" s="89">
        <v>10.420158960970438</v>
      </c>
      <c r="T27" s="89">
        <v>28.805332105780646</v>
      </c>
      <c r="U27" s="89">
        <v>56.848786578552975</v>
      </c>
      <c r="V27" s="89">
        <v>109.1129998035317</v>
      </c>
    </row>
    <row r="28" spans="1:22" ht="12.75">
      <c r="A28" s="16"/>
      <c r="B28" s="13" t="s">
        <v>75</v>
      </c>
      <c r="C28" s="13"/>
      <c r="D28" s="90"/>
      <c r="E28" s="148"/>
      <c r="F28" s="148"/>
      <c r="G28" s="49"/>
      <c r="H28" s="148"/>
      <c r="I28" s="148"/>
      <c r="J28" s="91"/>
      <c r="K28" s="49"/>
      <c r="L28" s="49"/>
      <c r="M28" s="90"/>
      <c r="N28" s="148"/>
      <c r="O28" s="91"/>
      <c r="P28" s="91"/>
      <c r="Q28" s="90"/>
      <c r="R28" s="148"/>
      <c r="S28" s="91"/>
      <c r="T28" s="91"/>
      <c r="U28" s="91"/>
      <c r="V28" s="91"/>
    </row>
    <row r="29" spans="1:22" ht="12.75">
      <c r="A29" s="16"/>
      <c r="B29" s="13"/>
      <c r="C29" s="13"/>
      <c r="D29" s="92"/>
      <c r="E29" s="149"/>
      <c r="F29" s="149"/>
      <c r="G29" s="51"/>
      <c r="H29" s="149"/>
      <c r="I29" s="149"/>
      <c r="J29" s="93"/>
      <c r="K29" s="51"/>
      <c r="L29" s="51"/>
      <c r="M29" s="92"/>
      <c r="N29" s="149"/>
      <c r="O29" s="93"/>
      <c r="P29" s="93"/>
      <c r="Q29" s="92"/>
      <c r="R29" s="149"/>
      <c r="S29" s="93"/>
      <c r="T29" s="93"/>
      <c r="U29" s="93"/>
      <c r="V29" s="93"/>
    </row>
    <row r="30" spans="1:22" ht="12.75">
      <c r="A30" s="16" t="s">
        <v>17</v>
      </c>
      <c r="B30" s="19"/>
      <c r="C30" s="19"/>
      <c r="D30" s="88">
        <v>10.441318454992427</v>
      </c>
      <c r="E30" s="147">
        <v>6.667243872342469</v>
      </c>
      <c r="F30" s="147">
        <v>8.284112982109539</v>
      </c>
      <c r="G30" s="44">
        <v>25.392675309444435</v>
      </c>
      <c r="H30" s="147">
        <v>43.022787047842996</v>
      </c>
      <c r="I30" s="147">
        <v>-12.811443892226468</v>
      </c>
      <c r="J30" s="89">
        <v>29.322778405523227</v>
      </c>
      <c r="K30" s="44">
        <v>59.534121561139756</v>
      </c>
      <c r="L30" s="44">
        <v>84.92679687058418</v>
      </c>
      <c r="M30" s="88">
        <v>6.253402459391048</v>
      </c>
      <c r="N30" s="147">
        <v>4.785523618175767</v>
      </c>
      <c r="O30" s="89">
        <v>7.11847509041391</v>
      </c>
      <c r="P30" s="89">
        <v>18.157401167980726</v>
      </c>
      <c r="Q30" s="88">
        <v>10.469597304569254</v>
      </c>
      <c r="R30" s="147">
        <v>10.574801958575334</v>
      </c>
      <c r="S30" s="89">
        <v>1.6381701801990671</v>
      </c>
      <c r="T30" s="89">
        <v>22.682569443343652</v>
      </c>
      <c r="U30" s="89">
        <v>40.839970611324375</v>
      </c>
      <c r="V30" s="89">
        <v>125.76676748190856</v>
      </c>
    </row>
    <row r="31" spans="1:22" ht="12.75">
      <c r="A31" s="16"/>
      <c r="B31" s="13"/>
      <c r="C31" s="13"/>
      <c r="D31" s="92"/>
      <c r="E31" s="149"/>
      <c r="F31" s="149"/>
      <c r="G31" s="51"/>
      <c r="H31" s="149"/>
      <c r="I31" s="149"/>
      <c r="J31" s="93"/>
      <c r="K31" s="51"/>
      <c r="L31" s="51"/>
      <c r="M31" s="92"/>
      <c r="N31" s="149"/>
      <c r="O31" s="93"/>
      <c r="P31" s="93"/>
      <c r="Q31" s="92"/>
      <c r="R31" s="149"/>
      <c r="S31" s="93"/>
      <c r="T31" s="93"/>
      <c r="U31" s="93"/>
      <c r="V31" s="93"/>
    </row>
    <row r="32" spans="1:22" ht="12.75">
      <c r="A32" s="15" t="s">
        <v>18</v>
      </c>
      <c r="B32" s="13"/>
      <c r="C32" s="13"/>
      <c r="D32" s="92"/>
      <c r="E32" s="149"/>
      <c r="F32" s="149"/>
      <c r="G32" s="51"/>
      <c r="H32" s="149"/>
      <c r="I32" s="149"/>
      <c r="J32" s="93"/>
      <c r="K32" s="51"/>
      <c r="L32" s="51"/>
      <c r="M32" s="92"/>
      <c r="N32" s="149"/>
      <c r="O32" s="93"/>
      <c r="P32" s="93"/>
      <c r="Q32" s="92"/>
      <c r="R32" s="149"/>
      <c r="S32" s="93"/>
      <c r="T32" s="93"/>
      <c r="U32" s="93"/>
      <c r="V32" s="93"/>
    </row>
    <row r="33" spans="1:22" ht="12.75">
      <c r="A33" s="16" t="s">
        <v>19</v>
      </c>
      <c r="B33" s="13"/>
      <c r="C33" s="13"/>
      <c r="D33" s="88">
        <v>6.156606276802219</v>
      </c>
      <c r="E33" s="147">
        <v>5.551193859744753</v>
      </c>
      <c r="F33" s="147">
        <v>8.441558165051404</v>
      </c>
      <c r="G33" s="44">
        <v>20.149358301598376</v>
      </c>
      <c r="H33" s="147">
        <v>7.80197321970661</v>
      </c>
      <c r="I33" s="147">
        <v>7.346301922118361</v>
      </c>
      <c r="J33" s="89">
        <v>9.112232241004978</v>
      </c>
      <c r="K33" s="44">
        <v>24.26050738282995</v>
      </c>
      <c r="L33" s="44">
        <v>44.409865684428325</v>
      </c>
      <c r="M33" s="88">
        <v>6.045482879334838</v>
      </c>
      <c r="N33" s="147">
        <v>6.25373723246211</v>
      </c>
      <c r="O33" s="89">
        <v>6.256177687008714</v>
      </c>
      <c r="P33" s="89">
        <v>18.55539779880566</v>
      </c>
      <c r="Q33" s="88">
        <v>6.817366334940162</v>
      </c>
      <c r="R33" s="147">
        <v>8.453558613332952</v>
      </c>
      <c r="S33" s="89">
        <v>22.901116531191782</v>
      </c>
      <c r="T33" s="89">
        <v>38.172041479464895</v>
      </c>
      <c r="U33" s="89">
        <v>56.72743927827055</v>
      </c>
      <c r="V33" s="89">
        <v>101.13730496269888</v>
      </c>
    </row>
    <row r="34" spans="1:22" ht="12.75">
      <c r="A34" s="16"/>
      <c r="B34" s="13" t="s">
        <v>20</v>
      </c>
      <c r="C34" s="13"/>
      <c r="D34" s="88">
        <v>3.320944135949465</v>
      </c>
      <c r="E34" s="147">
        <v>4.053923432605002</v>
      </c>
      <c r="F34" s="147">
        <v>3.748973795431189</v>
      </c>
      <c r="G34" s="44">
        <v>11.123841363985655</v>
      </c>
      <c r="H34" s="147">
        <v>4.333001390340634</v>
      </c>
      <c r="I34" s="147">
        <v>1.736599783154094</v>
      </c>
      <c r="J34" s="89">
        <v>6.347572511197027</v>
      </c>
      <c r="K34" s="44">
        <v>12.417173684691756</v>
      </c>
      <c r="L34" s="44">
        <v>23.54101504867741</v>
      </c>
      <c r="M34" s="88">
        <v>3.4916346300704735</v>
      </c>
      <c r="N34" s="147">
        <v>9.345609438236439</v>
      </c>
      <c r="O34" s="89">
        <v>11.00642349374334</v>
      </c>
      <c r="P34" s="89">
        <v>23.84366756205025</v>
      </c>
      <c r="Q34" s="88">
        <v>30.852921422040946</v>
      </c>
      <c r="R34" s="147">
        <v>3.3677512596917176</v>
      </c>
      <c r="S34" s="89">
        <v>8.110777827412573</v>
      </c>
      <c r="T34" s="89">
        <v>42.331450509145235</v>
      </c>
      <c r="U34" s="89">
        <v>66.17511807119548</v>
      </c>
      <c r="V34" s="89">
        <v>89.7161331198729</v>
      </c>
    </row>
    <row r="35" spans="1:22" ht="12.75">
      <c r="A35" s="16"/>
      <c r="B35" s="13" t="s">
        <v>21</v>
      </c>
      <c r="C35" s="13"/>
      <c r="D35" s="88">
        <v>3.0119114127634394</v>
      </c>
      <c r="E35" s="147">
        <v>4.401362546583456</v>
      </c>
      <c r="F35" s="147">
        <v>8.007772798821518</v>
      </c>
      <c r="G35" s="44">
        <v>15.421046758168414</v>
      </c>
      <c r="H35" s="147">
        <v>7.257572042033522</v>
      </c>
      <c r="I35" s="147">
        <v>5.736343707828016</v>
      </c>
      <c r="J35" s="89">
        <v>8.04305459132409</v>
      </c>
      <c r="K35" s="44">
        <v>21.03697034118563</v>
      </c>
      <c r="L35" s="44">
        <v>36.458017099354045</v>
      </c>
      <c r="M35" s="88">
        <v>5.098861324203985</v>
      </c>
      <c r="N35" s="147">
        <v>4.788068195287467</v>
      </c>
      <c r="O35" s="89">
        <v>4.921436654149928</v>
      </c>
      <c r="P35" s="89">
        <v>14.808366173641378</v>
      </c>
      <c r="Q35" s="88">
        <v>6.004135551827913</v>
      </c>
      <c r="R35" s="147">
        <v>7.6025085739382785</v>
      </c>
      <c r="S35" s="89">
        <v>23.524883716716488</v>
      </c>
      <c r="T35" s="89">
        <v>37.13152784248268</v>
      </c>
      <c r="U35" s="89">
        <v>51.93989401612406</v>
      </c>
      <c r="V35" s="89">
        <v>88.39791111547811</v>
      </c>
    </row>
    <row r="36" spans="1:22" ht="12.75">
      <c r="A36" s="16"/>
      <c r="B36" s="13" t="s">
        <v>22</v>
      </c>
      <c r="C36" s="13"/>
      <c r="D36" s="88">
        <v>11.080536979783734</v>
      </c>
      <c r="E36" s="147">
        <v>7.34307635360239</v>
      </c>
      <c r="F36" s="147">
        <v>9.04125956679397</v>
      </c>
      <c r="G36" s="44">
        <v>27.46487290018009</v>
      </c>
      <c r="H36" s="147">
        <v>8.599339018946745</v>
      </c>
      <c r="I36" s="147">
        <v>9.790294785770108</v>
      </c>
      <c r="J36" s="89">
        <v>10.753054955147217</v>
      </c>
      <c r="K36" s="44">
        <v>29.142688759864072</v>
      </c>
      <c r="L36" s="44">
        <v>56.60756166004416</v>
      </c>
      <c r="M36" s="88">
        <v>7.496262635037376</v>
      </c>
      <c r="N36" s="147">
        <v>8.630253794975804</v>
      </c>
      <c r="O36" s="89">
        <v>8.456162402015705</v>
      </c>
      <c r="P36" s="89">
        <v>24.582678832028883</v>
      </c>
      <c r="Q36" s="88">
        <v>8.548586519603631</v>
      </c>
      <c r="R36" s="147">
        <v>9.706295144595286</v>
      </c>
      <c r="S36" s="89">
        <v>21.64061971426601</v>
      </c>
      <c r="T36" s="89">
        <v>39.89550137846493</v>
      </c>
      <c r="U36" s="89">
        <v>64.4781802104938</v>
      </c>
      <c r="V36" s="89">
        <v>121.08574187053796</v>
      </c>
    </row>
    <row r="37" spans="1:22" ht="12.75">
      <c r="A37" s="47"/>
      <c r="B37" s="48"/>
      <c r="C37" s="48"/>
      <c r="D37" s="90"/>
      <c r="E37" s="148"/>
      <c r="F37" s="148"/>
      <c r="G37" s="49"/>
      <c r="H37" s="148"/>
      <c r="I37" s="148"/>
      <c r="J37" s="91"/>
      <c r="K37" s="49"/>
      <c r="L37" s="49"/>
      <c r="M37" s="90"/>
      <c r="N37" s="148"/>
      <c r="O37" s="91"/>
      <c r="P37" s="91"/>
      <c r="Q37" s="90"/>
      <c r="R37" s="148"/>
      <c r="S37" s="91"/>
      <c r="T37" s="91"/>
      <c r="U37" s="91"/>
      <c r="V37" s="91"/>
    </row>
    <row r="38" spans="1:22" ht="12.75">
      <c r="A38" s="20" t="s">
        <v>76</v>
      </c>
      <c r="B38" s="21"/>
      <c r="C38" s="21"/>
      <c r="D38" s="94">
        <v>8.005348827504065</v>
      </c>
      <c r="E38" s="150">
        <v>7.051479489801501</v>
      </c>
      <c r="F38" s="150">
        <v>8.704487222544207</v>
      </c>
      <c r="G38" s="52">
        <v>23.761315539849775</v>
      </c>
      <c r="H38" s="150">
        <v>13.598733586087924</v>
      </c>
      <c r="I38" s="150">
        <v>4.738021455568099</v>
      </c>
      <c r="J38" s="95">
        <v>11.55091281413758</v>
      </c>
      <c r="K38" s="52">
        <v>29.8876678557936</v>
      </c>
      <c r="L38" s="52">
        <v>53.64898339564338</v>
      </c>
      <c r="M38" s="94">
        <v>7.832584958841711</v>
      </c>
      <c r="N38" s="150">
        <v>7.738150215884089</v>
      </c>
      <c r="O38" s="95">
        <v>8.920737685078004</v>
      </c>
      <c r="P38" s="95">
        <v>24.491472859803803</v>
      </c>
      <c r="Q38" s="94">
        <v>8.31964454496781</v>
      </c>
      <c r="R38" s="150">
        <v>8.96216452966938</v>
      </c>
      <c r="S38" s="95">
        <v>11.708793171594813</v>
      </c>
      <c r="T38" s="95">
        <v>28.990602246232</v>
      </c>
      <c r="U38" s="95">
        <v>53.48207510603581</v>
      </c>
      <c r="V38" s="95">
        <v>107.13105850167918</v>
      </c>
    </row>
    <row r="39" spans="1:22" ht="12.75">
      <c r="A39" s="20" t="s">
        <v>77</v>
      </c>
      <c r="B39" s="21"/>
      <c r="C39" s="21"/>
      <c r="D39" s="94">
        <v>7.314892979907022</v>
      </c>
      <c r="E39" s="150">
        <v>6.822989083154374</v>
      </c>
      <c r="F39" s="150">
        <v>8.714059623920631</v>
      </c>
      <c r="G39" s="52">
        <v>22.851941686982027</v>
      </c>
      <c r="H39" s="150">
        <v>8.371971977575674</v>
      </c>
      <c r="I39" s="150">
        <v>7.695554837824638</v>
      </c>
      <c r="J39" s="95">
        <v>8.594057358022914</v>
      </c>
      <c r="K39" s="52">
        <v>24.66158417342323</v>
      </c>
      <c r="L39" s="52">
        <v>47.51352586040525</v>
      </c>
      <c r="M39" s="94">
        <v>7.718028224099038</v>
      </c>
      <c r="N39" s="150">
        <v>7.873612242417289</v>
      </c>
      <c r="O39" s="95">
        <v>8.672314846453244</v>
      </c>
      <c r="P39" s="95">
        <v>24.26395531296957</v>
      </c>
      <c r="Q39" s="94">
        <v>7.734622066722493</v>
      </c>
      <c r="R39" s="150">
        <v>8.639756935253047</v>
      </c>
      <c r="S39" s="95">
        <v>15.231547221701733</v>
      </c>
      <c r="T39" s="95">
        <v>31.605926223677272</v>
      </c>
      <c r="U39" s="95">
        <v>55.869881536646844</v>
      </c>
      <c r="V39" s="95">
        <v>103.3834073970521</v>
      </c>
    </row>
    <row r="40" spans="1:22" ht="12.75">
      <c r="A40" s="53"/>
      <c r="B40" s="54"/>
      <c r="C40" s="54"/>
      <c r="D40" s="96"/>
      <c r="E40" s="153"/>
      <c r="F40" s="153"/>
      <c r="G40" s="55"/>
      <c r="H40" s="153"/>
      <c r="I40" s="153"/>
      <c r="J40" s="97"/>
      <c r="K40" s="55"/>
      <c r="L40" s="55"/>
      <c r="M40" s="96"/>
      <c r="N40" s="153"/>
      <c r="O40" s="97"/>
      <c r="P40" s="97"/>
      <c r="Q40" s="96"/>
      <c r="R40" s="153"/>
      <c r="S40" s="97"/>
      <c r="T40" s="97"/>
      <c r="U40" s="97"/>
      <c r="V40" s="97"/>
    </row>
    <row r="41" spans="1:16" ht="12.75">
      <c r="A41" s="56"/>
      <c r="B41" s="56"/>
      <c r="C41" s="56"/>
      <c r="D41" s="57"/>
      <c r="E41" s="57"/>
      <c r="F41" s="57"/>
      <c r="G41" s="57"/>
      <c r="H41" s="57"/>
      <c r="I41" s="57"/>
      <c r="J41" s="57"/>
      <c r="K41" s="57"/>
      <c r="L41" s="57"/>
      <c r="M41" s="57"/>
      <c r="N41" s="56"/>
      <c r="O41" s="56"/>
      <c r="P41" s="56"/>
    </row>
    <row r="42" spans="1:27" ht="25.5" customHeight="1">
      <c r="A42" s="68" t="s">
        <v>80</v>
      </c>
      <c r="B42" s="228" t="s">
        <v>81</v>
      </c>
      <c r="C42" s="225"/>
      <c r="D42" s="225"/>
      <c r="E42" s="225"/>
      <c r="F42" s="225"/>
      <c r="G42" s="225"/>
      <c r="H42" s="225"/>
      <c r="I42" s="225"/>
      <c r="J42" s="225"/>
      <c r="K42" s="225"/>
      <c r="L42" s="225"/>
      <c r="M42" s="225"/>
      <c r="N42" s="225"/>
      <c r="O42" s="225"/>
      <c r="P42" s="225"/>
      <c r="Q42" s="38"/>
      <c r="R42" s="38"/>
      <c r="S42" s="38"/>
      <c r="T42" s="38"/>
      <c r="U42" s="38"/>
      <c r="V42" s="38"/>
      <c r="W42" s="38"/>
      <c r="X42" s="38"/>
      <c r="Y42" s="38"/>
      <c r="Z42" s="38"/>
      <c r="AA42" s="38"/>
    </row>
    <row r="43" spans="1:27" ht="262.5" customHeight="1">
      <c r="A43" s="58"/>
      <c r="D43" s="59"/>
      <c r="E43" s="59"/>
      <c r="F43" s="59"/>
      <c r="G43" s="59"/>
      <c r="H43" s="59"/>
      <c r="I43" s="59"/>
      <c r="J43" s="59"/>
      <c r="K43" s="59"/>
      <c r="L43" s="59"/>
      <c r="M43" s="59"/>
      <c r="V43" s="218">
        <v>5</v>
      </c>
      <c r="AA43" s="206"/>
    </row>
    <row r="44" spans="1:13" ht="12.75">
      <c r="A44" s="13"/>
      <c r="C44" s="58"/>
      <c r="D44" s="59"/>
      <c r="E44" s="59"/>
      <c r="F44" s="59"/>
      <c r="G44" s="59"/>
      <c r="H44" s="59"/>
      <c r="I44" s="59"/>
      <c r="J44" s="59"/>
      <c r="K44" s="59"/>
      <c r="L44" s="59"/>
      <c r="M44" s="59"/>
    </row>
  </sheetData>
  <sheetProtection/>
  <mergeCells count="1">
    <mergeCell ref="B42:P42"/>
  </mergeCells>
  <printOptions horizontalCentered="1"/>
  <pageMargins left="0.3937007874015748" right="0.3937007874015748" top="0.5905511811023623" bottom="0" header="0" footer="0"/>
  <pageSetup fitToHeight="1"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A2:V44"/>
  <sheetViews>
    <sheetView zoomScalePageLayoutView="0" workbookViewId="0" topLeftCell="A1">
      <selection activeCell="A1" sqref="A1"/>
    </sheetView>
  </sheetViews>
  <sheetFormatPr defaultColWidth="11.421875" defaultRowHeight="12.75"/>
  <cols>
    <col min="1" max="2" width="2.8515625" style="0" customWidth="1"/>
    <col min="3" max="3" width="46.00390625" style="0" customWidth="1"/>
    <col min="4" max="6" width="8.8515625" style="0" customWidth="1"/>
    <col min="7" max="7" width="9.140625" style="0" customWidth="1"/>
    <col min="8" max="10" width="8.8515625" style="0" customWidth="1"/>
    <col min="11" max="11" width="8.7109375" style="0" bestFit="1" customWidth="1"/>
    <col min="12" max="12" width="9.00390625" style="0" bestFit="1" customWidth="1"/>
    <col min="13" max="14" width="8.8515625" style="0" customWidth="1"/>
    <col min="15" max="15" width="10.140625" style="0" customWidth="1"/>
    <col min="16" max="16" width="8.8515625" style="0" customWidth="1"/>
    <col min="17" max="17" width="9.8515625" style="0" customWidth="1"/>
    <col min="18" max="18" width="9.57421875" style="0" bestFit="1" customWidth="1"/>
    <col min="19" max="19" width="9.28125" style="0" bestFit="1" customWidth="1"/>
    <col min="20" max="21" width="8.8515625" style="0" customWidth="1"/>
    <col min="22" max="22" width="10.28125" style="0" bestFit="1" customWidth="1"/>
  </cols>
  <sheetData>
    <row r="2" spans="1:22" ht="12.75">
      <c r="A2" s="209" t="s">
        <v>101</v>
      </c>
      <c r="B2" s="210"/>
      <c r="C2" s="210"/>
      <c r="D2" s="215"/>
      <c r="E2" s="210"/>
      <c r="F2" s="210"/>
      <c r="G2" s="210"/>
      <c r="H2" s="210"/>
      <c r="I2" s="210"/>
      <c r="J2" s="210"/>
      <c r="K2" s="210"/>
      <c r="L2" s="210"/>
      <c r="M2" s="210"/>
      <c r="N2" s="2"/>
      <c r="O2" s="2"/>
      <c r="P2" s="2"/>
      <c r="Q2" s="2"/>
      <c r="R2" s="2"/>
      <c r="S2" s="2"/>
      <c r="T2" s="2"/>
      <c r="U2" s="2"/>
      <c r="V2" s="2"/>
    </row>
    <row r="3" spans="1:22" ht="12.75">
      <c r="A3" s="216" t="s">
        <v>87</v>
      </c>
      <c r="B3" s="210"/>
      <c r="C3" s="210"/>
      <c r="D3" s="215"/>
      <c r="E3" s="210"/>
      <c r="F3" s="210"/>
      <c r="G3" s="210"/>
      <c r="H3" s="210"/>
      <c r="I3" s="210"/>
      <c r="J3" s="210"/>
      <c r="K3" s="210"/>
      <c r="L3" s="210"/>
      <c r="M3" s="210"/>
      <c r="N3" s="2"/>
      <c r="O3" s="2"/>
      <c r="P3" s="2"/>
      <c r="Q3" s="2"/>
      <c r="R3" s="2"/>
      <c r="S3" s="2"/>
      <c r="T3" s="2"/>
      <c r="U3" s="2"/>
      <c r="V3" s="2"/>
    </row>
    <row r="4" spans="1:22" ht="12.75">
      <c r="A4" s="209" t="s">
        <v>1</v>
      </c>
      <c r="B4" s="210"/>
      <c r="C4" s="210"/>
      <c r="D4" s="215"/>
      <c r="E4" s="210"/>
      <c r="F4" s="210"/>
      <c r="G4" s="210"/>
      <c r="H4" s="210"/>
      <c r="I4" s="210"/>
      <c r="J4" s="210"/>
      <c r="K4" s="210"/>
      <c r="L4" s="210"/>
      <c r="M4" s="210"/>
      <c r="N4" s="2"/>
      <c r="O4" s="2"/>
      <c r="P4" s="2"/>
      <c r="Q4" s="2"/>
      <c r="R4" s="2"/>
      <c r="S4" s="2"/>
      <c r="T4" s="2"/>
      <c r="U4" s="2"/>
      <c r="V4" s="2"/>
    </row>
    <row r="5" spans="1:22" ht="12.75">
      <c r="A5" s="209" t="s">
        <v>2</v>
      </c>
      <c r="B5" s="210"/>
      <c r="C5" s="210"/>
      <c r="D5" s="215"/>
      <c r="E5" s="210"/>
      <c r="F5" s="210"/>
      <c r="G5" s="210"/>
      <c r="H5" s="210"/>
      <c r="I5" s="210"/>
      <c r="J5" s="210"/>
      <c r="K5" s="210"/>
      <c r="L5" s="210"/>
      <c r="M5" s="210"/>
      <c r="N5" s="2"/>
      <c r="O5" s="2"/>
      <c r="P5" s="2"/>
      <c r="Q5" s="2"/>
      <c r="R5" s="2"/>
      <c r="S5" s="2"/>
      <c r="T5" s="2"/>
      <c r="U5" s="2"/>
      <c r="V5" s="2"/>
    </row>
    <row r="6" spans="1:22" ht="12.75">
      <c r="A6" s="209" t="s">
        <v>72</v>
      </c>
      <c r="B6" s="210"/>
      <c r="C6" s="210"/>
      <c r="D6" s="215"/>
      <c r="E6" s="210"/>
      <c r="F6" s="210"/>
      <c r="G6" s="210"/>
      <c r="H6" s="210"/>
      <c r="I6" s="210"/>
      <c r="J6" s="210"/>
      <c r="K6" s="210"/>
      <c r="L6" s="210"/>
      <c r="M6" s="210"/>
      <c r="N6" s="2"/>
      <c r="O6" s="2"/>
      <c r="P6" s="2"/>
      <c r="Q6" s="2"/>
      <c r="R6" s="2"/>
      <c r="S6" s="2"/>
      <c r="T6" s="2"/>
      <c r="U6" s="2"/>
      <c r="V6" s="2"/>
    </row>
    <row r="7" spans="1:22" ht="12.75">
      <c r="A7" s="1"/>
      <c r="B7" s="2"/>
      <c r="C7" s="3"/>
      <c r="D7" s="207" t="s">
        <v>86</v>
      </c>
      <c r="E7" s="83"/>
      <c r="F7" s="115"/>
      <c r="G7" s="115"/>
      <c r="H7" s="115"/>
      <c r="I7" s="115"/>
      <c r="J7" s="115"/>
      <c r="K7" s="115"/>
      <c r="L7" s="115"/>
      <c r="M7" s="115"/>
      <c r="N7" s="116"/>
      <c r="O7" s="116"/>
      <c r="P7" s="116"/>
      <c r="Q7" s="116"/>
      <c r="R7" s="116"/>
      <c r="S7" s="116"/>
      <c r="T7" s="116"/>
      <c r="U7" s="116"/>
      <c r="V7" s="116"/>
    </row>
    <row r="8" spans="1:22" ht="38.25">
      <c r="A8" s="8"/>
      <c r="B8" s="9"/>
      <c r="C8" s="9"/>
      <c r="D8" s="10" t="s">
        <v>5</v>
      </c>
      <c r="E8" s="154" t="s">
        <v>90</v>
      </c>
      <c r="F8" s="154" t="s">
        <v>91</v>
      </c>
      <c r="G8" s="11" t="s">
        <v>95</v>
      </c>
      <c r="H8" s="154" t="s">
        <v>92</v>
      </c>
      <c r="I8" s="154" t="s">
        <v>93</v>
      </c>
      <c r="J8" s="98" t="s">
        <v>94</v>
      </c>
      <c r="K8" s="11" t="s">
        <v>96</v>
      </c>
      <c r="L8" s="11" t="s">
        <v>97</v>
      </c>
      <c r="M8" s="10" t="s">
        <v>99</v>
      </c>
      <c r="N8" s="154" t="s">
        <v>103</v>
      </c>
      <c r="O8" s="98" t="s">
        <v>104</v>
      </c>
      <c r="P8" s="30" t="s">
        <v>105</v>
      </c>
      <c r="Q8" s="151" t="s">
        <v>106</v>
      </c>
      <c r="R8" s="151" t="s">
        <v>107</v>
      </c>
      <c r="S8" s="86" t="s">
        <v>108</v>
      </c>
      <c r="T8" s="11" t="s">
        <v>109</v>
      </c>
      <c r="U8" s="11" t="s">
        <v>110</v>
      </c>
      <c r="V8" s="86" t="s">
        <v>100</v>
      </c>
    </row>
    <row r="9" spans="1:22" ht="12.75">
      <c r="A9" s="12"/>
      <c r="B9" s="13"/>
      <c r="C9" s="13"/>
      <c r="D9" s="99"/>
      <c r="E9" s="155"/>
      <c r="F9" s="155"/>
      <c r="G9" s="75"/>
      <c r="H9" s="155"/>
      <c r="I9" s="155"/>
      <c r="J9" s="105"/>
      <c r="K9" s="75"/>
      <c r="L9" s="75"/>
      <c r="M9" s="99"/>
      <c r="N9" s="155"/>
      <c r="O9" s="105"/>
      <c r="P9" s="105"/>
      <c r="Q9" s="155"/>
      <c r="R9" s="155"/>
      <c r="S9" s="105"/>
      <c r="T9" s="105"/>
      <c r="U9" s="105"/>
      <c r="V9" s="105"/>
    </row>
    <row r="10" spans="1:22" ht="12.75">
      <c r="A10" s="15" t="s">
        <v>6</v>
      </c>
      <c r="B10" s="13"/>
      <c r="C10" s="13"/>
      <c r="D10" s="32"/>
      <c r="E10" s="29"/>
      <c r="F10" s="29"/>
      <c r="G10" s="14"/>
      <c r="H10" s="29"/>
      <c r="I10" s="29"/>
      <c r="J10" s="106"/>
      <c r="K10" s="14"/>
      <c r="L10" s="14"/>
      <c r="M10" s="32"/>
      <c r="N10" s="29"/>
      <c r="O10" s="106"/>
      <c r="P10" s="106"/>
      <c r="Q10" s="29"/>
      <c r="R10" s="29"/>
      <c r="S10" s="106"/>
      <c r="T10" s="106"/>
      <c r="U10" s="106"/>
      <c r="V10" s="106"/>
    </row>
    <row r="11" spans="1:22" ht="12.75">
      <c r="A11" s="16" t="s">
        <v>7</v>
      </c>
      <c r="B11" s="13"/>
      <c r="C11" s="13"/>
      <c r="D11" s="100">
        <v>6.8897577143566755</v>
      </c>
      <c r="E11" s="156">
        <v>5.931338664434256</v>
      </c>
      <c r="F11" s="156">
        <v>5.421527511263548</v>
      </c>
      <c r="G11" s="76">
        <v>18.242623890054492</v>
      </c>
      <c r="H11" s="156">
        <v>9.12628407031522</v>
      </c>
      <c r="I11" s="156">
        <v>0.700932010780431</v>
      </c>
      <c r="J11" s="107">
        <v>5.458132517137927</v>
      </c>
      <c r="K11" s="76">
        <v>15.285348598233577</v>
      </c>
      <c r="L11" s="76">
        <v>33.527972488288064</v>
      </c>
      <c r="M11" s="100">
        <v>6.345242840629724</v>
      </c>
      <c r="N11" s="156">
        <v>4.910557625915827</v>
      </c>
      <c r="O11" s="107">
        <v>6.8309662189688565</v>
      </c>
      <c r="P11" s="107">
        <v>18.086766685514405</v>
      </c>
      <c r="Q11" s="156">
        <v>6.741543510730409</v>
      </c>
      <c r="R11" s="156">
        <v>6.1666453886566694</v>
      </c>
      <c r="S11" s="107">
        <v>10.100935135296725</v>
      </c>
      <c r="T11" s="107">
        <v>23.00912403468381</v>
      </c>
      <c r="U11" s="107">
        <v>41.09589072019821</v>
      </c>
      <c r="V11" s="107">
        <v>74.62386320848626</v>
      </c>
    </row>
    <row r="12" spans="1:22" ht="12.75">
      <c r="A12" s="16"/>
      <c r="B12" s="13" t="s">
        <v>8</v>
      </c>
      <c r="C12" s="13"/>
      <c r="D12" s="100">
        <v>7.344083954571554</v>
      </c>
      <c r="E12" s="156">
        <v>6.4343830913360405</v>
      </c>
      <c r="F12" s="156">
        <v>5.531007615230627</v>
      </c>
      <c r="G12" s="76">
        <v>19.30947466113822</v>
      </c>
      <c r="H12" s="156">
        <v>10.346211772624926</v>
      </c>
      <c r="I12" s="156">
        <v>-0.5390308938319767</v>
      </c>
      <c r="J12" s="107">
        <v>5.343146491868158</v>
      </c>
      <c r="K12" s="76">
        <v>15.15032737066111</v>
      </c>
      <c r="L12" s="76">
        <v>34.45980203179933</v>
      </c>
      <c r="M12" s="100">
        <v>6.927496405823528</v>
      </c>
      <c r="N12" s="156">
        <v>5.070798874987424</v>
      </c>
      <c r="O12" s="107">
        <v>6.61086161277392</v>
      </c>
      <c r="P12" s="107">
        <v>18.60915689358487</v>
      </c>
      <c r="Q12" s="156">
        <v>6.361804493545872</v>
      </c>
      <c r="R12" s="156">
        <v>6.736730098960601</v>
      </c>
      <c r="S12" s="107">
        <v>8.151299425983288</v>
      </c>
      <c r="T12" s="107">
        <v>21.24983401848976</v>
      </c>
      <c r="U12" s="107">
        <v>39.85899091207463</v>
      </c>
      <c r="V12" s="107">
        <v>74.31879294387397</v>
      </c>
    </row>
    <row r="13" spans="1:22" ht="12.75">
      <c r="A13" s="45"/>
      <c r="B13" s="31"/>
      <c r="C13" s="31" t="s">
        <v>73</v>
      </c>
      <c r="D13" s="198">
        <v>0.786732932452615</v>
      </c>
      <c r="E13" s="199">
        <v>0.7833141369235526</v>
      </c>
      <c r="F13" s="199">
        <v>1.295075311001868</v>
      </c>
      <c r="G13" s="200">
        <v>2.8651223803780357</v>
      </c>
      <c r="H13" s="199">
        <v>2.3119700994073877</v>
      </c>
      <c r="I13" s="199">
        <v>-0.9356672748093928</v>
      </c>
      <c r="J13" s="201">
        <v>2.0328736572600485</v>
      </c>
      <c r="K13" s="200">
        <v>3.4091764818580437</v>
      </c>
      <c r="L13" s="200">
        <v>6.274298862236079</v>
      </c>
      <c r="M13" s="198">
        <v>2.449934446858631</v>
      </c>
      <c r="N13" s="199">
        <v>1.7291443431840845</v>
      </c>
      <c r="O13" s="201">
        <v>3.9467146533368744</v>
      </c>
      <c r="P13" s="201">
        <v>8.125793443379589</v>
      </c>
      <c r="Q13" s="199">
        <v>3.2999068017643394</v>
      </c>
      <c r="R13" s="199">
        <v>5.5967420328222905</v>
      </c>
      <c r="S13" s="201">
        <v>11.518967591362921</v>
      </c>
      <c r="T13" s="201">
        <v>20.41561642594955</v>
      </c>
      <c r="U13" s="201">
        <v>28.541409869329144</v>
      </c>
      <c r="V13" s="201">
        <v>34.81570873156522</v>
      </c>
    </row>
    <row r="14" spans="1:22" ht="12.75">
      <c r="A14" s="45"/>
      <c r="B14" s="31"/>
      <c r="C14" s="31" t="s">
        <v>59</v>
      </c>
      <c r="D14" s="198">
        <v>8.305631850447316</v>
      </c>
      <c r="E14" s="199">
        <v>7.263036833408905</v>
      </c>
      <c r="F14" s="199">
        <v>6.152150479241462</v>
      </c>
      <c r="G14" s="200">
        <v>21.720819163097683</v>
      </c>
      <c r="H14" s="199">
        <v>11.524325945525089</v>
      </c>
      <c r="I14" s="199">
        <v>-0.48086946915452017</v>
      </c>
      <c r="J14" s="201">
        <v>5.828553765042253</v>
      </c>
      <c r="K14" s="200">
        <v>16.872010241412823</v>
      </c>
      <c r="L14" s="200">
        <v>38.59282940451052</v>
      </c>
      <c r="M14" s="198">
        <v>7.584071029596654</v>
      </c>
      <c r="N14" s="199">
        <v>5.560807854674608</v>
      </c>
      <c r="O14" s="201">
        <v>7.001523161089618</v>
      </c>
      <c r="P14" s="201">
        <v>20.14640204536088</v>
      </c>
      <c r="Q14" s="199">
        <v>6.810790871274971</v>
      </c>
      <c r="R14" s="199">
        <v>6.903894114219397</v>
      </c>
      <c r="S14" s="201">
        <v>7.657475894574688</v>
      </c>
      <c r="T14" s="201">
        <v>21.372160880069053</v>
      </c>
      <c r="U14" s="201">
        <v>41.518562925429926</v>
      </c>
      <c r="V14" s="201">
        <v>80.11139232994044</v>
      </c>
    </row>
    <row r="15" spans="1:22" ht="12.75">
      <c r="A15" s="16"/>
      <c r="B15" s="13" t="s">
        <v>85</v>
      </c>
      <c r="C15" s="13"/>
      <c r="D15" s="100">
        <v>0.2407634918793921</v>
      </c>
      <c r="E15" s="156">
        <v>0.13417159721598076</v>
      </c>
      <c r="F15" s="156">
        <v>0.26326180498281676</v>
      </c>
      <c r="G15" s="76">
        <v>0.6381968940781896</v>
      </c>
      <c r="H15" s="156">
        <v>0.23622366072996132</v>
      </c>
      <c r="I15" s="156">
        <v>0.3385810303075686</v>
      </c>
      <c r="J15" s="107">
        <v>0.3491260032310858</v>
      </c>
      <c r="K15" s="76">
        <v>0.9239306942686156</v>
      </c>
      <c r="L15" s="76">
        <v>1.5621275883468053</v>
      </c>
      <c r="M15" s="100">
        <v>0.3070003068343471</v>
      </c>
      <c r="N15" s="156">
        <v>0.35825480549656546</v>
      </c>
      <c r="O15" s="107">
        <v>8.946421779652262</v>
      </c>
      <c r="P15" s="107">
        <v>9.611676891983175</v>
      </c>
      <c r="Q15" s="156">
        <v>7.972498483932647</v>
      </c>
      <c r="R15" s="156">
        <v>0.41163446381183005</v>
      </c>
      <c r="S15" s="107">
        <v>32.273912889541215</v>
      </c>
      <c r="T15" s="107">
        <v>40.65804583728569</v>
      </c>
      <c r="U15" s="107">
        <v>50.269722729268864</v>
      </c>
      <c r="V15" s="107">
        <v>51.83185031761566</v>
      </c>
    </row>
    <row r="16" spans="1:22" ht="12.75">
      <c r="A16" s="16"/>
      <c r="B16" s="13" t="s">
        <v>9</v>
      </c>
      <c r="C16" s="13"/>
      <c r="D16" s="100">
        <v>8.402804790415848</v>
      </c>
      <c r="E16" s="156">
        <v>8.277149653042226</v>
      </c>
      <c r="F16" s="156">
        <v>8.320327372514145</v>
      </c>
      <c r="G16" s="76">
        <v>25.00028181597222</v>
      </c>
      <c r="H16" s="156">
        <v>7.875544397800903</v>
      </c>
      <c r="I16" s="156">
        <v>7.52846415909762</v>
      </c>
      <c r="J16" s="107">
        <v>7.453274898244498</v>
      </c>
      <c r="K16" s="76">
        <v>22.85728345514302</v>
      </c>
      <c r="L16" s="76">
        <v>47.857565271115234</v>
      </c>
      <c r="M16" s="100">
        <v>7.465771904119316</v>
      </c>
      <c r="N16" s="156">
        <v>7.600910257453131</v>
      </c>
      <c r="O16" s="107">
        <v>7.51575246858179</v>
      </c>
      <c r="P16" s="107">
        <v>22.582434630154236</v>
      </c>
      <c r="Q16" s="156">
        <v>7.549279075956076</v>
      </c>
      <c r="R16" s="156">
        <v>7.344935982613229</v>
      </c>
      <c r="S16" s="107">
        <v>7.683349023982322</v>
      </c>
      <c r="T16" s="107">
        <v>22.577564082551625</v>
      </c>
      <c r="U16" s="107">
        <v>45.15999871270586</v>
      </c>
      <c r="V16" s="107">
        <v>93.01756398382109</v>
      </c>
    </row>
    <row r="17" spans="1:22" ht="12.75">
      <c r="A17" s="16"/>
      <c r="B17" s="13" t="s">
        <v>56</v>
      </c>
      <c r="C17" s="13"/>
      <c r="D17" s="100">
        <v>3.821086446678997</v>
      </c>
      <c r="E17" s="156">
        <v>4.99996485599485</v>
      </c>
      <c r="F17" s="156">
        <v>2.298140639661214</v>
      </c>
      <c r="G17" s="76">
        <v>11.119191942335062</v>
      </c>
      <c r="H17" s="156">
        <v>6.588975167572881</v>
      </c>
      <c r="I17" s="156">
        <v>5.567510571398478</v>
      </c>
      <c r="J17" s="107">
        <v>8.610214515193352</v>
      </c>
      <c r="K17" s="76">
        <v>20.76670025416471</v>
      </c>
      <c r="L17" s="76">
        <v>31.885892196499775</v>
      </c>
      <c r="M17" s="100">
        <v>4.995569730364839</v>
      </c>
      <c r="N17" s="156">
        <v>5.8659948731162475</v>
      </c>
      <c r="O17" s="107">
        <v>9.157027991900422</v>
      </c>
      <c r="P17" s="107">
        <v>20.018592595381513</v>
      </c>
      <c r="Q17" s="156">
        <v>27.85006728306164</v>
      </c>
      <c r="R17" s="156">
        <v>6.158936502083931</v>
      </c>
      <c r="S17" s="107">
        <v>6.883516802294374</v>
      </c>
      <c r="T17" s="107">
        <v>40.89252058743995</v>
      </c>
      <c r="U17" s="107">
        <v>60.91111318282145</v>
      </c>
      <c r="V17" s="107">
        <v>92.79700537932123</v>
      </c>
    </row>
    <row r="18" spans="1:22" ht="12.75">
      <c r="A18" s="16"/>
      <c r="B18" s="13" t="s">
        <v>57</v>
      </c>
      <c r="C18" s="13"/>
      <c r="D18" s="100">
        <v>3.7566425726469266</v>
      </c>
      <c r="E18" s="156">
        <v>3.3956943430794686</v>
      </c>
      <c r="F18" s="156">
        <v>4.638601657237646</v>
      </c>
      <c r="G18" s="76">
        <v>11.790938572964043</v>
      </c>
      <c r="H18" s="156">
        <v>3.8562680975893646</v>
      </c>
      <c r="I18" s="156">
        <v>5.0946631201777715</v>
      </c>
      <c r="J18" s="107">
        <v>9.744518030039321</v>
      </c>
      <c r="K18" s="76">
        <v>18.695449247806454</v>
      </c>
      <c r="L18" s="76">
        <v>30.4863878207705</v>
      </c>
      <c r="M18" s="100">
        <v>3.8567905284547774</v>
      </c>
      <c r="N18" s="156">
        <v>3.001967318227882</v>
      </c>
      <c r="O18" s="107">
        <v>2.6230522205525286</v>
      </c>
      <c r="P18" s="107">
        <v>9.48181006723519</v>
      </c>
      <c r="Q18" s="156">
        <v>3.2596722114783967</v>
      </c>
      <c r="R18" s="156">
        <v>4.218510090197471</v>
      </c>
      <c r="S18" s="107">
        <v>2.216195912856367</v>
      </c>
      <c r="T18" s="107">
        <v>9.694378214532236</v>
      </c>
      <c r="U18" s="107">
        <v>19.176188281767423</v>
      </c>
      <c r="V18" s="107">
        <v>49.66257610253792</v>
      </c>
    </row>
    <row r="19" spans="1:22" ht="12.75">
      <c r="A19" s="16"/>
      <c r="B19" s="13" t="s">
        <v>10</v>
      </c>
      <c r="C19" s="13"/>
      <c r="D19" s="100">
        <v>10.76703909216728</v>
      </c>
      <c r="E19" s="156">
        <v>9.218423487275807</v>
      </c>
      <c r="F19" s="156">
        <v>10.393986698739964</v>
      </c>
      <c r="G19" s="76">
        <v>30.379449278183053</v>
      </c>
      <c r="H19" s="156">
        <v>10.495370588104661</v>
      </c>
      <c r="I19" s="156">
        <v>8.549033837612766</v>
      </c>
      <c r="J19" s="107">
        <v>8.246069048883712</v>
      </c>
      <c r="K19" s="76">
        <v>27.29047347460114</v>
      </c>
      <c r="L19" s="76">
        <v>57.669922752784196</v>
      </c>
      <c r="M19" s="100">
        <v>9.526580768257247</v>
      </c>
      <c r="N19" s="156">
        <v>7.813605783741007</v>
      </c>
      <c r="O19" s="107">
        <v>10.586369971626237</v>
      </c>
      <c r="P19" s="107">
        <v>27.926556523624495</v>
      </c>
      <c r="Q19" s="156">
        <v>9.145648151192656</v>
      </c>
      <c r="R19" s="156">
        <v>8.638644447321358</v>
      </c>
      <c r="S19" s="107">
        <v>9.779990076840015</v>
      </c>
      <c r="T19" s="107">
        <v>27.564282675354036</v>
      </c>
      <c r="U19" s="107">
        <v>55.490839198978534</v>
      </c>
      <c r="V19" s="107">
        <v>113.16076195176275</v>
      </c>
    </row>
    <row r="20" spans="1:22" ht="12.75">
      <c r="A20" s="16"/>
      <c r="B20" s="13" t="s">
        <v>11</v>
      </c>
      <c r="C20" s="13"/>
      <c r="D20" s="100">
        <v>19.719914201641313</v>
      </c>
      <c r="E20" s="156">
        <v>8.10330237774474</v>
      </c>
      <c r="F20" s="156">
        <v>12.964466798318428</v>
      </c>
      <c r="G20" s="76">
        <v>40.78768337770448</v>
      </c>
      <c r="H20" s="156">
        <v>18.596313516619173</v>
      </c>
      <c r="I20" s="156">
        <v>9.53131760665137</v>
      </c>
      <c r="J20" s="107">
        <v>12.690303544917569</v>
      </c>
      <c r="K20" s="76">
        <v>40.817934668188116</v>
      </c>
      <c r="L20" s="76">
        <v>81.6056180458926</v>
      </c>
      <c r="M20" s="100">
        <v>10.693742199034837</v>
      </c>
      <c r="N20" s="156">
        <v>12.846713063249219</v>
      </c>
      <c r="O20" s="107">
        <v>10.667099718761861</v>
      </c>
      <c r="P20" s="107">
        <v>34.20755498104591</v>
      </c>
      <c r="Q20" s="156">
        <v>17.57952328552917</v>
      </c>
      <c r="R20" s="156">
        <v>8.481914933919226</v>
      </c>
      <c r="S20" s="107">
        <v>16.626240188165866</v>
      </c>
      <c r="T20" s="107">
        <v>42.68767840761426</v>
      </c>
      <c r="U20" s="107">
        <v>76.89523338866017</v>
      </c>
      <c r="V20" s="107">
        <v>158.50085143455277</v>
      </c>
    </row>
    <row r="21" spans="1:22" ht="12.75">
      <c r="A21" s="47"/>
      <c r="B21" s="48"/>
      <c r="C21" s="48"/>
      <c r="D21" s="101"/>
      <c r="E21" s="157"/>
      <c r="F21" s="157"/>
      <c r="G21" s="77"/>
      <c r="H21" s="157"/>
      <c r="I21" s="157"/>
      <c r="J21" s="108"/>
      <c r="K21" s="77"/>
      <c r="L21" s="77"/>
      <c r="M21" s="101"/>
      <c r="N21" s="157"/>
      <c r="O21" s="108"/>
      <c r="P21" s="108"/>
      <c r="Q21" s="157"/>
      <c r="R21" s="157"/>
      <c r="S21" s="108"/>
      <c r="T21" s="108"/>
      <c r="U21" s="108"/>
      <c r="V21" s="108"/>
    </row>
    <row r="22" spans="1:22" ht="12.75">
      <c r="A22" s="16" t="s">
        <v>12</v>
      </c>
      <c r="B22" s="13"/>
      <c r="C22" s="13"/>
      <c r="D22" s="100">
        <v>7.967744053006742</v>
      </c>
      <c r="E22" s="156">
        <v>7.476444704119024</v>
      </c>
      <c r="F22" s="156">
        <v>9.55110553026744</v>
      </c>
      <c r="G22" s="76">
        <v>24.995294287393204</v>
      </c>
      <c r="H22" s="156">
        <v>8.412799999069238</v>
      </c>
      <c r="I22" s="156">
        <v>8.377652023674905</v>
      </c>
      <c r="J22" s="107">
        <v>9.018960727345132</v>
      </c>
      <c r="K22" s="76">
        <v>25.809412750089272</v>
      </c>
      <c r="L22" s="76">
        <v>50.80470703748248</v>
      </c>
      <c r="M22" s="100">
        <v>8.729948407030315</v>
      </c>
      <c r="N22" s="156">
        <v>9.40523259063468</v>
      </c>
      <c r="O22" s="107">
        <v>9.799573893882592</v>
      </c>
      <c r="P22" s="107">
        <v>27.93475489154759</v>
      </c>
      <c r="Q22" s="156">
        <v>8.542384416069872</v>
      </c>
      <c r="R22" s="156">
        <v>8.952740405397336</v>
      </c>
      <c r="S22" s="107">
        <v>12.104073045670209</v>
      </c>
      <c r="T22" s="107">
        <v>29.599197867137423</v>
      </c>
      <c r="U22" s="107">
        <v>57.533952758685004</v>
      </c>
      <c r="V22" s="107">
        <v>108.33865979616748</v>
      </c>
    </row>
    <row r="23" spans="1:22" ht="12.75">
      <c r="A23" s="16"/>
      <c r="B23" s="13" t="s">
        <v>13</v>
      </c>
      <c r="C23" s="13"/>
      <c r="D23" s="100">
        <v>7.995066053214786</v>
      </c>
      <c r="E23" s="156">
        <v>8.248795198482037</v>
      </c>
      <c r="F23" s="156">
        <v>10.727336345714269</v>
      </c>
      <c r="G23" s="76">
        <v>26.97119759741109</v>
      </c>
      <c r="H23" s="156">
        <v>8.554980329560953</v>
      </c>
      <c r="I23" s="156">
        <v>8.541402904802876</v>
      </c>
      <c r="J23" s="107">
        <v>10.905517527126</v>
      </c>
      <c r="K23" s="76">
        <v>28.00190076148983</v>
      </c>
      <c r="L23" s="76">
        <v>54.97309835890092</v>
      </c>
      <c r="M23" s="100">
        <v>8.52693273160568</v>
      </c>
      <c r="N23" s="156">
        <v>8.720160634608044</v>
      </c>
      <c r="O23" s="107">
        <v>11.160795315309729</v>
      </c>
      <c r="P23" s="107">
        <v>28.407888681523453</v>
      </c>
      <c r="Q23" s="156">
        <v>8.578089765584721</v>
      </c>
      <c r="R23" s="156">
        <v>8.730050396756951</v>
      </c>
      <c r="S23" s="107">
        <v>12.662761899390084</v>
      </c>
      <c r="T23" s="107">
        <v>29.970902061731756</v>
      </c>
      <c r="U23" s="107">
        <v>58.3787907432552</v>
      </c>
      <c r="V23" s="107">
        <v>113.35188910215612</v>
      </c>
    </row>
    <row r="24" spans="1:22" ht="12.75">
      <c r="A24" s="16"/>
      <c r="B24" s="13" t="s">
        <v>14</v>
      </c>
      <c r="C24" s="13"/>
      <c r="D24" s="100">
        <v>6.454766010197504</v>
      </c>
      <c r="E24" s="156">
        <v>6.5066045239874235</v>
      </c>
      <c r="F24" s="156">
        <v>8.904534057689823</v>
      </c>
      <c r="G24" s="76">
        <v>21.86590459187475</v>
      </c>
      <c r="H24" s="156">
        <v>8.695480066243558</v>
      </c>
      <c r="I24" s="156">
        <v>8.617295222611249</v>
      </c>
      <c r="J24" s="107">
        <v>8.43364885642959</v>
      </c>
      <c r="K24" s="76">
        <v>25.7464241452844</v>
      </c>
      <c r="L24" s="76">
        <v>47.61232873715915</v>
      </c>
      <c r="M24" s="100">
        <v>9.03482634713772</v>
      </c>
      <c r="N24" s="156">
        <v>8.152908758921876</v>
      </c>
      <c r="O24" s="107">
        <v>9.192938049713085</v>
      </c>
      <c r="P24" s="107">
        <v>26.380673155772683</v>
      </c>
      <c r="Q24" s="156">
        <v>8.517610268682876</v>
      </c>
      <c r="R24" s="156">
        <v>10.236890621241045</v>
      </c>
      <c r="S24" s="107">
        <v>16.148264511139054</v>
      </c>
      <c r="T24" s="107">
        <v>34.90276540106297</v>
      </c>
      <c r="U24" s="107">
        <v>61.28343855683567</v>
      </c>
      <c r="V24" s="107">
        <v>108.89576729399482</v>
      </c>
    </row>
    <row r="25" spans="1:22" ht="12.75">
      <c r="A25" s="16"/>
      <c r="B25" s="13" t="s">
        <v>15</v>
      </c>
      <c r="C25" s="13"/>
      <c r="D25" s="100">
        <v>14.303584988534995</v>
      </c>
      <c r="E25" s="156">
        <v>7.218734876773395</v>
      </c>
      <c r="F25" s="156">
        <v>18.38868835047604</v>
      </c>
      <c r="G25" s="76">
        <v>39.911008215784435</v>
      </c>
      <c r="H25" s="156">
        <v>11.000391331637966</v>
      </c>
      <c r="I25" s="156">
        <v>0.6659962162253386</v>
      </c>
      <c r="J25" s="107">
        <v>1.1800642168151485</v>
      </c>
      <c r="K25" s="76">
        <v>12.846451764678452</v>
      </c>
      <c r="L25" s="76">
        <v>52.75745998046288</v>
      </c>
      <c r="M25" s="100">
        <v>14.51987733330392</v>
      </c>
      <c r="N25" s="156">
        <v>4.794461308237785</v>
      </c>
      <c r="O25" s="107">
        <v>26.501583195808408</v>
      </c>
      <c r="P25" s="107">
        <v>45.81592183735012</v>
      </c>
      <c r="Q25" s="156">
        <v>2.486712718267149</v>
      </c>
      <c r="R25" s="156">
        <v>0.03924771362885564</v>
      </c>
      <c r="S25" s="107">
        <v>3.1132272301310193</v>
      </c>
      <c r="T25" s="107">
        <v>5.639187662027024</v>
      </c>
      <c r="U25" s="107">
        <v>51.45510949937714</v>
      </c>
      <c r="V25" s="107">
        <v>104.21256947984003</v>
      </c>
    </row>
    <row r="26" spans="1:22" ht="12.75">
      <c r="A26" s="16"/>
      <c r="B26" s="13" t="s">
        <v>58</v>
      </c>
      <c r="C26" s="13"/>
      <c r="D26" s="100">
        <v>6.669930054966045</v>
      </c>
      <c r="E26" s="156">
        <v>6.768151002949245</v>
      </c>
      <c r="F26" s="156">
        <v>9.29343488705638</v>
      </c>
      <c r="G26" s="76">
        <v>22.731515944971665</v>
      </c>
      <c r="H26" s="156">
        <v>7.644368845588125</v>
      </c>
      <c r="I26" s="156">
        <v>7.503174246309566</v>
      </c>
      <c r="J26" s="107">
        <v>8.234850714494302</v>
      </c>
      <c r="K26" s="76">
        <v>23.382393806391992</v>
      </c>
      <c r="L26" s="76">
        <v>46.11390975136365</v>
      </c>
      <c r="M26" s="100">
        <v>8.191679672641577</v>
      </c>
      <c r="N26" s="156">
        <v>10.072127620362014</v>
      </c>
      <c r="O26" s="107">
        <v>8.504003774977036</v>
      </c>
      <c r="P26" s="107">
        <v>26.767811067980634</v>
      </c>
      <c r="Q26" s="156">
        <v>8.960782679892734</v>
      </c>
      <c r="R26" s="156">
        <v>8.67535676172384</v>
      </c>
      <c r="S26" s="107">
        <v>12.827224916519786</v>
      </c>
      <c r="T26" s="107">
        <v>30.463364358136364</v>
      </c>
      <c r="U26" s="107">
        <v>57.231175426116984</v>
      </c>
      <c r="V26" s="107">
        <v>103.34508517748064</v>
      </c>
    </row>
    <row r="27" spans="1:22" ht="12.75">
      <c r="A27" s="16"/>
      <c r="B27" s="13" t="s">
        <v>74</v>
      </c>
      <c r="C27" s="13"/>
      <c r="D27" s="100">
        <v>8.154457132296487</v>
      </c>
      <c r="E27" s="156">
        <v>7.982383893965972</v>
      </c>
      <c r="F27" s="156">
        <v>8.220502908561992</v>
      </c>
      <c r="G27" s="76">
        <v>24.357343934824453</v>
      </c>
      <c r="H27" s="156">
        <v>8.421236917873037</v>
      </c>
      <c r="I27" s="156">
        <v>8.9957706952024</v>
      </c>
      <c r="J27" s="107">
        <v>8.286858139801794</v>
      </c>
      <c r="K27" s="76">
        <v>25.70386575287723</v>
      </c>
      <c r="L27" s="76">
        <v>50.06120968770168</v>
      </c>
      <c r="M27" s="100">
        <v>8.542419997866148</v>
      </c>
      <c r="N27" s="156">
        <v>8.892149858031969</v>
      </c>
      <c r="O27" s="107">
        <v>9.381643124270871</v>
      </c>
      <c r="P27" s="107">
        <v>26.816212980168984</v>
      </c>
      <c r="Q27" s="156">
        <v>8.16064220544354</v>
      </c>
      <c r="R27" s="156">
        <v>9.425765144052155</v>
      </c>
      <c r="S27" s="107">
        <v>9.43143665376191</v>
      </c>
      <c r="T27" s="107">
        <v>27.017844003257608</v>
      </c>
      <c r="U27" s="107">
        <v>53.83405698342659</v>
      </c>
      <c r="V27" s="107">
        <v>103.89526667112827</v>
      </c>
    </row>
    <row r="28" spans="1:22" ht="12.75">
      <c r="A28" s="16"/>
      <c r="B28" s="13" t="s">
        <v>75</v>
      </c>
      <c r="C28" s="13"/>
      <c r="D28" s="101"/>
      <c r="E28" s="157"/>
      <c r="F28" s="157"/>
      <c r="G28" s="77"/>
      <c r="H28" s="157"/>
      <c r="I28" s="157"/>
      <c r="J28" s="108"/>
      <c r="K28" s="77"/>
      <c r="L28" s="77"/>
      <c r="M28" s="101"/>
      <c r="N28" s="157"/>
      <c r="O28" s="108"/>
      <c r="P28" s="108"/>
      <c r="Q28" s="157"/>
      <c r="R28" s="157"/>
      <c r="S28" s="108"/>
      <c r="T28" s="108"/>
      <c r="U28" s="108"/>
      <c r="V28" s="108"/>
    </row>
    <row r="29" spans="1:22" ht="12.75">
      <c r="A29" s="16"/>
      <c r="B29" s="13"/>
      <c r="C29" s="13"/>
      <c r="D29" s="102"/>
      <c r="E29" s="158"/>
      <c r="F29" s="158"/>
      <c r="G29" s="63"/>
      <c r="H29" s="158"/>
      <c r="I29" s="158"/>
      <c r="J29" s="109"/>
      <c r="K29" s="63"/>
      <c r="L29" s="63"/>
      <c r="M29" s="102"/>
      <c r="N29" s="158"/>
      <c r="O29" s="109"/>
      <c r="P29" s="109"/>
      <c r="Q29" s="158"/>
      <c r="R29" s="158"/>
      <c r="S29" s="109"/>
      <c r="T29" s="109"/>
      <c r="U29" s="109"/>
      <c r="V29" s="109"/>
    </row>
    <row r="30" spans="1:22" ht="12.75">
      <c r="A30" s="16" t="s">
        <v>17</v>
      </c>
      <c r="B30" s="19"/>
      <c r="C30" s="19"/>
      <c r="D30" s="100">
        <v>4.523650102048689</v>
      </c>
      <c r="E30" s="156">
        <v>2.5399346816163075</v>
      </c>
      <c r="F30" s="156">
        <v>-3.6426188847110366</v>
      </c>
      <c r="G30" s="76">
        <v>3.4209658989540044</v>
      </c>
      <c r="H30" s="156">
        <v>10.692333686815623</v>
      </c>
      <c r="I30" s="156">
        <v>-16.148952824321373</v>
      </c>
      <c r="J30" s="107">
        <v>-2.3576462475939777</v>
      </c>
      <c r="K30" s="76">
        <v>-7.8142653850997155</v>
      </c>
      <c r="L30" s="76">
        <v>-4.393299486145731</v>
      </c>
      <c r="M30" s="100">
        <v>1.1109742868746006</v>
      </c>
      <c r="N30" s="156">
        <v>-4.9549520448182065</v>
      </c>
      <c r="O30" s="107">
        <v>0.3150717537706047</v>
      </c>
      <c r="P30" s="107">
        <v>-3.52890600417302</v>
      </c>
      <c r="Q30" s="156">
        <v>2.7888186737763325</v>
      </c>
      <c r="R30" s="156">
        <v>0.05135395001128822</v>
      </c>
      <c r="S30" s="107">
        <v>5.704181959210343</v>
      </c>
      <c r="T30" s="107">
        <v>8.544354582997977</v>
      </c>
      <c r="U30" s="107">
        <v>5.015448578824958</v>
      </c>
      <c r="V30" s="107">
        <v>0.6221490926791511</v>
      </c>
    </row>
    <row r="31" spans="1:22" ht="12.75">
      <c r="A31" s="16"/>
      <c r="B31" s="13"/>
      <c r="C31" s="13"/>
      <c r="D31" s="102"/>
      <c r="E31" s="158"/>
      <c r="F31" s="158"/>
      <c r="G31" s="63"/>
      <c r="H31" s="158"/>
      <c r="I31" s="158"/>
      <c r="J31" s="109"/>
      <c r="K31" s="63"/>
      <c r="L31" s="63"/>
      <c r="M31" s="102"/>
      <c r="N31" s="158"/>
      <c r="O31" s="109"/>
      <c r="P31" s="109"/>
      <c r="Q31" s="158"/>
      <c r="R31" s="158"/>
      <c r="S31" s="109"/>
      <c r="T31" s="109"/>
      <c r="U31" s="109"/>
      <c r="V31" s="109"/>
    </row>
    <row r="32" spans="1:22" ht="12.75">
      <c r="A32" s="15" t="s">
        <v>18</v>
      </c>
      <c r="B32" s="13"/>
      <c r="C32" s="13"/>
      <c r="D32" s="102"/>
      <c r="E32" s="158"/>
      <c r="F32" s="158"/>
      <c r="G32" s="63"/>
      <c r="H32" s="158"/>
      <c r="I32" s="158"/>
      <c r="J32" s="109"/>
      <c r="K32" s="63"/>
      <c r="L32" s="63"/>
      <c r="M32" s="102"/>
      <c r="N32" s="158"/>
      <c r="O32" s="109"/>
      <c r="P32" s="109"/>
      <c r="Q32" s="158"/>
      <c r="R32" s="158"/>
      <c r="S32" s="109"/>
      <c r="T32" s="109"/>
      <c r="U32" s="109"/>
      <c r="V32" s="109"/>
    </row>
    <row r="33" spans="1:22" ht="12.75">
      <c r="A33" s="16" t="s">
        <v>19</v>
      </c>
      <c r="B33" s="13"/>
      <c r="C33" s="13"/>
      <c r="D33" s="100">
        <v>7.035158549006907</v>
      </c>
      <c r="E33" s="156">
        <v>6.297965311786141</v>
      </c>
      <c r="F33" s="156">
        <v>10.849469603505552</v>
      </c>
      <c r="G33" s="76">
        <v>24.1825934642986</v>
      </c>
      <c r="H33" s="156">
        <v>9.272616826792222</v>
      </c>
      <c r="I33" s="156">
        <v>10.501469820036275</v>
      </c>
      <c r="J33" s="107">
        <v>10.633366394414233</v>
      </c>
      <c r="K33" s="76">
        <v>30.407453041242732</v>
      </c>
      <c r="L33" s="76">
        <v>54.59004650554134</v>
      </c>
      <c r="M33" s="100">
        <v>9.17926356111482</v>
      </c>
      <c r="N33" s="156">
        <v>7.2044078540629135</v>
      </c>
      <c r="O33" s="107">
        <v>8.307106995242123</v>
      </c>
      <c r="P33" s="107">
        <v>24.690778410419856</v>
      </c>
      <c r="Q33" s="156">
        <v>8.66385239875182</v>
      </c>
      <c r="R33" s="156">
        <v>8.819127758278901</v>
      </c>
      <c r="S33" s="107">
        <v>16.965877561655827</v>
      </c>
      <c r="T33" s="107">
        <v>34.44885771868655</v>
      </c>
      <c r="U33" s="107">
        <v>59.139636129106385</v>
      </c>
      <c r="V33" s="107">
        <v>113.72968263464773</v>
      </c>
    </row>
    <row r="34" spans="1:22" ht="12.75">
      <c r="A34" s="16"/>
      <c r="B34" s="13" t="s">
        <v>20</v>
      </c>
      <c r="C34" s="13"/>
      <c r="D34" s="100">
        <v>1.091520234571061</v>
      </c>
      <c r="E34" s="156">
        <v>82.5598936862855</v>
      </c>
      <c r="F34" s="156">
        <v>7.367787465419518</v>
      </c>
      <c r="G34" s="76">
        <v>91.01920138627608</v>
      </c>
      <c r="H34" s="156">
        <v>2.9351569273183125</v>
      </c>
      <c r="I34" s="156">
        <v>2.213278894178699</v>
      </c>
      <c r="J34" s="107">
        <v>2.6182759962047633</v>
      </c>
      <c r="K34" s="76">
        <v>7.766711817701774</v>
      </c>
      <c r="L34" s="76">
        <v>98.78591320397786</v>
      </c>
      <c r="M34" s="100">
        <v>1.6160924762363142</v>
      </c>
      <c r="N34" s="156">
        <v>2.2795587756355724</v>
      </c>
      <c r="O34" s="107">
        <v>2.5303723306668635</v>
      </c>
      <c r="P34" s="107">
        <v>6.4260235825387495</v>
      </c>
      <c r="Q34" s="156">
        <v>2.932045630679717</v>
      </c>
      <c r="R34" s="156">
        <v>25.42985341978633</v>
      </c>
      <c r="S34" s="107">
        <v>9.010671965424613</v>
      </c>
      <c r="T34" s="107">
        <v>37.37257101589066</v>
      </c>
      <c r="U34" s="107">
        <v>43.79859459842941</v>
      </c>
      <c r="V34" s="107">
        <v>142.58450780240724</v>
      </c>
    </row>
    <row r="35" spans="1:22" ht="12.75">
      <c r="A35" s="16"/>
      <c r="B35" s="13" t="s">
        <v>21</v>
      </c>
      <c r="C35" s="13"/>
      <c r="D35" s="100">
        <v>5.570647004632939</v>
      </c>
      <c r="E35" s="156">
        <v>6.0991382392957005</v>
      </c>
      <c r="F35" s="156">
        <v>10.404229605686183</v>
      </c>
      <c r="G35" s="76">
        <v>22.074014849614823</v>
      </c>
      <c r="H35" s="156">
        <v>8.526832290462073</v>
      </c>
      <c r="I35" s="156">
        <v>8.351688436215698</v>
      </c>
      <c r="J35" s="107">
        <v>9.292754524872617</v>
      </c>
      <c r="K35" s="76">
        <v>26.171275251550384</v>
      </c>
      <c r="L35" s="76">
        <v>48.24529010116521</v>
      </c>
      <c r="M35" s="100">
        <v>7.04221684217871</v>
      </c>
      <c r="N35" s="156">
        <v>6.022407363651746</v>
      </c>
      <c r="O35" s="107">
        <v>6.987100816329011</v>
      </c>
      <c r="P35" s="107">
        <v>20.05172502215947</v>
      </c>
      <c r="Q35" s="156">
        <v>7.649479142398838</v>
      </c>
      <c r="R35" s="156">
        <v>8.146327581434566</v>
      </c>
      <c r="S35" s="107">
        <v>17.938773454178524</v>
      </c>
      <c r="T35" s="107">
        <v>33.73458017801193</v>
      </c>
      <c r="U35" s="107">
        <v>53.786305200171405</v>
      </c>
      <c r="V35" s="107">
        <v>102.03159530133661</v>
      </c>
    </row>
    <row r="36" spans="1:22" ht="12.75">
      <c r="A36" s="16"/>
      <c r="B36" s="13" t="s">
        <v>22</v>
      </c>
      <c r="C36" s="13"/>
      <c r="D36" s="100">
        <v>9.542455921550971</v>
      </c>
      <c r="E36" s="156">
        <v>8.763753554190727</v>
      </c>
      <c r="F36" s="156">
        <v>11.565552234153062</v>
      </c>
      <c r="G36" s="76">
        <v>29.871761709894756</v>
      </c>
      <c r="H36" s="156">
        <v>10.458124486353093</v>
      </c>
      <c r="I36" s="156">
        <v>14.194014065826794</v>
      </c>
      <c r="J36" s="107">
        <v>12.857549695445133</v>
      </c>
      <c r="K36" s="76">
        <v>37.50968824762502</v>
      </c>
      <c r="L36" s="76">
        <v>67.38144995751978</v>
      </c>
      <c r="M36" s="100">
        <v>12.8685747408088</v>
      </c>
      <c r="N36" s="156">
        <v>9.224512453791736</v>
      </c>
      <c r="O36" s="107">
        <v>10.55543526231293</v>
      </c>
      <c r="P36" s="107">
        <v>32.64852245691346</v>
      </c>
      <c r="Q36" s="156">
        <v>10.355957593362405</v>
      </c>
      <c r="R36" s="156">
        <v>10.504375219968022</v>
      </c>
      <c r="S36" s="107">
        <v>14.971967800907931</v>
      </c>
      <c r="T36" s="107">
        <v>35.83230061423836</v>
      </c>
      <c r="U36" s="107">
        <v>68.48082307115183</v>
      </c>
      <c r="V36" s="107">
        <v>135.8622730286716</v>
      </c>
    </row>
    <row r="37" spans="1:22" ht="12.75">
      <c r="A37" s="47"/>
      <c r="B37" s="48"/>
      <c r="C37" s="48"/>
      <c r="D37" s="101"/>
      <c r="E37" s="157"/>
      <c r="F37" s="157"/>
      <c r="G37" s="77"/>
      <c r="H37" s="157"/>
      <c r="I37" s="157"/>
      <c r="J37" s="108"/>
      <c r="K37" s="77"/>
      <c r="L37" s="77"/>
      <c r="M37" s="101"/>
      <c r="N37" s="157"/>
      <c r="O37" s="108"/>
      <c r="P37" s="108"/>
      <c r="Q37" s="157"/>
      <c r="R37" s="157"/>
      <c r="S37" s="108"/>
      <c r="T37" s="108"/>
      <c r="U37" s="108"/>
      <c r="V37" s="108"/>
    </row>
    <row r="38" spans="1:22" ht="12.75">
      <c r="A38" s="20" t="s">
        <v>76</v>
      </c>
      <c r="B38" s="21"/>
      <c r="C38" s="21"/>
      <c r="D38" s="103">
        <v>6.8807654488605134</v>
      </c>
      <c r="E38" s="159">
        <v>6.050178969569398</v>
      </c>
      <c r="F38" s="159">
        <v>5.4245458916409195</v>
      </c>
      <c r="G38" s="78">
        <v>18.35549031007084</v>
      </c>
      <c r="H38" s="159">
        <v>9.116682487216147</v>
      </c>
      <c r="I38" s="159">
        <v>0.7032774519158143</v>
      </c>
      <c r="J38" s="110">
        <v>5.4537282919063355</v>
      </c>
      <c r="K38" s="78">
        <v>15.273688231038296</v>
      </c>
      <c r="L38" s="78">
        <v>33.629178541109134</v>
      </c>
      <c r="M38" s="103">
        <v>6.337908581590463</v>
      </c>
      <c r="N38" s="159">
        <v>4.906477310084628</v>
      </c>
      <c r="O38" s="110">
        <v>6.824296591833093</v>
      </c>
      <c r="P38" s="110">
        <v>18.06868248350818</v>
      </c>
      <c r="Q38" s="159">
        <v>6.735635505674751</v>
      </c>
      <c r="R38" s="159">
        <v>6.196519963737048</v>
      </c>
      <c r="S38" s="110">
        <v>10.099244287704098</v>
      </c>
      <c r="T38" s="110">
        <v>23.031399757115903</v>
      </c>
      <c r="U38" s="110">
        <v>41.10008224062408</v>
      </c>
      <c r="V38" s="110">
        <v>74.7292607817332</v>
      </c>
    </row>
    <row r="39" spans="1:22" ht="12.75">
      <c r="A39" s="20" t="s">
        <v>77</v>
      </c>
      <c r="B39" s="21"/>
      <c r="C39" s="21"/>
      <c r="D39" s="103">
        <v>7.781511094318021</v>
      </c>
      <c r="E39" s="159">
        <v>7.3949053511107765</v>
      </c>
      <c r="F39" s="159">
        <v>9.788799059169374</v>
      </c>
      <c r="G39" s="78">
        <v>24.965215504598167</v>
      </c>
      <c r="H39" s="159">
        <v>8.562806094882882</v>
      </c>
      <c r="I39" s="159">
        <v>8.761702225415455</v>
      </c>
      <c r="J39" s="110">
        <v>9.307745551307947</v>
      </c>
      <c r="K39" s="78">
        <v>26.63225387160628</v>
      </c>
      <c r="L39" s="78">
        <v>51.59746937620445</v>
      </c>
      <c r="M39" s="103">
        <v>8.800532109762282</v>
      </c>
      <c r="N39" s="159">
        <v>8.982447812804219</v>
      </c>
      <c r="O39" s="110">
        <v>9.50839263928022</v>
      </c>
      <c r="P39" s="110">
        <v>27.29137256184672</v>
      </c>
      <c r="Q39" s="159">
        <v>8.554696783863118</v>
      </c>
      <c r="R39" s="159">
        <v>8.958117399427724</v>
      </c>
      <c r="S39" s="110">
        <v>13.003461454933332</v>
      </c>
      <c r="T39" s="110">
        <v>30.516275638224176</v>
      </c>
      <c r="U39" s="110">
        <v>57.80764820007089</v>
      </c>
      <c r="V39" s="110">
        <v>109.40511757627533</v>
      </c>
    </row>
    <row r="40" spans="1:22" ht="12.75">
      <c r="A40" s="53"/>
      <c r="B40" s="54"/>
      <c r="C40" s="54"/>
      <c r="D40" s="104"/>
      <c r="E40" s="160"/>
      <c r="F40" s="160"/>
      <c r="G40" s="79"/>
      <c r="H40" s="160"/>
      <c r="I40" s="160"/>
      <c r="J40" s="111"/>
      <c r="K40" s="79"/>
      <c r="L40" s="79"/>
      <c r="M40" s="104"/>
      <c r="N40" s="160"/>
      <c r="O40" s="111"/>
      <c r="P40" s="111"/>
      <c r="Q40" s="160"/>
      <c r="R40" s="160"/>
      <c r="S40" s="111"/>
      <c r="T40" s="111"/>
      <c r="U40" s="111"/>
      <c r="V40" s="111"/>
    </row>
    <row r="41" spans="1:3" ht="12.75">
      <c r="A41" s="56"/>
      <c r="B41" s="56"/>
      <c r="C41" s="56"/>
    </row>
    <row r="42" spans="1:16" ht="25.5" customHeight="1">
      <c r="A42" s="68" t="s">
        <v>80</v>
      </c>
      <c r="B42" s="225" t="s">
        <v>81</v>
      </c>
      <c r="C42" s="225"/>
      <c r="D42" s="225"/>
      <c r="E42" s="225"/>
      <c r="F42" s="225"/>
      <c r="G42" s="225"/>
      <c r="H42" s="225"/>
      <c r="I42" s="225"/>
      <c r="J42" s="225"/>
      <c r="K42" s="225"/>
      <c r="L42" s="225"/>
      <c r="M42" s="225"/>
      <c r="N42" s="225"/>
      <c r="O42" s="225"/>
      <c r="P42" s="225"/>
    </row>
    <row r="43" spans="1:22" ht="262.5" customHeight="1">
      <c r="A43" s="58"/>
      <c r="V43" s="218">
        <v>6</v>
      </c>
    </row>
    <row r="44" spans="1:3" ht="12.75">
      <c r="A44" s="13"/>
      <c r="C44" s="58"/>
    </row>
  </sheetData>
  <sheetProtection/>
  <mergeCells count="1">
    <mergeCell ref="B42:P42"/>
  </mergeCells>
  <printOptions horizontalCentered="1"/>
  <pageMargins left="0.3937007874015748" right="0.3937007874015748" top="0.7874015748031497" bottom="0" header="0" footer="0"/>
  <pageSetup fitToHeight="1" fitToWidth="1"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pageSetUpPr fitToPage="1"/>
  </sheetPr>
  <dimension ref="A1:W42"/>
  <sheetViews>
    <sheetView tabSelected="1" zoomScalePageLayoutView="0" workbookViewId="0" topLeftCell="A1">
      <selection activeCell="A1" sqref="A1"/>
    </sheetView>
  </sheetViews>
  <sheetFormatPr defaultColWidth="11.421875" defaultRowHeight="12.75"/>
  <cols>
    <col min="1" max="2" width="3.140625" style="0" customWidth="1"/>
    <col min="3" max="3" width="46.140625" style="0" customWidth="1"/>
    <col min="4" max="4" width="1.1484375" style="0" hidden="1" customWidth="1"/>
    <col min="5" max="7" width="9.7109375" style="0" customWidth="1"/>
    <col min="8" max="8" width="8.7109375" style="0" bestFit="1" customWidth="1"/>
    <col min="9" max="11" width="9.7109375" style="0" customWidth="1"/>
    <col min="12" max="12" width="8.7109375" style="0" bestFit="1" customWidth="1"/>
    <col min="13" max="13" width="9.00390625" style="0" bestFit="1" customWidth="1"/>
    <col min="14" max="15" width="9.00390625" style="0" customWidth="1"/>
    <col min="16" max="16" width="10.57421875" style="0" customWidth="1"/>
    <col min="17" max="17" width="9.00390625" style="0" customWidth="1"/>
    <col min="18" max="18" width="7.57421875" style="0" bestFit="1" customWidth="1"/>
    <col min="19" max="19" width="9.57421875" style="0" bestFit="1" customWidth="1"/>
    <col min="20" max="20" width="9.28125" style="0" bestFit="1" customWidth="1"/>
    <col min="21" max="22" width="9.00390625" style="0" customWidth="1"/>
    <col min="23" max="23" width="10.28125" style="0" bestFit="1" customWidth="1"/>
  </cols>
  <sheetData>
    <row r="1" ht="20.25">
      <c r="N1" s="71"/>
    </row>
    <row r="2" spans="1:23" ht="12.75">
      <c r="A2" s="209" t="s">
        <v>78</v>
      </c>
      <c r="B2" s="210"/>
      <c r="C2" s="210"/>
      <c r="D2" s="210"/>
      <c r="E2" s="210"/>
      <c r="F2" s="210"/>
      <c r="G2" s="210"/>
      <c r="H2" s="210"/>
      <c r="I2" s="210"/>
      <c r="J2" s="210"/>
      <c r="K2" s="210"/>
      <c r="L2" s="210"/>
      <c r="M2" s="210"/>
      <c r="N2" s="2"/>
      <c r="O2" s="2"/>
      <c r="P2" s="2"/>
      <c r="Q2" s="2"/>
      <c r="R2" s="2"/>
      <c r="S2" s="2"/>
      <c r="T2" s="2"/>
      <c r="U2" s="2"/>
      <c r="V2" s="2"/>
      <c r="W2" s="2"/>
    </row>
    <row r="3" spans="1:23" ht="12.75">
      <c r="A3" s="216" t="s">
        <v>87</v>
      </c>
      <c r="B3" s="209"/>
      <c r="C3" s="209"/>
      <c r="D3" s="209"/>
      <c r="E3" s="209"/>
      <c r="F3" s="210"/>
      <c r="G3" s="210"/>
      <c r="H3" s="210"/>
      <c r="I3" s="210"/>
      <c r="J3" s="210"/>
      <c r="K3" s="210"/>
      <c r="L3" s="210"/>
      <c r="M3" s="210"/>
      <c r="N3" s="2"/>
      <c r="O3" s="2"/>
      <c r="P3" s="2"/>
      <c r="Q3" s="2"/>
      <c r="R3" s="2"/>
      <c r="S3" s="2"/>
      <c r="T3" s="2"/>
      <c r="U3" s="2"/>
      <c r="V3" s="2"/>
      <c r="W3" s="2"/>
    </row>
    <row r="4" spans="1:23" ht="12.75">
      <c r="A4" s="211" t="s">
        <v>1</v>
      </c>
      <c r="B4" s="212"/>
      <c r="C4" s="212"/>
      <c r="D4" s="212"/>
      <c r="E4" s="212"/>
      <c r="F4" s="210"/>
      <c r="G4" s="210"/>
      <c r="H4" s="210"/>
      <c r="I4" s="210"/>
      <c r="J4" s="210"/>
      <c r="K4" s="210"/>
      <c r="L4" s="210"/>
      <c r="M4" s="210"/>
      <c r="N4" s="2"/>
      <c r="O4" s="2"/>
      <c r="P4" s="2"/>
      <c r="Q4" s="2"/>
      <c r="R4" s="2"/>
      <c r="S4" s="2"/>
      <c r="T4" s="2"/>
      <c r="U4" s="2"/>
      <c r="V4" s="2"/>
      <c r="W4" s="2"/>
    </row>
    <row r="5" spans="1:23" ht="12.75">
      <c r="A5" s="211" t="s">
        <v>2</v>
      </c>
      <c r="B5" s="209"/>
      <c r="C5" s="209"/>
      <c r="D5" s="209"/>
      <c r="E5" s="209"/>
      <c r="F5" s="210"/>
      <c r="G5" s="210"/>
      <c r="H5" s="210"/>
      <c r="I5" s="210"/>
      <c r="J5" s="210"/>
      <c r="K5" s="210"/>
      <c r="L5" s="210"/>
      <c r="M5" s="210"/>
      <c r="N5" s="2"/>
      <c r="O5" s="2"/>
      <c r="P5" s="2"/>
      <c r="Q5" s="2"/>
      <c r="R5" s="2"/>
      <c r="S5" s="2"/>
      <c r="T5" s="2"/>
      <c r="U5" s="2"/>
      <c r="V5" s="2"/>
      <c r="W5" s="2"/>
    </row>
    <row r="6" spans="1:23" ht="12.75">
      <c r="A6" s="209" t="s">
        <v>79</v>
      </c>
      <c r="B6" s="209"/>
      <c r="C6" s="209"/>
      <c r="D6" s="209"/>
      <c r="E6" s="209"/>
      <c r="F6" s="210"/>
      <c r="G6" s="210"/>
      <c r="H6" s="210"/>
      <c r="I6" s="210"/>
      <c r="J6" s="210"/>
      <c r="K6" s="210"/>
      <c r="L6" s="210"/>
      <c r="M6" s="210"/>
      <c r="N6" s="2"/>
      <c r="O6" s="2"/>
      <c r="P6" s="2"/>
      <c r="Q6" s="2"/>
      <c r="R6" s="2"/>
      <c r="S6" s="2"/>
      <c r="T6" s="2"/>
      <c r="U6" s="2"/>
      <c r="V6" s="2"/>
      <c r="W6" s="2"/>
    </row>
    <row r="7" spans="1:23" ht="12.75">
      <c r="A7" s="60"/>
      <c r="B7" s="2"/>
      <c r="C7" s="3"/>
      <c r="D7" s="2"/>
      <c r="E7" s="67" t="s">
        <v>88</v>
      </c>
      <c r="F7" s="115"/>
      <c r="G7" s="115"/>
      <c r="H7" s="186"/>
      <c r="I7" s="115"/>
      <c r="J7" s="115"/>
      <c r="K7" s="115"/>
      <c r="L7" s="115"/>
      <c r="M7" s="115"/>
      <c r="N7" s="115"/>
      <c r="O7" s="116"/>
      <c r="P7" s="116"/>
      <c r="Q7" s="116"/>
      <c r="R7" s="116"/>
      <c r="S7" s="116"/>
      <c r="T7" s="116"/>
      <c r="U7" s="116"/>
      <c r="V7" s="116"/>
      <c r="W7" s="116"/>
    </row>
    <row r="8" spans="1:23" ht="25.5">
      <c r="A8" s="8"/>
      <c r="B8" s="9"/>
      <c r="C8" s="61"/>
      <c r="D8" s="62"/>
      <c r="E8" s="161" t="s">
        <v>5</v>
      </c>
      <c r="F8" s="162" t="s">
        <v>90</v>
      </c>
      <c r="G8" s="162" t="s">
        <v>91</v>
      </c>
      <c r="H8" s="30" t="s">
        <v>95</v>
      </c>
      <c r="I8" s="151" t="s">
        <v>92</v>
      </c>
      <c r="J8" s="151" t="s">
        <v>93</v>
      </c>
      <c r="K8" s="86" t="s">
        <v>94</v>
      </c>
      <c r="L8" s="30" t="s">
        <v>96</v>
      </c>
      <c r="M8" s="30" t="s">
        <v>97</v>
      </c>
      <c r="N8" s="85" t="s">
        <v>99</v>
      </c>
      <c r="O8" s="151" t="s">
        <v>103</v>
      </c>
      <c r="P8" s="98" t="s">
        <v>104</v>
      </c>
      <c r="Q8" s="30" t="s">
        <v>105</v>
      </c>
      <c r="R8" s="85" t="s">
        <v>106</v>
      </c>
      <c r="S8" s="151" t="s">
        <v>107</v>
      </c>
      <c r="T8" s="86" t="s">
        <v>108</v>
      </c>
      <c r="U8" s="30" t="s">
        <v>109</v>
      </c>
      <c r="V8" s="30" t="s">
        <v>110</v>
      </c>
      <c r="W8" s="86" t="s">
        <v>100</v>
      </c>
    </row>
    <row r="9" spans="1:23" ht="12.75">
      <c r="A9" s="12"/>
      <c r="B9" s="13"/>
      <c r="C9" s="13"/>
      <c r="E9" s="16"/>
      <c r="F9" s="13"/>
      <c r="G9" s="13"/>
      <c r="H9" s="43"/>
      <c r="I9" s="13"/>
      <c r="J9" s="13"/>
      <c r="K9" s="87"/>
      <c r="L9" s="43"/>
      <c r="M9" s="43"/>
      <c r="N9" s="16"/>
      <c r="O9" s="13"/>
      <c r="P9" s="87"/>
      <c r="Q9" s="87"/>
      <c r="R9" s="16"/>
      <c r="S9" s="13"/>
      <c r="T9" s="87"/>
      <c r="U9" s="43"/>
      <c r="V9" s="43"/>
      <c r="W9" s="43"/>
    </row>
    <row r="10" spans="1:23" ht="12.75">
      <c r="A10" s="15" t="s">
        <v>6</v>
      </c>
      <c r="B10" s="13"/>
      <c r="C10" s="13"/>
      <c r="E10" s="16"/>
      <c r="F10" s="13"/>
      <c r="G10" s="13"/>
      <c r="H10" s="43"/>
      <c r="I10" s="13"/>
      <c r="J10" s="13"/>
      <c r="K10" s="87"/>
      <c r="L10" s="43"/>
      <c r="M10" s="43"/>
      <c r="N10" s="16"/>
      <c r="O10" s="13"/>
      <c r="P10" s="87"/>
      <c r="Q10" s="87"/>
      <c r="R10" s="16"/>
      <c r="S10" s="13"/>
      <c r="T10" s="87"/>
      <c r="U10" s="43"/>
      <c r="V10" s="43"/>
      <c r="W10" s="43"/>
    </row>
    <row r="11" spans="1:23" ht="12.75">
      <c r="A11" s="82" t="s">
        <v>7</v>
      </c>
      <c r="B11" s="13"/>
      <c r="C11" s="13"/>
      <c r="E11" s="102">
        <v>8.270965061151347</v>
      </c>
      <c r="F11" s="158">
        <v>9.007840292268309</v>
      </c>
      <c r="G11" s="158">
        <v>47.186669764331235</v>
      </c>
      <c r="H11" s="63">
        <v>20.13102575498953</v>
      </c>
      <c r="I11" s="158">
        <v>35.78161833656664</v>
      </c>
      <c r="J11" s="158">
        <v>512.383550144531</v>
      </c>
      <c r="K11" s="109">
        <v>92.32664955783041</v>
      </c>
      <c r="L11" s="63">
        <v>77.8659117904664</v>
      </c>
      <c r="M11" s="63">
        <v>46.53567281244189</v>
      </c>
      <c r="N11" s="102">
        <v>11.003849600648973</v>
      </c>
      <c r="O11" s="158">
        <v>41.03663025391868</v>
      </c>
      <c r="P11" s="109">
        <v>17.734172814277226</v>
      </c>
      <c r="Q11" s="109">
        <v>21.734042416706444</v>
      </c>
      <c r="R11" s="102">
        <v>10.744876956607708</v>
      </c>
      <c r="S11" s="158">
        <v>30.430399300951038</v>
      </c>
      <c r="T11" s="109">
        <v>3.467721767648402</v>
      </c>
      <c r="U11" s="109">
        <v>12.812869693386663</v>
      </c>
      <c r="V11" s="109">
        <v>16.741012819357337</v>
      </c>
      <c r="W11" s="109">
        <v>30.09167699771469</v>
      </c>
    </row>
    <row r="12" spans="1:23" ht="12.75">
      <c r="A12" s="16"/>
      <c r="B12" s="13" t="s">
        <v>8</v>
      </c>
      <c r="C12" s="13"/>
      <c r="E12" s="102">
        <v>12.743174174231186</v>
      </c>
      <c r="F12" s="158">
        <v>8.138153431711558</v>
      </c>
      <c r="G12" s="158">
        <v>38.73153358084424</v>
      </c>
      <c r="H12" s="63">
        <v>18.67988471631332</v>
      </c>
      <c r="I12" s="158">
        <v>41.07238111046223</v>
      </c>
      <c r="J12" s="158">
        <v>760.5178296480184</v>
      </c>
      <c r="K12" s="109">
        <v>62.50670903780551</v>
      </c>
      <c r="L12" s="63">
        <v>77.22336132825367</v>
      </c>
      <c r="M12" s="63">
        <v>44.500578038801166</v>
      </c>
      <c r="N12" s="102">
        <v>8.062840785146875</v>
      </c>
      <c r="O12" s="158">
        <v>47.86229314432677</v>
      </c>
      <c r="P12" s="109">
        <v>15.054255268877782</v>
      </c>
      <c r="Q12" s="109">
        <v>21.440005900350712</v>
      </c>
      <c r="R12" s="102">
        <v>22.180858954732674</v>
      </c>
      <c r="S12" s="158">
        <v>16.348352713404736</v>
      </c>
      <c r="T12" s="109">
        <v>5.476438034066589</v>
      </c>
      <c r="U12" s="109">
        <v>13.901872529350223</v>
      </c>
      <c r="V12" s="109">
        <v>17.423536783051485</v>
      </c>
      <c r="W12" s="109">
        <v>29.94467969088572</v>
      </c>
    </row>
    <row r="13" spans="1:23" s="46" customFormat="1" ht="12.75">
      <c r="A13" s="45"/>
      <c r="B13" s="31"/>
      <c r="C13" s="31" t="s">
        <v>73</v>
      </c>
      <c r="E13" s="202">
        <v>618.8340992614156</v>
      </c>
      <c r="F13" s="203">
        <v>496.28520851683436</v>
      </c>
      <c r="G13" s="203">
        <v>287.54567164149483</v>
      </c>
      <c r="H13" s="204">
        <v>434.9518190393999</v>
      </c>
      <c r="I13" s="203">
        <v>413.8686852498462</v>
      </c>
      <c r="J13" s="203">
        <v>451.94085038870855</v>
      </c>
      <c r="K13" s="205">
        <v>620.4030583097147</v>
      </c>
      <c r="L13" s="204">
        <v>775.5043551842417</v>
      </c>
      <c r="M13" s="204">
        <v>620.2922390381337</v>
      </c>
      <c r="N13" s="202">
        <v>85.86036154585233</v>
      </c>
      <c r="O13" s="203">
        <v>84.22972457741452</v>
      </c>
      <c r="P13" s="205">
        <v>53.158278045314674</v>
      </c>
      <c r="Q13" s="205">
        <v>69.6979035236498</v>
      </c>
      <c r="R13" s="202">
        <v>43.466606568190926</v>
      </c>
      <c r="S13" s="203">
        <v>30.99644427040118</v>
      </c>
      <c r="T13" s="205">
        <v>-20.18976674412788</v>
      </c>
      <c r="U13" s="205">
        <v>4.053976645137092</v>
      </c>
      <c r="V13" s="205">
        <v>22.727390360272782</v>
      </c>
      <c r="W13" s="205">
        <v>130.0104127049285</v>
      </c>
    </row>
    <row r="14" spans="1:23" s="46" customFormat="1" ht="12.75">
      <c r="A14" s="45"/>
      <c r="B14" s="31"/>
      <c r="C14" s="31" t="s">
        <v>59</v>
      </c>
      <c r="D14" s="64"/>
      <c r="E14" s="202">
        <v>4.324670151055576</v>
      </c>
      <c r="F14" s="203">
        <v>0.41826754278417866</v>
      </c>
      <c r="G14" s="203">
        <v>31.051102118932604</v>
      </c>
      <c r="H14" s="204">
        <v>10.617389553691847</v>
      </c>
      <c r="I14" s="203">
        <v>30.105559794722893</v>
      </c>
      <c r="J14" s="203">
        <v>848.5619276642129</v>
      </c>
      <c r="K14" s="205">
        <v>33.973830343151846</v>
      </c>
      <c r="L14" s="204">
        <v>56.551064536823105</v>
      </c>
      <c r="M14" s="204">
        <v>30.763434005836586</v>
      </c>
      <c r="N14" s="202">
        <v>4.377647096071757</v>
      </c>
      <c r="O14" s="203">
        <v>46.2040489812102</v>
      </c>
      <c r="P14" s="205">
        <v>11.904647190217466</v>
      </c>
      <c r="Q14" s="205">
        <v>18.58931522712386</v>
      </c>
      <c r="R14" s="202">
        <v>20.668567400136162</v>
      </c>
      <c r="S14" s="203">
        <v>14.607088385945355</v>
      </c>
      <c r="T14" s="205">
        <v>11.13794521275544</v>
      </c>
      <c r="U14" s="205">
        <v>15.283252168162932</v>
      </c>
      <c r="V14" s="205">
        <v>16.888692744691134</v>
      </c>
      <c r="W14" s="205">
        <v>23.555361710884924</v>
      </c>
    </row>
    <row r="15" spans="1:23" ht="12.75">
      <c r="A15" s="16"/>
      <c r="B15" s="13" t="s">
        <v>85</v>
      </c>
      <c r="C15" s="13"/>
      <c r="E15" s="102">
        <v>118.64060246343952</v>
      </c>
      <c r="F15" s="158">
        <v>2048.7115584358057</v>
      </c>
      <c r="G15" s="158">
        <v>5146.425754261786</v>
      </c>
      <c r="H15" s="63">
        <v>2610.2370836309615</v>
      </c>
      <c r="I15" s="158">
        <v>1443.7162438876396</v>
      </c>
      <c r="J15" s="158">
        <v>1105.2522337052867</v>
      </c>
      <c r="K15" s="109">
        <v>8613.487538864798</v>
      </c>
      <c r="L15" s="63">
        <v>4024.487856853876</v>
      </c>
      <c r="M15" s="63">
        <v>3448.9405459167633</v>
      </c>
      <c r="N15" s="102">
        <v>779.1380308142503</v>
      </c>
      <c r="O15" s="158">
        <v>466.58464066187753</v>
      </c>
      <c r="P15" s="109">
        <v>47.86385460590987</v>
      </c>
      <c r="Q15" s="109">
        <v>87.13772542759317</v>
      </c>
      <c r="R15" s="102">
        <v>-31.84524528463567</v>
      </c>
      <c r="S15" s="158">
        <v>2575.5001910263377</v>
      </c>
      <c r="T15" s="109">
        <v>-2.9870009777497764</v>
      </c>
      <c r="U15" s="109">
        <v>17.436308716529968</v>
      </c>
      <c r="V15" s="109">
        <v>30.70199765202586</v>
      </c>
      <c r="W15" s="109">
        <v>133.32593883638148</v>
      </c>
    </row>
    <row r="16" spans="1:23" ht="12.75">
      <c r="A16" s="16"/>
      <c r="B16" s="13" t="s">
        <v>9</v>
      </c>
      <c r="C16" s="13"/>
      <c r="E16" s="102">
        <v>1.9050418838543193</v>
      </c>
      <c r="F16" s="158">
        <v>-2.1115761357883844</v>
      </c>
      <c r="G16" s="158">
        <v>-4.608368528607976</v>
      </c>
      <c r="H16" s="63">
        <v>-1.60748695722307</v>
      </c>
      <c r="I16" s="158">
        <v>5.104252816381116</v>
      </c>
      <c r="J16" s="158">
        <v>13.220998473484169</v>
      </c>
      <c r="K16" s="109">
        <v>8.03725899106389</v>
      </c>
      <c r="L16" s="63">
        <v>8.737574151595062</v>
      </c>
      <c r="M16" s="63">
        <v>3.348798046425139</v>
      </c>
      <c r="N16" s="102">
        <v>12.904397008185287</v>
      </c>
      <c r="O16" s="158">
        <v>9.918382055391529</v>
      </c>
      <c r="P16" s="109">
        <v>12.09881017860084</v>
      </c>
      <c r="Q16" s="109">
        <v>11.62752216354197</v>
      </c>
      <c r="R16" s="102">
        <v>10.192276075649476</v>
      </c>
      <c r="S16" s="158">
        <v>13.078007073011499</v>
      </c>
      <c r="T16" s="109">
        <v>11.879852083633535</v>
      </c>
      <c r="U16" s="109">
        <v>11.707604516279213</v>
      </c>
      <c r="V16" s="109">
        <v>11.66751941719324</v>
      </c>
      <c r="W16" s="109">
        <v>7.396318964526016</v>
      </c>
    </row>
    <row r="17" spans="1:23" ht="12.75">
      <c r="A17" s="16"/>
      <c r="B17" s="13" t="s">
        <v>56</v>
      </c>
      <c r="C17" s="13"/>
      <c r="E17" s="102">
        <v>-36.50699701226132</v>
      </c>
      <c r="F17" s="158">
        <v>-42.02835114347898</v>
      </c>
      <c r="G17" s="158">
        <v>77.04529005207199</v>
      </c>
      <c r="H17" s="63">
        <v>-15.433870175163566</v>
      </c>
      <c r="I17" s="158">
        <v>-2.729228427178876</v>
      </c>
      <c r="J17" s="158">
        <v>132.22614229316756</v>
      </c>
      <c r="K17" s="109">
        <v>-144.6280626653399</v>
      </c>
      <c r="L17" s="63">
        <v>-25.22904847501579</v>
      </c>
      <c r="M17" s="63">
        <v>-21.82609859996384</v>
      </c>
      <c r="N17" s="102">
        <v>143.46934358398738</v>
      </c>
      <c r="O17" s="158">
        <v>2.1560078727795196</v>
      </c>
      <c r="P17" s="109">
        <v>23.525722565088316</v>
      </c>
      <c r="Q17" s="109">
        <v>47.206448557037525</v>
      </c>
      <c r="R17" s="102">
        <v>-17.713647202092318</v>
      </c>
      <c r="S17" s="158">
        <v>34.16309045628723</v>
      </c>
      <c r="T17" s="109">
        <v>78.14848075737429</v>
      </c>
      <c r="U17" s="109">
        <v>6.347823086069471</v>
      </c>
      <c r="V17" s="109">
        <v>19.803030217568818</v>
      </c>
      <c r="W17" s="109">
        <v>5.511254929273446</v>
      </c>
    </row>
    <row r="18" spans="1:23" ht="12.75">
      <c r="A18" s="16"/>
      <c r="B18" s="80" t="s">
        <v>67</v>
      </c>
      <c r="C18" s="13"/>
      <c r="E18" s="102">
        <v>-56.88856451823538</v>
      </c>
      <c r="F18" s="158">
        <v>-58.50278431022867</v>
      </c>
      <c r="G18" s="158">
        <v>-62.12827388893185</v>
      </c>
      <c r="H18" s="63">
        <v>-59.42486639762794</v>
      </c>
      <c r="I18" s="158">
        <v>-34.55378760610897</v>
      </c>
      <c r="J18" s="158">
        <v>14.144000269427327</v>
      </c>
      <c r="K18" s="109">
        <v>-36.76761054686111</v>
      </c>
      <c r="L18" s="63">
        <v>-22.406187884236452</v>
      </c>
      <c r="M18" s="63">
        <v>-36.67625266877673</v>
      </c>
      <c r="N18" s="102">
        <v>-14.681863939020312</v>
      </c>
      <c r="O18" s="158">
        <v>-45.795201621286274</v>
      </c>
      <c r="P18" s="109">
        <v>22.081135855022804</v>
      </c>
      <c r="Q18" s="109">
        <v>-14.475849699372068</v>
      </c>
      <c r="R18" s="102">
        <v>-20.862218628515482</v>
      </c>
      <c r="S18" s="158">
        <v>-12.658321928517523</v>
      </c>
      <c r="T18" s="109">
        <v>3.9851833602954967</v>
      </c>
      <c r="U18" s="109">
        <v>-11.585985647410158</v>
      </c>
      <c r="V18" s="109">
        <v>-13.01684743774122</v>
      </c>
      <c r="W18" s="109">
        <v>-27.521181997922252</v>
      </c>
    </row>
    <row r="19" spans="1:23" ht="12.75">
      <c r="A19" s="16"/>
      <c r="B19" s="13" t="s">
        <v>10</v>
      </c>
      <c r="C19" s="13"/>
      <c r="E19" s="102">
        <v>0.8538095630314047</v>
      </c>
      <c r="F19" s="158">
        <v>0.970777648766119</v>
      </c>
      <c r="G19" s="158">
        <v>-7.134398872702241</v>
      </c>
      <c r="H19" s="63">
        <v>-1.855555134778497</v>
      </c>
      <c r="I19" s="158">
        <v>-13.24340289619399</v>
      </c>
      <c r="J19" s="158">
        <v>2.9175261951486453</v>
      </c>
      <c r="K19" s="109">
        <v>2.143092701431537</v>
      </c>
      <c r="L19" s="63">
        <v>-3.5292464226881926</v>
      </c>
      <c r="M19" s="63">
        <v>-2.6501606063939698</v>
      </c>
      <c r="N19" s="102">
        <v>-3.483694877279142</v>
      </c>
      <c r="O19" s="158">
        <v>20.66584471863482</v>
      </c>
      <c r="P19" s="109">
        <v>0.41656075971199247</v>
      </c>
      <c r="Q19" s="109">
        <v>4.783309675549385</v>
      </c>
      <c r="R19" s="102">
        <v>2.7778994486000075</v>
      </c>
      <c r="S19" s="158">
        <v>10.68596719354713</v>
      </c>
      <c r="T19" s="109">
        <v>4.525498006275863</v>
      </c>
      <c r="U19" s="109">
        <v>5.878616868799069</v>
      </c>
      <c r="V19" s="109">
        <v>5.3270211216510654</v>
      </c>
      <c r="W19" s="109">
        <v>1.2698668252153489</v>
      </c>
    </row>
    <row r="20" spans="1:23" ht="12.75">
      <c r="A20" s="16"/>
      <c r="B20" s="13" t="s">
        <v>11</v>
      </c>
      <c r="C20" s="13"/>
      <c r="E20" s="102">
        <v>-19.358659437964597</v>
      </c>
      <c r="F20" s="158">
        <v>8.473639518119413</v>
      </c>
      <c r="G20" s="158">
        <v>-30.83949403119961</v>
      </c>
      <c r="H20" s="63">
        <v>-17.464792605539646</v>
      </c>
      <c r="I20" s="158">
        <v>-58.17987224357992</v>
      </c>
      <c r="J20" s="158">
        <v>14.814686591686787</v>
      </c>
      <c r="K20" s="109">
        <v>28.54004335132263</v>
      </c>
      <c r="L20" s="63">
        <v>-14.17480711591369</v>
      </c>
      <c r="M20" s="63">
        <v>-15.81286831687475</v>
      </c>
      <c r="N20" s="102">
        <v>9.759669405631467</v>
      </c>
      <c r="O20" s="158">
        <v>6.170068606005064</v>
      </c>
      <c r="P20" s="109">
        <v>-5.489295704839236</v>
      </c>
      <c r="Q20" s="109">
        <v>3.679870449826206</v>
      </c>
      <c r="R20" s="102">
        <v>-42.42937918838972</v>
      </c>
      <c r="S20" s="158">
        <v>39.93949610106973</v>
      </c>
      <c r="T20" s="109">
        <v>2.6709981559735807</v>
      </c>
      <c r="U20" s="109">
        <v>-8.424620455461652</v>
      </c>
      <c r="V20" s="109">
        <v>-3.032589724873036</v>
      </c>
      <c r="W20" s="109">
        <v>-9.59630511864148</v>
      </c>
    </row>
    <row r="21" spans="1:23" ht="12.75">
      <c r="A21" s="47"/>
      <c r="B21" s="48"/>
      <c r="C21" s="48"/>
      <c r="D21" s="50"/>
      <c r="E21" s="117"/>
      <c r="F21" s="163"/>
      <c r="G21" s="163"/>
      <c r="H21" s="65"/>
      <c r="I21" s="163"/>
      <c r="J21" s="163"/>
      <c r="K21" s="118"/>
      <c r="L21" s="65"/>
      <c r="M21" s="65"/>
      <c r="N21" s="117"/>
      <c r="O21" s="163"/>
      <c r="P21" s="118"/>
      <c r="Q21" s="118"/>
      <c r="R21" s="117"/>
      <c r="S21" s="163"/>
      <c r="T21" s="118"/>
      <c r="U21" s="118"/>
      <c r="V21" s="118"/>
      <c r="W21" s="118"/>
    </row>
    <row r="22" spans="1:23" ht="12.75">
      <c r="A22" s="16" t="s">
        <v>12</v>
      </c>
      <c r="B22" s="13"/>
      <c r="C22" s="13"/>
      <c r="E22" s="102">
        <v>10.028008585507564</v>
      </c>
      <c r="F22" s="158">
        <v>8.29929323318499</v>
      </c>
      <c r="G22" s="158">
        <v>4.5199372425622775</v>
      </c>
      <c r="H22" s="63">
        <v>7.395715258262703</v>
      </c>
      <c r="I22" s="158">
        <v>14.247343461655305</v>
      </c>
      <c r="J22" s="158">
        <v>4.357310779006607</v>
      </c>
      <c r="K22" s="109">
        <v>5.895549834783886</v>
      </c>
      <c r="L22" s="63">
        <v>8.116819990143753</v>
      </c>
      <c r="M22" s="63">
        <v>7.763074335884146</v>
      </c>
      <c r="N22" s="102">
        <v>3.592791844820953</v>
      </c>
      <c r="O22" s="158">
        <v>-2.615082572643934</v>
      </c>
      <c r="P22" s="109">
        <v>5.365197873785199</v>
      </c>
      <c r="Q22" s="109">
        <v>2.109445519269748</v>
      </c>
      <c r="R22" s="102">
        <v>3.463494581185045</v>
      </c>
      <c r="S22" s="158">
        <v>7.985883536969718</v>
      </c>
      <c r="T22" s="109">
        <v>23.084894007176683</v>
      </c>
      <c r="U22" s="109">
        <v>12.881963322524225</v>
      </c>
      <c r="V22" s="109">
        <v>7.647722899269138</v>
      </c>
      <c r="W22" s="109">
        <v>7.701698272917112</v>
      </c>
    </row>
    <row r="23" spans="1:23" ht="12.75">
      <c r="A23" s="16"/>
      <c r="B23" s="13" t="s">
        <v>13</v>
      </c>
      <c r="C23" s="13"/>
      <c r="E23" s="102">
        <v>22.63008331976515</v>
      </c>
      <c r="F23" s="158">
        <v>13.75878534864845</v>
      </c>
      <c r="G23" s="158">
        <v>12.19417207171265</v>
      </c>
      <c r="H23" s="63">
        <v>15.74017246726498</v>
      </c>
      <c r="I23" s="158">
        <v>8.79598763121372</v>
      </c>
      <c r="J23" s="158">
        <v>7.921708049969678</v>
      </c>
      <c r="K23" s="109">
        <v>8.275746662995708</v>
      </c>
      <c r="L23" s="63">
        <v>8.3264468309451</v>
      </c>
      <c r="M23" s="63">
        <v>11.953928559068272</v>
      </c>
      <c r="N23" s="102">
        <v>4.759719176759192</v>
      </c>
      <c r="O23" s="158">
        <v>5.139970672132921</v>
      </c>
      <c r="P23" s="109">
        <v>7.006442311938033</v>
      </c>
      <c r="Q23" s="109">
        <v>5.754967143105882</v>
      </c>
      <c r="R23" s="102">
        <v>5.299494394768445</v>
      </c>
      <c r="S23" s="158">
        <v>6.078257877574722</v>
      </c>
      <c r="T23" s="109">
        <v>8.813859287851834</v>
      </c>
      <c r="U23" s="109">
        <v>7.016021752758461</v>
      </c>
      <c r="V23" s="109">
        <v>6.40208196140668</v>
      </c>
      <c r="W23" s="109">
        <v>9.08928618491709</v>
      </c>
    </row>
    <row r="24" spans="1:23" ht="12.75">
      <c r="A24" s="16"/>
      <c r="B24" s="13" t="s">
        <v>14</v>
      </c>
      <c r="C24" s="13"/>
      <c r="E24" s="102">
        <v>1.9335372464508893</v>
      </c>
      <c r="F24" s="158">
        <v>14.455670879700499</v>
      </c>
      <c r="G24" s="158">
        <v>1.7073623250917436</v>
      </c>
      <c r="H24" s="63">
        <v>5.582279973140181</v>
      </c>
      <c r="I24" s="158">
        <v>-8.836408369379424</v>
      </c>
      <c r="J24" s="158">
        <v>-1.7329539212235567</v>
      </c>
      <c r="K24" s="109">
        <v>1.1067635749461235</v>
      </c>
      <c r="L24" s="63">
        <v>-3.2024556196690646</v>
      </c>
      <c r="M24" s="63">
        <v>0.820014127283275</v>
      </c>
      <c r="N24" s="102">
        <v>-7.758772121764501</v>
      </c>
      <c r="O24" s="158">
        <v>2.709095255577809</v>
      </c>
      <c r="P24" s="109">
        <v>-0.2310755243019713</v>
      </c>
      <c r="Q24" s="109">
        <v>-1.8977736171205128</v>
      </c>
      <c r="R24" s="102">
        <v>-3.958376771371397</v>
      </c>
      <c r="S24" s="158">
        <v>-1.7627143452076277</v>
      </c>
      <c r="T24" s="109">
        <v>13.645143528388282</v>
      </c>
      <c r="U24" s="109">
        <v>4.854235421310094</v>
      </c>
      <c r="V24" s="109">
        <v>1.9461785648316132</v>
      </c>
      <c r="W24" s="109">
        <v>1.4548533098771577</v>
      </c>
    </row>
    <row r="25" spans="1:23" ht="12.75">
      <c r="A25" s="16"/>
      <c r="B25" s="13" t="s">
        <v>15</v>
      </c>
      <c r="C25" s="13"/>
      <c r="E25" s="102">
        <v>54.95979813174683</v>
      </c>
      <c r="F25" s="158">
        <v>-36.351899216829054</v>
      </c>
      <c r="G25" s="158">
        <v>45.35126203054609</v>
      </c>
      <c r="H25" s="63">
        <v>33.916813953760716</v>
      </c>
      <c r="I25" s="158">
        <v>-42.20939035624052</v>
      </c>
      <c r="J25" s="158">
        <v>-74.38014034707547</v>
      </c>
      <c r="K25" s="109">
        <v>-62.52665374030029</v>
      </c>
      <c r="L25" s="63">
        <v>-45.744965627520685</v>
      </c>
      <c r="M25" s="63">
        <v>14.4314598760112</v>
      </c>
      <c r="N25" s="102">
        <v>134.34222066962587</v>
      </c>
      <c r="O25" s="158">
        <v>10.389160623914439</v>
      </c>
      <c r="P25" s="109">
        <v>-11.133437947320434</v>
      </c>
      <c r="Q25" s="109">
        <v>37.39704210005259</v>
      </c>
      <c r="R25" s="102">
        <v>263.6350138561207</v>
      </c>
      <c r="S25" s="158">
        <v>220.6137762146617</v>
      </c>
      <c r="T25" s="109">
        <v>-69.62816120846986</v>
      </c>
      <c r="U25" s="109">
        <v>78.71297039921564</v>
      </c>
      <c r="V25" s="109">
        <v>41.929580294817455</v>
      </c>
      <c r="W25" s="109">
        <v>28.038615237799647</v>
      </c>
    </row>
    <row r="26" spans="1:23" ht="12.75">
      <c r="A26" s="16"/>
      <c r="B26" s="13" t="s">
        <v>58</v>
      </c>
      <c r="C26" s="13"/>
      <c r="E26" s="102">
        <v>19.188025281866985</v>
      </c>
      <c r="F26" s="158">
        <v>7.050657744139888</v>
      </c>
      <c r="G26" s="158">
        <v>-1.8645708431376362</v>
      </c>
      <c r="H26" s="63">
        <v>6.921742586328827</v>
      </c>
      <c r="I26" s="158">
        <v>43.8462885659183</v>
      </c>
      <c r="J26" s="158">
        <v>11.655102789693395</v>
      </c>
      <c r="K26" s="109">
        <v>13.565512871435992</v>
      </c>
      <c r="L26" s="63">
        <v>22.848124083215392</v>
      </c>
      <c r="M26" s="63">
        <v>15.018737264189985</v>
      </c>
      <c r="N26" s="102">
        <v>3.814314931047935</v>
      </c>
      <c r="O26" s="158">
        <v>-7.805419409533643</v>
      </c>
      <c r="P26" s="109">
        <v>11.239667967779132</v>
      </c>
      <c r="Q26" s="109">
        <v>1.7642566759809464</v>
      </c>
      <c r="R26" s="102">
        <v>-1.9959491533163454</v>
      </c>
      <c r="S26" s="158">
        <v>14.835397727046317</v>
      </c>
      <c r="T26" s="109">
        <v>41.58102677892958</v>
      </c>
      <c r="U26" s="109">
        <v>21.2062442819716</v>
      </c>
      <c r="V26" s="109">
        <v>12.104270930295735</v>
      </c>
      <c r="W26" s="109">
        <v>13.401764893954681</v>
      </c>
    </row>
    <row r="27" spans="1:23" ht="12.75">
      <c r="A27" s="16"/>
      <c r="B27" s="13" t="s">
        <v>74</v>
      </c>
      <c r="C27" s="13"/>
      <c r="E27" s="102">
        <v>13.169068679997986</v>
      </c>
      <c r="F27" s="158">
        <v>8.065032417560802</v>
      </c>
      <c r="G27" s="158">
        <v>8.85785240387289</v>
      </c>
      <c r="H27" s="63">
        <v>10.027821015312565</v>
      </c>
      <c r="I27" s="158">
        <v>3.0829476413204437</v>
      </c>
      <c r="J27" s="158">
        <v>4.376824167267612</v>
      </c>
      <c r="K27" s="109">
        <v>5.430011567476445</v>
      </c>
      <c r="L27" s="63">
        <v>4.292087750676754</v>
      </c>
      <c r="M27" s="63">
        <v>7.074233752649839</v>
      </c>
      <c r="N27" s="102">
        <v>4.460333502978431</v>
      </c>
      <c r="O27" s="158">
        <v>6.327969309838766</v>
      </c>
      <c r="P27" s="109">
        <v>5.393057284646119</v>
      </c>
      <c r="Q27" s="109">
        <v>5.407396682094534</v>
      </c>
      <c r="R27" s="102">
        <v>6.854326220464513</v>
      </c>
      <c r="S27" s="158">
        <v>4.0963459122401735</v>
      </c>
      <c r="T27" s="109">
        <v>10.567803176816648</v>
      </c>
      <c r="U27" s="109">
        <v>7.193358331716437</v>
      </c>
      <c r="V27" s="109">
        <v>6.3029725684691895</v>
      </c>
      <c r="W27" s="109">
        <v>6.67383115879443</v>
      </c>
    </row>
    <row r="28" spans="1:23" ht="12.75">
      <c r="A28" s="16"/>
      <c r="B28" s="13" t="s">
        <v>16</v>
      </c>
      <c r="C28" s="13"/>
      <c r="E28" s="102">
        <v>-98.95205979331071</v>
      </c>
      <c r="F28" s="158">
        <v>-87.46795292124732</v>
      </c>
      <c r="G28" s="158">
        <v>-88.97576079176423</v>
      </c>
      <c r="H28" s="63">
        <v>-95.95924067324337</v>
      </c>
      <c r="I28" s="158">
        <v>-96.98209314989398</v>
      </c>
      <c r="J28" s="158">
        <v>-98.31516169475132</v>
      </c>
      <c r="K28" s="109">
        <v>-96.44449569979527</v>
      </c>
      <c r="L28" s="63">
        <v>-97.22901889270491</v>
      </c>
      <c r="M28" s="63">
        <v>-96.56178046112328</v>
      </c>
      <c r="N28" s="102">
        <v>-95.80329911067484</v>
      </c>
      <c r="O28" s="158">
        <v>-97.66283617949473</v>
      </c>
      <c r="P28" s="109">
        <v>-81.07258344695728</v>
      </c>
      <c r="Q28" s="109">
        <v>-92.90608604566503</v>
      </c>
      <c r="R28" s="102">
        <v>329.87758490643284</v>
      </c>
      <c r="S28" s="158">
        <v>65.13999263397446</v>
      </c>
      <c r="T28" s="109">
        <v>160.0533282569526</v>
      </c>
      <c r="U28" s="109">
        <v>189.43068587724366</v>
      </c>
      <c r="V28" s="109">
        <v>-72.40496891916037</v>
      </c>
      <c r="W28" s="109">
        <v>-89.03532265028475</v>
      </c>
    </row>
    <row r="29" spans="1:23" ht="12.75">
      <c r="A29" s="16"/>
      <c r="B29" s="13"/>
      <c r="C29" s="13"/>
      <c r="E29" s="92"/>
      <c r="F29" s="149"/>
      <c r="G29" s="149"/>
      <c r="H29" s="51"/>
      <c r="I29" s="149"/>
      <c r="J29" s="149"/>
      <c r="K29" s="93"/>
      <c r="L29" s="51"/>
      <c r="M29" s="51"/>
      <c r="N29" s="92"/>
      <c r="O29" s="149"/>
      <c r="P29" s="93"/>
      <c r="Q29" s="93"/>
      <c r="R29" s="92"/>
      <c r="S29" s="149"/>
      <c r="T29" s="93"/>
      <c r="U29" s="93"/>
      <c r="V29" s="93"/>
      <c r="W29" s="93"/>
    </row>
    <row r="30" spans="1:23" ht="12.75">
      <c r="A30" s="82" t="s">
        <v>17</v>
      </c>
      <c r="B30" s="19"/>
      <c r="C30" s="19"/>
      <c r="E30" s="102">
        <v>1.478144776465773</v>
      </c>
      <c r="F30" s="158">
        <v>13.585700354907138</v>
      </c>
      <c r="G30" s="158">
        <v>198.369263943939</v>
      </c>
      <c r="H30" s="63">
        <v>226.96530230093418</v>
      </c>
      <c r="I30" s="158">
        <v>72.97105061648226</v>
      </c>
      <c r="J30" s="158">
        <v>66.09243094702154</v>
      </c>
      <c r="K30" s="109">
        <v>633.3934113484021</v>
      </c>
      <c r="L30" s="63">
        <v>425.8197959438315</v>
      </c>
      <c r="M30" s="63">
        <v>914.5913125823105</v>
      </c>
      <c r="N30" s="102">
        <v>138.82687813725508</v>
      </c>
      <c r="O30" s="158">
        <v>140.82982814502972</v>
      </c>
      <c r="P30" s="109">
        <v>862.1428102856646</v>
      </c>
      <c r="Q30" s="109">
        <v>316.57261141375767</v>
      </c>
      <c r="R30" s="102">
        <v>59.69952216147332</v>
      </c>
      <c r="S30" s="158">
        <v>8618.85710196624</v>
      </c>
      <c r="T30" s="109">
        <v>-87.90063326887004</v>
      </c>
      <c r="U30" s="109">
        <v>12.28794536605684</v>
      </c>
      <c r="V30" s="109">
        <v>247.03922663407263</v>
      </c>
      <c r="W30" s="109">
        <v>10528.229424046389</v>
      </c>
    </row>
    <row r="31" spans="1:23" ht="12.75">
      <c r="A31" s="16"/>
      <c r="B31" s="13"/>
      <c r="C31" s="13"/>
      <c r="E31" s="92"/>
      <c r="F31" s="149"/>
      <c r="G31" s="149"/>
      <c r="H31" s="51"/>
      <c r="I31" s="149"/>
      <c r="J31" s="149"/>
      <c r="K31" s="93"/>
      <c r="L31" s="51"/>
      <c r="M31" s="51"/>
      <c r="N31" s="92"/>
      <c r="O31" s="149"/>
      <c r="P31" s="93"/>
      <c r="Q31" s="93"/>
      <c r="R31" s="92"/>
      <c r="S31" s="149"/>
      <c r="T31" s="93"/>
      <c r="U31" s="93"/>
      <c r="V31" s="93"/>
      <c r="W31" s="93"/>
    </row>
    <row r="32" spans="1:23" ht="12.75">
      <c r="A32" s="15" t="s">
        <v>18</v>
      </c>
      <c r="B32" s="13"/>
      <c r="C32" s="13"/>
      <c r="E32" s="92"/>
      <c r="F32" s="149"/>
      <c r="G32" s="149"/>
      <c r="H32" s="51"/>
      <c r="I32" s="149"/>
      <c r="J32" s="149"/>
      <c r="K32" s="93"/>
      <c r="L32" s="51"/>
      <c r="M32" s="51"/>
      <c r="N32" s="92"/>
      <c r="O32" s="149"/>
      <c r="P32" s="93"/>
      <c r="Q32" s="93"/>
      <c r="R32" s="92"/>
      <c r="S32" s="149"/>
      <c r="T32" s="93"/>
      <c r="U32" s="93"/>
      <c r="V32" s="93"/>
      <c r="W32" s="93"/>
    </row>
    <row r="33" spans="1:23" ht="12.75">
      <c r="A33" s="16" t="s">
        <v>19</v>
      </c>
      <c r="B33" s="13"/>
      <c r="C33" s="13"/>
      <c r="E33" s="102">
        <v>2.4368773992733184</v>
      </c>
      <c r="F33" s="158">
        <v>1.5473640829716695</v>
      </c>
      <c r="G33" s="158">
        <v>-10.396699471154292</v>
      </c>
      <c r="H33" s="63">
        <v>-3.574086769127738</v>
      </c>
      <c r="I33" s="158">
        <v>-3.6986921843267684</v>
      </c>
      <c r="J33" s="158">
        <v>-20.394278335249926</v>
      </c>
      <c r="K33" s="109">
        <v>-2.1506761022758947</v>
      </c>
      <c r="L33" s="63">
        <v>-8.93489460077438</v>
      </c>
      <c r="M33" s="63">
        <v>-6.567299509144819</v>
      </c>
      <c r="N33" s="102">
        <v>-25.599364990484762</v>
      </c>
      <c r="O33" s="158">
        <v>-2.296181066608971</v>
      </c>
      <c r="P33" s="109">
        <v>-14.61059885403435</v>
      </c>
      <c r="Q33" s="109">
        <v>-15.086471972751337</v>
      </c>
      <c r="R33" s="102">
        <v>-10.878566978837279</v>
      </c>
      <c r="S33" s="158">
        <v>8.058208377409759</v>
      </c>
      <c r="T33" s="109">
        <v>51.411889970873204</v>
      </c>
      <c r="U33" s="109">
        <v>24.732980693398197</v>
      </c>
      <c r="V33" s="109">
        <v>8.100289417446405</v>
      </c>
      <c r="W33" s="109">
        <v>1.0737109046498716</v>
      </c>
    </row>
    <row r="34" spans="1:23" ht="12.75">
      <c r="A34" s="16"/>
      <c r="B34" s="13" t="s">
        <v>20</v>
      </c>
      <c r="C34" s="13"/>
      <c r="E34" s="102">
        <v>160.36335823760038</v>
      </c>
      <c r="F34" s="158">
        <v>-95.86428896022521</v>
      </c>
      <c r="G34" s="158">
        <v>-57.160296321798086</v>
      </c>
      <c r="H34" s="63">
        <v>-89.69866215639318</v>
      </c>
      <c r="I34" s="158">
        <v>23.523273350045425</v>
      </c>
      <c r="J34" s="158">
        <v>-34.724464314471334</v>
      </c>
      <c r="K34" s="109">
        <v>102.37521349312514</v>
      </c>
      <c r="L34" s="63">
        <v>33.43588033289095</v>
      </c>
      <c r="M34" s="63">
        <v>-80.00411684312596</v>
      </c>
      <c r="N34" s="102">
        <v>78.4338785948378</v>
      </c>
      <c r="O34" s="158">
        <v>237.35587647600022</v>
      </c>
      <c r="P34" s="109">
        <v>260.5518528262285</v>
      </c>
      <c r="Q34" s="109">
        <v>206.4306877322535</v>
      </c>
      <c r="R34" s="102">
        <v>771.2913210826432</v>
      </c>
      <c r="S34" s="158">
        <v>-89.08556586541258</v>
      </c>
      <c r="T34" s="109">
        <v>-26.18472812082867</v>
      </c>
      <c r="U34" s="109">
        <v>-6.680901245178294</v>
      </c>
      <c r="V34" s="109">
        <v>24.613357223646993</v>
      </c>
      <c r="W34" s="109">
        <v>-47.814052627646994</v>
      </c>
    </row>
    <row r="35" spans="1:23" ht="12.75">
      <c r="A35" s="16"/>
      <c r="B35" s="13" t="s">
        <v>21</v>
      </c>
      <c r="C35" s="13"/>
      <c r="E35" s="102">
        <v>-40.11395726197051</v>
      </c>
      <c r="F35" s="158">
        <v>-21.33140160066095</v>
      </c>
      <c r="G35" s="158">
        <v>-16.128978358616266</v>
      </c>
      <c r="H35" s="63">
        <v>-23.566353576664877</v>
      </c>
      <c r="I35" s="158">
        <v>-7.820595293571719</v>
      </c>
      <c r="J35" s="158">
        <v>-26.04173724051072</v>
      </c>
      <c r="K35" s="109">
        <v>-6.485145945395832</v>
      </c>
      <c r="L35" s="63">
        <v>-13.172987955306226</v>
      </c>
      <c r="M35" s="63">
        <v>-17.915808221535357</v>
      </c>
      <c r="N35" s="102">
        <v>-22.604178475271198</v>
      </c>
      <c r="O35" s="158">
        <v>-15.32394407087173</v>
      </c>
      <c r="P35" s="109">
        <v>-24.431672925496105</v>
      </c>
      <c r="Q35" s="109">
        <v>-21.038544813781577</v>
      </c>
      <c r="R35" s="102">
        <v>-15.8807447234106</v>
      </c>
      <c r="S35" s="158">
        <v>-0.4504965330278776</v>
      </c>
      <c r="T35" s="109">
        <v>39.19210849973058</v>
      </c>
      <c r="U35" s="109">
        <v>17.2056276169789</v>
      </c>
      <c r="V35" s="109">
        <v>2.943184669549792</v>
      </c>
      <c r="W35" s="109">
        <v>-6.900311223361322</v>
      </c>
    </row>
    <row r="36" spans="1:23" ht="12.75">
      <c r="A36" s="16"/>
      <c r="B36" s="13" t="s">
        <v>22</v>
      </c>
      <c r="C36" s="13"/>
      <c r="E36" s="102">
        <v>48.242417539490326</v>
      </c>
      <c r="F36" s="158">
        <v>5.281827906576875</v>
      </c>
      <c r="G36" s="158">
        <v>-1.8126668236691956</v>
      </c>
      <c r="H36" s="63">
        <v>16.12786424429833</v>
      </c>
      <c r="I36" s="158">
        <v>2.6418122288054624</v>
      </c>
      <c r="J36" s="158">
        <v>-14.3949982627952</v>
      </c>
      <c r="K36" s="109">
        <v>4.150290479676877</v>
      </c>
      <c r="L36" s="63">
        <v>-3.3003247344498776</v>
      </c>
      <c r="M36" s="63">
        <v>5.284615398533754</v>
      </c>
      <c r="N36" s="102">
        <v>-28.228696324983115</v>
      </c>
      <c r="O36" s="158">
        <v>14.850621816039201</v>
      </c>
      <c r="P36" s="109">
        <v>-0.9339448729627775</v>
      </c>
      <c r="Q36" s="109">
        <v>-7.217182124823863</v>
      </c>
      <c r="R36" s="102">
        <v>1.9679354751914513</v>
      </c>
      <c r="S36" s="158">
        <v>13.608309838025878</v>
      </c>
      <c r="T36" s="109">
        <v>76.82898950753754</v>
      </c>
      <c r="U36" s="109">
        <v>36.76391590759802</v>
      </c>
      <c r="V36" s="109">
        <v>15.781324077259296</v>
      </c>
      <c r="W36" s="109">
        <v>10.585237241966116</v>
      </c>
    </row>
    <row r="37" spans="1:23" ht="12.75">
      <c r="A37" s="47"/>
      <c r="B37" s="48"/>
      <c r="C37" s="48"/>
      <c r="D37" s="50"/>
      <c r="E37" s="117"/>
      <c r="F37" s="163"/>
      <c r="G37" s="163"/>
      <c r="H37" s="65"/>
      <c r="I37" s="163"/>
      <c r="J37" s="163"/>
      <c r="K37" s="118"/>
      <c r="L37" s="65"/>
      <c r="M37" s="65"/>
      <c r="N37" s="117"/>
      <c r="O37" s="163"/>
      <c r="P37" s="118"/>
      <c r="Q37" s="118"/>
      <c r="R37" s="117"/>
      <c r="S37" s="163"/>
      <c r="T37" s="118"/>
      <c r="U37" s="118"/>
      <c r="V37" s="118"/>
      <c r="W37" s="118"/>
    </row>
    <row r="38" spans="1:23" ht="12.75">
      <c r="A38" s="20" t="s">
        <v>76</v>
      </c>
      <c r="B38" s="21"/>
      <c r="C38" s="21"/>
      <c r="E38" s="119">
        <v>8.308382637440314</v>
      </c>
      <c r="F38" s="164">
        <v>6.78844780729575</v>
      </c>
      <c r="G38" s="164">
        <v>46.96687027931783</v>
      </c>
      <c r="H38" s="66">
        <v>19.282324799686968</v>
      </c>
      <c r="I38" s="164">
        <v>35.77549765962191</v>
      </c>
      <c r="J38" s="164">
        <v>509.7132772469357</v>
      </c>
      <c r="K38" s="120">
        <v>92.33413123645352</v>
      </c>
      <c r="L38" s="66">
        <v>77.83085417787434</v>
      </c>
      <c r="M38" s="66">
        <v>45.957866167302974</v>
      </c>
      <c r="N38" s="119">
        <v>11.030514914902923</v>
      </c>
      <c r="O38" s="164">
        <v>41.17808482936513</v>
      </c>
      <c r="P38" s="120">
        <v>17.873803208399263</v>
      </c>
      <c r="Q38" s="120">
        <v>21.835941206403664</v>
      </c>
      <c r="R38" s="119">
        <v>11.258318505017574</v>
      </c>
      <c r="S38" s="164">
        <v>29.669731472419514</v>
      </c>
      <c r="T38" s="120">
        <v>3.426691721562891</v>
      </c>
      <c r="U38" s="120">
        <v>12.763807731475364</v>
      </c>
      <c r="V38" s="120">
        <v>16.75402180008585</v>
      </c>
      <c r="W38" s="120">
        <v>29.861060352284753</v>
      </c>
    </row>
    <row r="39" spans="1:23" ht="12.75">
      <c r="A39" s="20" t="s">
        <v>77</v>
      </c>
      <c r="B39" s="21"/>
      <c r="C39" s="21"/>
      <c r="E39" s="119">
        <v>8.789108411862156</v>
      </c>
      <c r="F39" s="164">
        <v>5.093806722598271</v>
      </c>
      <c r="G39" s="164">
        <v>1.3569545218739654</v>
      </c>
      <c r="H39" s="66">
        <v>4.7645995518244</v>
      </c>
      <c r="I39" s="164">
        <v>10.635433519918092</v>
      </c>
      <c r="J39" s="164">
        <v>-1.1834723216217369</v>
      </c>
      <c r="K39" s="120">
        <v>4.234170669340576</v>
      </c>
      <c r="L39" s="66">
        <v>4.50594848906174</v>
      </c>
      <c r="M39" s="66">
        <v>4.630731998054571</v>
      </c>
      <c r="N39" s="119">
        <v>-2.050221349739123</v>
      </c>
      <c r="O39" s="164">
        <v>-2.4556625580648084</v>
      </c>
      <c r="P39" s="120">
        <v>2.2410187249333413</v>
      </c>
      <c r="Q39" s="120">
        <v>-0.6981079055277561</v>
      </c>
      <c r="R39" s="119">
        <v>1.2426707331049114</v>
      </c>
      <c r="S39" s="164">
        <v>7.4932379587898446</v>
      </c>
      <c r="T39" s="120">
        <v>29.902419702745476</v>
      </c>
      <c r="U39" s="120">
        <v>15.329368051946691</v>
      </c>
      <c r="V39" s="120">
        <v>7.757512665992516</v>
      </c>
      <c r="W39" s="120">
        <v>6.286009366208711</v>
      </c>
    </row>
    <row r="40" spans="1:23" ht="12.75">
      <c r="A40" s="26"/>
      <c r="B40" s="27"/>
      <c r="C40" s="27"/>
      <c r="D40" s="27"/>
      <c r="E40" s="121"/>
      <c r="F40" s="165"/>
      <c r="G40" s="165"/>
      <c r="H40" s="69"/>
      <c r="I40" s="165"/>
      <c r="J40" s="165"/>
      <c r="K40" s="122"/>
      <c r="L40" s="69"/>
      <c r="M40" s="69"/>
      <c r="N40" s="121"/>
      <c r="O40" s="165"/>
      <c r="P40" s="122"/>
      <c r="Q40" s="122"/>
      <c r="R40" s="121"/>
      <c r="S40" s="165"/>
      <c r="T40" s="122"/>
      <c r="U40" s="122"/>
      <c r="V40" s="122"/>
      <c r="W40" s="122"/>
    </row>
    <row r="42" ht="262.5" customHeight="1">
      <c r="W42" s="218">
        <v>7</v>
      </c>
    </row>
  </sheetData>
  <sheetProtection/>
  <printOptions horizontalCentered="1"/>
  <pageMargins left="0.3937007874015748" right="0.3937007874015748" top="0.984251968503937" bottom="0" header="0" footer="0"/>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2011-01-28T16:02:50Z</cp:lastPrinted>
  <dcterms:created xsi:type="dcterms:W3CDTF">2005-03-30T13:24:33Z</dcterms:created>
  <dcterms:modified xsi:type="dcterms:W3CDTF">2011-01-28T16:07:01Z</dcterms:modified>
  <cp:category/>
  <cp:version/>
  <cp:contentType/>
  <cp:contentStatus/>
</cp:coreProperties>
</file>