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95" windowHeight="6540" activeTab="3"/>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'%AvancPptario'!$A$2:$R$43</definedName>
    <definedName name="_xlnm.Print_Area" localSheetId="6">'%AvancPptario(cont)'!$A$2:$R$43</definedName>
    <definedName name="_xlnm.Print_Area" localSheetId="8">'Extrappt'!$A$2:$T$74</definedName>
    <definedName name="_xlnm.Print_Area" localSheetId="2">'Pptario'!$A$2:$T$77</definedName>
    <definedName name="_xlnm.Print_Area" localSheetId="4">'PptarioME'!$A$2:$S$77</definedName>
    <definedName name="_xlnm.Print_Area" localSheetId="3">'PptarioMN'!$A$2:$S$77</definedName>
    <definedName name="_xlnm.Print_Area" localSheetId="0">'Total'!$A$2:$T$77</definedName>
    <definedName name="_xlnm.Print_Area" localSheetId="9">'VarExtrappt'!$A$2:$S$42</definedName>
    <definedName name="_xlnm.Print_Area" localSheetId="7">'VarPptario'!$A$2:$S$42</definedName>
    <definedName name="_xlnm.Print_Area" localSheetId="1">'VarTotal'!$A$2:$S$42</definedName>
  </definedNames>
  <calcPr fullCalcOnLoad="1"/>
</workbook>
</file>

<file path=xl/sharedStrings.xml><?xml version="1.0" encoding="utf-8"?>
<sst xmlns="http://schemas.openxmlformats.org/spreadsheetml/2006/main" count="628" uniqueCount="119">
  <si>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</si>
  <si>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</si>
  <si>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</si>
  <si>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</si>
  <si>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</si>
  <si>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</si>
  <si>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</si>
  <si>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</si>
  <si>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</si>
  <si>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</si>
  <si>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</si>
  <si>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</si>
  <si>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</si>
  <si>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</si>
  <si>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</si>
  <si>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</si>
  <si>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</si>
  <si>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</si>
  <si>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</si>
  <si>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</si>
  <si>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</si>
  <si>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</si>
  <si>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</si>
  <si>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</si>
  <si>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</si>
  <si>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</si>
  <si>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</si>
  <si>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</si>
  <si>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</si>
  <si>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</si>
  <si>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</si>
  <si>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</si>
  <si>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</si>
  <si>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</si>
  <si>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</si>
  <si>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</si>
  <si>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</si>
  <si>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</si>
  <si>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</si>
  <si>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</si>
  <si>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</si>
  <si>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</si>
  <si>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</si>
  <si>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</si>
  <si>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</si>
  <si>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</si>
  <si>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</si>
  <si>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</si>
  <si>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</si>
  <si>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</si>
  <si>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</si>
  <si>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</si>
  <si>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</si>
  <si>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</si>
  <si>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</si>
  <si>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</si>
  <si>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</si>
  <si>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</si>
  <si>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</si>
  <si>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</si>
  <si>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</si>
  <si>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</si>
  <si>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</si>
  <si>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</si>
  <si>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</si>
  <si>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</si>
  <si>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</si>
  <si>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</si>
  <si>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</si>
  <si>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</si>
  <si>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</si>
  <si>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</si>
  <si>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</si>
  <si>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</si>
  <si>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</si>
  <si>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</si>
  <si>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</si>
  <si>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</si>
  <si>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</si>
  <si>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</si>
  <si>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</si>
  <si>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</si>
  <si>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</si>
  <si>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</si>
  <si>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</si>
  <si>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</si>
  <si>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</si>
  <si>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</si>
  <si>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</si>
  <si>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</si>
  <si>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</si>
  <si>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</si>
  <si>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</si>
  <si>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</si>
  <si>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</si>
  <si>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</si>
  <si>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</si>
  <si>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</si>
  <si>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</si>
  <si>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</si>
  <si>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</si>
  <si>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</si>
  <si>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</si>
  <si>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</si>
  <si>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</si>
  <si>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</si>
  <si>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</si>
  <si>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</si>
  <si>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</si>
  <si>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</si>
  <si>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</si>
  <si>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</si>
  <si>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 xml:space="preserve">Tributación minería privada </t>
  </si>
  <si>
    <t xml:space="preserve">Prestaciones previsionales </t>
  </si>
  <si>
    <t xml:space="preserve">TOTAL INGRESOS </t>
  </si>
  <si>
    <t>Año 2014</t>
  </si>
  <si>
    <t>ESTADO DE OPERACIONES DE GOBIERNO  2015</t>
  </si>
  <si>
    <t>2015 / 2014</t>
  </si>
  <si>
    <t>Año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</si>
</sst>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sz val="10"/>
      <color indexed="10"/>
      <name val="Arial"/>
      <family val="2"/>
    </font>
    <font>
      <b/>
      <sz val="2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74">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7" fillId="0" borderId="0" xfId="0" applyNumberFormat="1" applyFont="1" applyFill="1" applyBorder="1" applyAlignment="1">
      <alignment/>
    </xf>
    <xf numFmtId="165" fontId="11" fillId="0" borderId="12" xfId="0" applyNumberFormat="1" applyFont="1" applyBorder="1" applyAlignment="1">
      <alignment/>
    </xf>
    <xf numFmtId="165" fontId="47"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7" fillId="0" borderId="20" xfId="0" applyNumberFormat="1" applyFont="1" applyFill="1" applyBorder="1" applyAlignment="1">
      <alignment/>
    </xf>
    <xf numFmtId="164" fontId="2" fillId="0" borderId="12" xfId="0" applyNumberFormat="1" applyFont="1" applyBorder="1" applyAlignment="1">
      <alignment horizontal="right"/>
    </xf>
    <xf numFmtId="0" fontId="48" fillId="0" borderId="0" xfId="0" applyFont="1" applyAlignment="1">
      <alignment/>
    </xf>
    <xf numFmtId="164" fontId="2" fillId="0" borderId="12" xfId="0" applyNumberFormat="1" applyFont="1" applyFill="1" applyBorder="1" applyAlignment="1">
      <alignment horizontal="right"/>
    </xf>
    <xf numFmtId="165" fontId="47" fillId="0" borderId="12" xfId="0" applyNumberFormat="1" applyFont="1" applyFill="1" applyBorder="1" applyAlignment="1">
      <alignment/>
    </xf>
    <xf numFmtId="0" fontId="0" fillId="0" borderId="0" xfId="0" applyBorder="1" applyAlignment="1">
      <alignment wrapText="1"/>
    </xf>
    <xf numFmtId="0" fontId="13" fillId="0" borderId="0" xfId="0" applyFont="1" applyAlignment="1">
      <alignment textRotation="180"/>
    </xf>
    <xf numFmtId="0" fontId="0" fillId="0" borderId="0" xfId="0" applyNumberFormat="1" applyAlignment="1">
      <alignment vertical="top"/>
    </xf>
    <xf numFmtId="0" fontId="13" fillId="0" borderId="0" xfId="0" applyFont="1" applyAlignment="1">
      <alignment horizontal="right" vertical="top" textRotation="180"/>
    </xf>
    <xf numFmtId="0" fontId="0" fillId="0" borderId="0" xfId="0" applyBorder="1" applyAlignment="1">
      <alignment vertical="top" wrapText="1"/>
    </xf>
    <xf numFmtId="0" fontId="0" fillId="0" borderId="17" xfId="0" applyBorder="1" applyAlignment="1">
      <alignment horizontal="centerContinuous"/>
    </xf>
    <xf numFmtId="0" fontId="0" fillId="0" borderId="10"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11" xfId="0" applyBorder="1" applyAlignment="1">
      <alignment horizontal="centerContinuous" vertical="center"/>
    </xf>
    <xf numFmtId="0" fontId="0" fillId="0" borderId="19" xfId="0" applyBorder="1" applyAlignment="1">
      <alignment horizontal="centerContinuous" vertical="center"/>
    </xf>
    <xf numFmtId="0" fontId="0" fillId="0" borderId="18" xfId="0" applyBorder="1" applyAlignment="1">
      <alignment horizontal="centerContinuous"/>
    </xf>
    <xf numFmtId="0" fontId="0" fillId="0" borderId="23" xfId="0" applyBorder="1" applyAlignment="1">
      <alignment horizontal="centerContinuous"/>
    </xf>
    <xf numFmtId="0" fontId="8" fillId="0" borderId="0" xfId="0" applyFont="1" applyAlignment="1">
      <alignment horizontal="right" textRotation="180"/>
    </xf>
    <xf numFmtId="164" fontId="0" fillId="0" borderId="0" xfId="0" applyNumberFormat="1" applyAlignment="1">
      <alignment/>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Fill="1" applyBorder="1" applyAlignment="1">
      <alignment wrapText="1"/>
    </xf>
    <xf numFmtId="0" fontId="0" fillId="0" borderId="0" xfId="0" applyFont="1" applyAlignment="1">
      <alignment horizontal="justify" wrapText="1"/>
    </xf>
    <xf numFmtId="0" fontId="0" fillId="0" borderId="0" xfId="0"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8"/>
  <sheetViews>
    <sheetView zoomScalePageLayoutView="0" workbookViewId="0" topLeftCell="A1">
      <selection activeCell="S12" sqref="S12"/>
    </sheetView>
  </sheetViews>
  <sheetFormatPr defaultColWidth="11.421875" defaultRowHeight="12.75"/>
  <cols>
    <col min="1" max="2" width="2.7109375" style="0" customWidth="1"/>
    <col min="3" max="3" width="42.28125" style="0" customWidth="1"/>
    <col min="4" max="4" width="11.421875" style="17"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1" width="9.7109375" style="17" customWidth="1"/>
    <col min="12" max="12" width="9.7109375" style="0" customWidth="1"/>
    <col min="13" max="13" width="10.7109375" style="0" bestFit="1" customWidth="1"/>
    <col min="14" max="15" width="9.7109375" style="0" customWidth="1"/>
    <col min="16" max="16" width="10.421875" style="0" bestFit="1" customWidth="1"/>
    <col min="17" max="18" width="9.7109375" style="0" customWidth="1"/>
    <col min="19" max="19" width="10.7109375" style="0" bestFit="1" customWidth="1"/>
    <col min="20" max="20" width="5.7109375" style="0" customWidth="1"/>
  </cols>
  <sheetData>
    <row r="1" ht="12.75">
      <c r="A1" s="250"/>
    </row>
    <row r="2" spans="1:19" ht="12.75">
      <c r="A2" s="1" t="s">
        <v>0</v>
      </c>
      <c r="B2" s="2"/>
      <c r="C2" s="2"/>
      <c r="D2" s="206"/>
      <c r="E2" s="2"/>
      <c r="F2" s="2"/>
      <c r="G2" s="2"/>
      <c r="H2" s="2"/>
      <c r="I2" s="2"/>
      <c r="J2" s="2"/>
      <c r="K2" s="46"/>
      <c r="L2" s="2"/>
      <c r="M2" s="2"/>
      <c r="N2" s="2"/>
      <c r="O2" s="2"/>
      <c r="P2" s="2"/>
      <c r="Q2" s="2"/>
      <c r="R2" s="2"/>
      <c r="S2" s="2"/>
    </row>
    <row r="3" spans="1:19" ht="12.75">
      <c r="A3" s="4" t="s">
        <v>116</v>
      </c>
      <c r="B3" s="5"/>
      <c r="C3" s="5"/>
      <c r="D3" s="207"/>
      <c r="E3" s="5"/>
      <c r="F3" s="2"/>
      <c r="G3" s="2"/>
      <c r="H3" s="2"/>
      <c r="I3" s="2"/>
      <c r="J3" s="2"/>
      <c r="K3" s="46"/>
      <c r="L3" s="2"/>
      <c r="M3" s="2"/>
      <c r="N3" s="2"/>
      <c r="O3" s="2"/>
      <c r="P3" s="2"/>
      <c r="Q3" s="2"/>
      <c r="R3" s="2"/>
      <c r="S3" s="2"/>
    </row>
    <row r="4" spans="1:19" ht="12.75">
      <c r="A4" s="1" t="s">
        <v>101</v>
      </c>
      <c r="B4" s="2"/>
      <c r="C4" s="2"/>
      <c r="D4" s="206"/>
      <c r="E4" s="2"/>
      <c r="F4" s="2"/>
      <c r="G4" s="2"/>
      <c r="H4" s="2"/>
      <c r="I4" s="2"/>
      <c r="J4" s="2"/>
      <c r="K4" s="46"/>
      <c r="L4" s="2"/>
      <c r="M4" s="2"/>
      <c r="N4" s="2"/>
      <c r="O4" s="2"/>
      <c r="P4" s="2"/>
      <c r="Q4" s="2"/>
      <c r="R4" s="2"/>
      <c r="S4" s="2"/>
    </row>
    <row r="5" spans="1:19" ht="12.75">
      <c r="A5" s="1" t="s">
        <v>2</v>
      </c>
      <c r="B5" s="2"/>
      <c r="C5" s="7"/>
      <c r="D5" s="208"/>
      <c r="E5" s="2"/>
      <c r="F5" s="2"/>
      <c r="G5" s="2"/>
      <c r="H5" s="2"/>
      <c r="I5" s="2"/>
      <c r="J5" s="2"/>
      <c r="K5" s="46"/>
      <c r="L5" s="2"/>
      <c r="M5" s="2"/>
      <c r="N5" s="2"/>
      <c r="O5" s="2"/>
      <c r="P5" s="2"/>
      <c r="Q5" s="2"/>
      <c r="R5" s="2"/>
      <c r="S5" s="2"/>
    </row>
    <row r="6" spans="1:19" ht="12.75">
      <c r="A6" s="1" t="s">
        <v>3</v>
      </c>
      <c r="B6" s="2"/>
      <c r="C6" s="7"/>
      <c r="D6" s="208"/>
      <c r="E6" s="2"/>
      <c r="F6" s="2"/>
      <c r="G6" s="2"/>
      <c r="H6" s="2"/>
      <c r="I6" s="2"/>
      <c r="J6" s="2"/>
      <c r="K6" s="46"/>
      <c r="L6" s="2"/>
      <c r="M6" s="2"/>
      <c r="N6" s="2"/>
      <c r="O6" s="2"/>
      <c r="P6" s="2"/>
      <c r="Q6" s="2"/>
      <c r="R6" s="2"/>
      <c r="S6" s="2"/>
    </row>
    <row r="7" spans="1:19" ht="12.75">
      <c r="A7" s="9"/>
      <c r="B7" s="10"/>
      <c r="C7" s="11"/>
      <c r="D7" s="209"/>
      <c r="E7" s="153"/>
      <c r="F7" s="2"/>
      <c r="G7" s="2"/>
      <c r="H7" s="2"/>
      <c r="I7" s="2"/>
      <c r="J7" s="2"/>
      <c r="K7" s="46"/>
      <c r="L7" s="2"/>
      <c r="M7" s="2"/>
      <c r="N7" s="2"/>
      <c r="O7" s="2"/>
      <c r="P7" s="2"/>
      <c r="Q7" s="2"/>
      <c r="R7" s="2"/>
      <c r="S7" s="2"/>
    </row>
    <row r="8" spans="1:19" ht="12.7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93" t="s">
        <v>111</v>
      </c>
    </row>
    <row r="9" spans="1:19" ht="12.75">
      <c r="A9" s="16"/>
      <c r="B9" s="17"/>
      <c r="C9" s="17"/>
      <c r="D9" s="168"/>
      <c r="E9" s="119"/>
      <c r="F9" s="143"/>
      <c r="G9" s="143"/>
      <c r="H9" s="235"/>
      <c r="I9" s="143"/>
      <c r="J9" s="143"/>
      <c r="K9" s="120"/>
      <c r="L9" s="120"/>
      <c r="M9" s="120"/>
      <c r="N9" s="119"/>
      <c r="O9" s="143"/>
      <c r="P9" s="120"/>
      <c r="Q9" s="120"/>
      <c r="R9" s="120"/>
      <c r="S9" s="118"/>
    </row>
    <row r="10" spans="1:19" ht="12.75">
      <c r="A10" s="19" t="s">
        <v>6</v>
      </c>
      <c r="B10" s="17"/>
      <c r="C10" s="17"/>
      <c r="D10" s="168"/>
      <c r="E10" s="109"/>
      <c r="F10" s="144"/>
      <c r="G10" s="144"/>
      <c r="H10" s="236"/>
      <c r="I10" s="144"/>
      <c r="J10" s="144"/>
      <c r="K10" s="110"/>
      <c r="L10" s="110"/>
      <c r="M10" s="110"/>
      <c r="N10" s="109"/>
      <c r="O10" s="144"/>
      <c r="P10" s="110"/>
      <c r="Q10" s="110"/>
      <c r="R10" s="110"/>
      <c r="S10" s="110"/>
    </row>
    <row r="11" spans="1:19" ht="12.75">
      <c r="A11" s="20" t="s">
        <v>7</v>
      </c>
      <c r="B11" s="17"/>
      <c r="C11" s="17"/>
      <c r="D11" s="112"/>
      <c r="E11" s="121">
        <v>3064429.3402918885</v>
      </c>
      <c r="F11" s="145">
        <v>2530481.0593474256</v>
      </c>
      <c r="G11" s="145">
        <v>2646864.8806002894</v>
      </c>
      <c r="H11" s="237">
        <v>8241775.280239601</v>
      </c>
      <c r="I11" s="145">
        <v>4769836.984492518</v>
      </c>
      <c r="J11" s="145">
        <v>704159.442170348</v>
      </c>
      <c r="K11" s="122">
        <v>2423717.074013663</v>
      </c>
      <c r="L11" s="122">
        <v>7897713.5006765295</v>
      </c>
      <c r="M11" s="122">
        <v>16139488.780916134</v>
      </c>
      <c r="N11" s="121">
        <v>2618603.4346248955</v>
      </c>
      <c r="O11" s="145">
        <v>2924491.8455521734</v>
      </c>
      <c r="P11" s="122">
        <v>2736530.330229082</v>
      </c>
      <c r="Q11" s="122">
        <v>8279625.610406148</v>
      </c>
      <c r="R11" s="122">
        <v>2965737.041574762</v>
      </c>
      <c r="S11" s="112">
        <f>+SUM(Q11:R11)+M11</f>
        <v>27384851.432897046</v>
      </c>
    </row>
    <row r="12" spans="1:19" ht="12.75">
      <c r="A12" s="20"/>
      <c r="B12" s="17" t="s">
        <v>8</v>
      </c>
      <c r="C12" s="17"/>
      <c r="D12" s="112"/>
      <c r="E12" s="121">
        <v>2628041.06</v>
      </c>
      <c r="F12" s="145">
        <v>2127359.903</v>
      </c>
      <c r="G12" s="145">
        <v>2171729.680006285</v>
      </c>
      <c r="H12" s="237">
        <v>6927130.643006285</v>
      </c>
      <c r="I12" s="145">
        <v>4312253.977</v>
      </c>
      <c r="J12" s="145">
        <v>262208.838189112</v>
      </c>
      <c r="K12" s="122">
        <v>1986646.001</v>
      </c>
      <c r="L12" s="122">
        <v>6561108.816189112</v>
      </c>
      <c r="M12" s="122">
        <v>13488239.459195398</v>
      </c>
      <c r="N12" s="121">
        <v>2121209.271</v>
      </c>
      <c r="O12" s="145">
        <v>2390096.879</v>
      </c>
      <c r="P12" s="122">
        <v>2262432.246</v>
      </c>
      <c r="Q12" s="122">
        <v>6773738.396</v>
      </c>
      <c r="R12" s="122">
        <v>2431848.443</v>
      </c>
      <c r="S12" s="112">
        <f aca="true" t="shared" si="0" ref="S12:S20">+SUM(Q12:R12)+M12</f>
        <v>22693826.2981954</v>
      </c>
    </row>
    <row r="13" spans="1:19" ht="12.75">
      <c r="A13" s="78"/>
      <c r="B13" s="76"/>
      <c r="C13" s="76" t="s">
        <v>69</v>
      </c>
      <c r="D13" s="192"/>
      <c r="E13" s="121">
        <v>132012.34195</v>
      </c>
      <c r="F13" s="187">
        <v>85719.036</v>
      </c>
      <c r="G13" s="187">
        <v>101243.038282248</v>
      </c>
      <c r="H13" s="238">
        <v>318974.416232248</v>
      </c>
      <c r="I13" s="145">
        <v>376801.95237199997</v>
      </c>
      <c r="J13" s="187">
        <v>29733.3612049237</v>
      </c>
      <c r="K13" s="188">
        <v>92816.9561141145</v>
      </c>
      <c r="L13" s="188">
        <v>499352.2696910382</v>
      </c>
      <c r="M13" s="188">
        <v>818326.6859232862</v>
      </c>
      <c r="N13" s="186">
        <v>114527.043392076</v>
      </c>
      <c r="O13" s="187">
        <v>74637.045003</v>
      </c>
      <c r="P13" s="188">
        <v>88203.16796980961</v>
      </c>
      <c r="Q13" s="188">
        <v>277367.2563648856</v>
      </c>
      <c r="R13" s="188">
        <v>79610.409149524</v>
      </c>
      <c r="S13" s="112">
        <f t="shared" si="0"/>
        <v>1175304.3514376958</v>
      </c>
    </row>
    <row r="14" spans="1:19" ht="12.75">
      <c r="A14" s="78"/>
      <c r="B14" s="76"/>
      <c r="C14" s="76" t="s">
        <v>59</v>
      </c>
      <c r="D14" s="192"/>
      <c r="E14" s="121">
        <v>2496028.7180500003</v>
      </c>
      <c r="F14" s="187">
        <v>2041640.8669999999</v>
      </c>
      <c r="G14" s="187">
        <v>2070486.6417240372</v>
      </c>
      <c r="H14" s="238">
        <v>6608156.226774037</v>
      </c>
      <c r="I14" s="145">
        <v>3935452.024628</v>
      </c>
      <c r="J14" s="187">
        <v>232475.4769841883</v>
      </c>
      <c r="K14" s="188">
        <v>1893829.0448858854</v>
      </c>
      <c r="L14" s="188">
        <v>6061756.546498073</v>
      </c>
      <c r="M14" s="188">
        <v>12669912.77327211</v>
      </c>
      <c r="N14" s="186">
        <v>2006682.2276079243</v>
      </c>
      <c r="O14" s="187">
        <v>2315459.833997</v>
      </c>
      <c r="P14" s="188">
        <v>2174229.0780301904</v>
      </c>
      <c r="Q14" s="188">
        <v>6496371.139635115</v>
      </c>
      <c r="R14" s="188">
        <v>2352238.033850476</v>
      </c>
      <c r="S14" s="112">
        <f t="shared" si="0"/>
        <v>21518521.946757704</v>
      </c>
    </row>
    <row r="15" spans="1:19" ht="12.75">
      <c r="A15" s="20"/>
      <c r="B15" s="17" t="s">
        <v>102</v>
      </c>
      <c r="C15" s="17"/>
      <c r="D15" s="112"/>
      <c r="E15" s="121">
        <v>40657.607031888</v>
      </c>
      <c r="F15" s="145">
        <v>40404.96341999999</v>
      </c>
      <c r="G15" s="145">
        <v>49286.486834339994</v>
      </c>
      <c r="H15" s="237">
        <v>130349.057286228</v>
      </c>
      <c r="I15" s="145">
        <v>49376.34306</v>
      </c>
      <c r="J15" s="145">
        <v>47929.645210888004</v>
      </c>
      <c r="K15" s="122">
        <v>66168.76915780522</v>
      </c>
      <c r="L15" s="122">
        <v>163474.75742869324</v>
      </c>
      <c r="M15" s="122">
        <v>293823.81471492123</v>
      </c>
      <c r="N15" s="121">
        <v>67427.83230238716</v>
      </c>
      <c r="O15" s="145">
        <v>150978.2646533764</v>
      </c>
      <c r="P15" s="122">
        <v>38956.4876803973</v>
      </c>
      <c r="Q15" s="122">
        <v>257362.58463616087</v>
      </c>
      <c r="R15" s="122">
        <v>39623.8888897824</v>
      </c>
      <c r="S15" s="112">
        <f t="shared" si="0"/>
        <v>590810.2882408645</v>
      </c>
    </row>
    <row r="16" spans="1:19" ht="12.75">
      <c r="A16" s="20"/>
      <c r="B16" s="17" t="s">
        <v>9</v>
      </c>
      <c r="C16" s="17"/>
      <c r="D16" s="112"/>
      <c r="E16" s="121">
        <v>192768.359</v>
      </c>
      <c r="F16" s="145">
        <v>181013.391</v>
      </c>
      <c r="G16" s="145">
        <v>181891.347</v>
      </c>
      <c r="H16" s="237">
        <v>555673.0970000001</v>
      </c>
      <c r="I16" s="145">
        <v>191629.998</v>
      </c>
      <c r="J16" s="145">
        <v>191672.726</v>
      </c>
      <c r="K16" s="122">
        <v>183110.153</v>
      </c>
      <c r="L16" s="122">
        <v>566412.877</v>
      </c>
      <c r="M16" s="122">
        <v>1122085.974</v>
      </c>
      <c r="N16" s="121">
        <v>183996.627</v>
      </c>
      <c r="O16" s="145">
        <v>179199.044</v>
      </c>
      <c r="P16" s="122">
        <v>184984.925</v>
      </c>
      <c r="Q16" s="122">
        <v>548180.5959999999</v>
      </c>
      <c r="R16" s="122">
        <v>201894.671</v>
      </c>
      <c r="S16" s="112">
        <f t="shared" si="0"/>
        <v>1872161.241</v>
      </c>
    </row>
    <row r="17" spans="1:19" ht="12.75">
      <c r="A17" s="20"/>
      <c r="B17" s="17" t="s">
        <v>56</v>
      </c>
      <c r="C17" s="17"/>
      <c r="D17" s="112"/>
      <c r="E17" s="121">
        <v>7060.848</v>
      </c>
      <c r="F17" s="145">
        <v>3175.849</v>
      </c>
      <c r="G17" s="145">
        <v>3525.011</v>
      </c>
      <c r="H17" s="237">
        <v>13761.708</v>
      </c>
      <c r="I17" s="145">
        <v>5162.046</v>
      </c>
      <c r="J17" s="145">
        <v>5262.493</v>
      </c>
      <c r="K17" s="122">
        <v>6103.541</v>
      </c>
      <c r="L17" s="122">
        <v>16528.08</v>
      </c>
      <c r="M17" s="122">
        <v>30289.788</v>
      </c>
      <c r="N17" s="121">
        <v>6041.841</v>
      </c>
      <c r="O17" s="145">
        <v>9228.184</v>
      </c>
      <c r="P17" s="122">
        <v>4036.7999999999997</v>
      </c>
      <c r="Q17" s="122">
        <v>19306.825</v>
      </c>
      <c r="R17" s="122">
        <v>7979.136</v>
      </c>
      <c r="S17" s="112">
        <f t="shared" si="0"/>
        <v>57575.749</v>
      </c>
    </row>
    <row r="18" spans="1:19" ht="12.75">
      <c r="A18" s="20"/>
      <c r="B18" s="76" t="s">
        <v>57</v>
      </c>
      <c r="C18" s="17"/>
      <c r="D18" s="112"/>
      <c r="E18" s="121">
        <v>39750.60065</v>
      </c>
      <c r="F18" s="145">
        <v>37008.2151274252</v>
      </c>
      <c r="G18" s="145">
        <v>45892.818759665</v>
      </c>
      <c r="H18" s="237">
        <v>122651.6345370902</v>
      </c>
      <c r="I18" s="145">
        <v>59421.991952518605</v>
      </c>
      <c r="J18" s="145">
        <v>56236.803370348</v>
      </c>
      <c r="K18" s="122">
        <v>43476.7720258574</v>
      </c>
      <c r="L18" s="122">
        <v>159135.567348724</v>
      </c>
      <c r="M18" s="122">
        <v>281787.2018858142</v>
      </c>
      <c r="N18" s="121">
        <v>61932.56303999999</v>
      </c>
      <c r="O18" s="145">
        <v>48530.6656321724</v>
      </c>
      <c r="P18" s="122">
        <v>51058.492249082905</v>
      </c>
      <c r="Q18" s="122">
        <v>161521.7209212553</v>
      </c>
      <c r="R18" s="122">
        <v>129603.87331262679</v>
      </c>
      <c r="S18" s="112">
        <f t="shared" si="0"/>
        <v>572912.7961196962</v>
      </c>
    </row>
    <row r="19" spans="1:19" ht="12.75">
      <c r="A19" s="20"/>
      <c r="B19" s="17" t="s">
        <v>10</v>
      </c>
      <c r="C19" s="17"/>
      <c r="D19" s="112"/>
      <c r="E19" s="121">
        <v>69078.52446</v>
      </c>
      <c r="F19" s="145">
        <v>70912.37730000001</v>
      </c>
      <c r="G19" s="145">
        <v>80111.0055</v>
      </c>
      <c r="H19" s="237">
        <v>220101.90726</v>
      </c>
      <c r="I19" s="145">
        <v>62890.20521</v>
      </c>
      <c r="J19" s="145">
        <v>59737.2544</v>
      </c>
      <c r="K19" s="122">
        <v>63501.76233</v>
      </c>
      <c r="L19" s="122">
        <v>186129.22194</v>
      </c>
      <c r="M19" s="122">
        <v>406231.12919999997</v>
      </c>
      <c r="N19" s="121">
        <v>77553.48430000001</v>
      </c>
      <c r="O19" s="145">
        <v>70510.39436</v>
      </c>
      <c r="P19" s="122">
        <v>72855.52672</v>
      </c>
      <c r="Q19" s="122">
        <v>220919.40538</v>
      </c>
      <c r="R19" s="122">
        <v>58437.59368</v>
      </c>
      <c r="S19" s="112">
        <f t="shared" si="0"/>
        <v>685588.1282599999</v>
      </c>
    </row>
    <row r="20" spans="1:19" ht="12.75">
      <c r="A20" s="20"/>
      <c r="B20" s="17" t="s">
        <v>11</v>
      </c>
      <c r="C20" s="17"/>
      <c r="D20" s="112"/>
      <c r="E20" s="121">
        <v>87072.34115</v>
      </c>
      <c r="F20" s="145">
        <v>70606.3605</v>
      </c>
      <c r="G20" s="145">
        <v>114428.5315</v>
      </c>
      <c r="H20" s="237">
        <v>272107.23315</v>
      </c>
      <c r="I20" s="145">
        <v>89102.42327</v>
      </c>
      <c r="J20" s="145">
        <v>81111.682</v>
      </c>
      <c r="K20" s="122">
        <v>74710.07549999999</v>
      </c>
      <c r="L20" s="122">
        <v>244924.18076999998</v>
      </c>
      <c r="M20" s="122">
        <v>517031.41391999996</v>
      </c>
      <c r="N20" s="121">
        <v>100441.81598250859</v>
      </c>
      <c r="O20" s="145">
        <v>75948.4139066236</v>
      </c>
      <c r="P20" s="122">
        <v>122205.85257960271</v>
      </c>
      <c r="Q20" s="122">
        <v>298596.08246873494</v>
      </c>
      <c r="R20" s="122">
        <v>96349.4356923528</v>
      </c>
      <c r="S20" s="112">
        <f t="shared" si="0"/>
        <v>911976.9320810877</v>
      </c>
    </row>
    <row r="21" spans="1:19" ht="12.75">
      <c r="A21" s="20"/>
      <c r="B21" s="17"/>
      <c r="C21" s="17"/>
      <c r="D21" s="168"/>
      <c r="E21" s="123"/>
      <c r="F21" s="45"/>
      <c r="G21" s="45"/>
      <c r="H21" s="239"/>
      <c r="I21" s="45"/>
      <c r="J21" s="45"/>
      <c r="K21" s="124"/>
      <c r="L21" s="124"/>
      <c r="M21" s="124"/>
      <c r="N21" s="123"/>
      <c r="O21" s="45"/>
      <c r="P21" s="124"/>
      <c r="Q21" s="124"/>
      <c r="R21" s="124"/>
      <c r="S21" s="112"/>
    </row>
    <row r="22" spans="1:19" ht="12.75">
      <c r="A22" s="20" t="s">
        <v>12</v>
      </c>
      <c r="B22" s="17"/>
      <c r="C22" s="17"/>
      <c r="D22" s="112"/>
      <c r="E22" s="121">
        <v>2385859.73335</v>
      </c>
      <c r="F22" s="145">
        <v>2120243.3662</v>
      </c>
      <c r="G22" s="145">
        <v>2490444.1665000003</v>
      </c>
      <c r="H22" s="237">
        <v>6996547.266050001</v>
      </c>
      <c r="I22" s="145">
        <v>2281658.4756999994</v>
      </c>
      <c r="J22" s="145">
        <v>2314242.9476</v>
      </c>
      <c r="K22" s="122">
        <v>2501554.3513</v>
      </c>
      <c r="L22" s="122">
        <v>7097455.7746</v>
      </c>
      <c r="M22" s="122">
        <v>14094003.040649999</v>
      </c>
      <c r="N22" s="121">
        <v>2509558.5614799997</v>
      </c>
      <c r="O22" s="145">
        <v>2531883.1264</v>
      </c>
      <c r="P22" s="122">
        <v>2650273.17376</v>
      </c>
      <c r="Q22" s="122">
        <v>7691714.861640001</v>
      </c>
      <c r="R22" s="122">
        <v>2381039.852470556</v>
      </c>
      <c r="S22" s="112">
        <f>+SUM(Q22:R22)+M22</f>
        <v>24166757.754760556</v>
      </c>
    </row>
    <row r="23" spans="1:19" ht="12.75">
      <c r="A23" s="20"/>
      <c r="B23" s="17" t="s">
        <v>13</v>
      </c>
      <c r="C23" s="17"/>
      <c r="D23" s="112"/>
      <c r="E23" s="121">
        <v>538708.94596</v>
      </c>
      <c r="F23" s="145">
        <v>527214.55546</v>
      </c>
      <c r="G23" s="145">
        <v>696209.9105</v>
      </c>
      <c r="H23" s="237">
        <v>1762133.41192</v>
      </c>
      <c r="I23" s="145">
        <v>544087.93322</v>
      </c>
      <c r="J23" s="145">
        <v>541120.4444</v>
      </c>
      <c r="K23" s="122">
        <v>688575.85191</v>
      </c>
      <c r="L23" s="122">
        <v>1773784.22953</v>
      </c>
      <c r="M23" s="122">
        <v>3535917.64145</v>
      </c>
      <c r="N23" s="121">
        <v>538152.90526</v>
      </c>
      <c r="O23" s="145">
        <v>550963.05124</v>
      </c>
      <c r="P23" s="122">
        <v>705957.86743</v>
      </c>
      <c r="Q23" s="122">
        <v>1795073.82393</v>
      </c>
      <c r="R23" s="122">
        <v>547181.6457499999</v>
      </c>
      <c r="S23" s="112">
        <f aca="true" t="shared" si="1" ref="S23:S28">+SUM(Q23:R23)+M23</f>
        <v>5878173.11113</v>
      </c>
    </row>
    <row r="24" spans="1:19" ht="12.75">
      <c r="A24" s="20"/>
      <c r="B24" s="17" t="s">
        <v>14</v>
      </c>
      <c r="C24" s="17"/>
      <c r="D24" s="112"/>
      <c r="E24" s="121">
        <v>325788.06577</v>
      </c>
      <c r="F24" s="145">
        <v>199384.30565999998</v>
      </c>
      <c r="G24" s="145">
        <v>249004.198</v>
      </c>
      <c r="H24" s="237">
        <v>774176.5694299999</v>
      </c>
      <c r="I24" s="145">
        <v>231560.01382999998</v>
      </c>
      <c r="J24" s="145">
        <v>219362.68579999998</v>
      </c>
      <c r="K24" s="122">
        <v>245163.7281</v>
      </c>
      <c r="L24" s="122">
        <v>696086.4277299999</v>
      </c>
      <c r="M24" s="122">
        <v>1470262.9971599998</v>
      </c>
      <c r="N24" s="121">
        <v>234130.0308</v>
      </c>
      <c r="O24" s="145">
        <v>244449.352</v>
      </c>
      <c r="P24" s="122">
        <v>275895.26787</v>
      </c>
      <c r="Q24" s="122">
        <v>754474.65067</v>
      </c>
      <c r="R24" s="122">
        <v>248215.872</v>
      </c>
      <c r="S24" s="112">
        <f t="shared" si="1"/>
        <v>2472953.5198299997</v>
      </c>
    </row>
    <row r="25" spans="1:19" ht="12.75">
      <c r="A25" s="20"/>
      <c r="B25" s="17" t="s">
        <v>15</v>
      </c>
      <c r="C25" s="17"/>
      <c r="D25" s="112"/>
      <c r="E25" s="121">
        <v>298713.61891</v>
      </c>
      <c r="F25" s="145">
        <v>50788.189320000005</v>
      </c>
      <c r="G25" s="145">
        <v>72072.61600000001</v>
      </c>
      <c r="H25" s="237">
        <v>421574.42423</v>
      </c>
      <c r="I25" s="145">
        <v>43989.568119999996</v>
      </c>
      <c r="J25" s="145">
        <v>20363.899</v>
      </c>
      <c r="K25" s="122">
        <v>13265.40008</v>
      </c>
      <c r="L25" s="122">
        <v>77618.86720000001</v>
      </c>
      <c r="M25" s="122">
        <v>499193.29143</v>
      </c>
      <c r="N25" s="121">
        <v>281995.93886000005</v>
      </c>
      <c r="O25" s="145">
        <v>51887.802560000004</v>
      </c>
      <c r="P25" s="122">
        <v>133530.64676</v>
      </c>
      <c r="Q25" s="122">
        <v>467414.38818</v>
      </c>
      <c r="R25" s="122">
        <v>50464.568970555556</v>
      </c>
      <c r="S25" s="112">
        <f t="shared" si="1"/>
        <v>1017072.2485805555</v>
      </c>
    </row>
    <row r="26" spans="1:19" ht="12.75">
      <c r="A26" s="20"/>
      <c r="B26" s="17" t="s">
        <v>58</v>
      </c>
      <c r="C26" s="17"/>
      <c r="D26" s="112"/>
      <c r="E26" s="121">
        <v>722830.88777</v>
      </c>
      <c r="F26" s="145">
        <v>860398.58336</v>
      </c>
      <c r="G26" s="145">
        <v>855413.6</v>
      </c>
      <c r="H26" s="237">
        <v>2438643.07113</v>
      </c>
      <c r="I26" s="145">
        <v>953645.3364899999</v>
      </c>
      <c r="J26" s="145">
        <v>947232.006</v>
      </c>
      <c r="K26" s="122">
        <v>1045213.9353400001</v>
      </c>
      <c r="L26" s="122">
        <v>2946091.27783</v>
      </c>
      <c r="M26" s="122">
        <v>5384734.34896</v>
      </c>
      <c r="N26" s="121">
        <v>921873.50148</v>
      </c>
      <c r="O26" s="145">
        <v>1157483.38448</v>
      </c>
      <c r="P26" s="122">
        <v>1004289.74253</v>
      </c>
      <c r="Q26" s="122">
        <v>3083646.62849</v>
      </c>
      <c r="R26" s="122">
        <v>1028618.91972</v>
      </c>
      <c r="S26" s="112">
        <f t="shared" si="1"/>
        <v>9496999.89717</v>
      </c>
    </row>
    <row r="27" spans="1:19" ht="12.75">
      <c r="A27" s="20"/>
      <c r="B27" s="17" t="s">
        <v>60</v>
      </c>
      <c r="C27" s="17"/>
      <c r="D27" s="112"/>
      <c r="E27" s="121">
        <v>494571.48044</v>
      </c>
      <c r="F27" s="145">
        <v>473467.2464</v>
      </c>
      <c r="G27" s="145">
        <v>611916.043</v>
      </c>
      <c r="H27" s="237">
        <v>1579954.76984</v>
      </c>
      <c r="I27" s="145">
        <v>503468.516</v>
      </c>
      <c r="J27" s="145">
        <v>584347.3968</v>
      </c>
      <c r="K27" s="122">
        <v>506796.66887</v>
      </c>
      <c r="L27" s="122">
        <v>1594612.58167</v>
      </c>
      <c r="M27" s="122">
        <v>3174567.35151</v>
      </c>
      <c r="N27" s="121">
        <v>525781.59996</v>
      </c>
      <c r="O27" s="145">
        <v>521223.1</v>
      </c>
      <c r="P27" s="122">
        <v>527449.9666500001</v>
      </c>
      <c r="Q27" s="122">
        <v>1574454.6666100002</v>
      </c>
      <c r="R27" s="122">
        <v>499660.04506</v>
      </c>
      <c r="S27" s="112">
        <f t="shared" si="1"/>
        <v>5248682.06318</v>
      </c>
    </row>
    <row r="28" spans="1:19" ht="12.75">
      <c r="A28" s="20"/>
      <c r="B28" s="17" t="s">
        <v>16</v>
      </c>
      <c r="C28" s="17"/>
      <c r="D28" s="112"/>
      <c r="E28" s="121">
        <v>5246.7345000000005</v>
      </c>
      <c r="F28" s="145">
        <v>8990.486</v>
      </c>
      <c r="G28" s="145">
        <v>5827.799</v>
      </c>
      <c r="H28" s="237">
        <v>20065.019500000002</v>
      </c>
      <c r="I28" s="145">
        <v>4907.10804</v>
      </c>
      <c r="J28" s="145">
        <v>1816.5156</v>
      </c>
      <c r="K28" s="122">
        <v>2538.767</v>
      </c>
      <c r="L28" s="122">
        <v>9262.39064</v>
      </c>
      <c r="M28" s="122">
        <v>29327.41014</v>
      </c>
      <c r="N28" s="121">
        <v>7624.58512</v>
      </c>
      <c r="O28" s="145">
        <v>5876.43612</v>
      </c>
      <c r="P28" s="122">
        <v>3149.68252</v>
      </c>
      <c r="Q28" s="122">
        <v>16650.70376</v>
      </c>
      <c r="R28" s="122">
        <v>6898.80097</v>
      </c>
      <c r="S28" s="112">
        <f t="shared" si="1"/>
        <v>52876.91487</v>
      </c>
    </row>
    <row r="29" spans="1:19" ht="12.75">
      <c r="A29" s="20"/>
      <c r="B29" s="17"/>
      <c r="C29" s="17"/>
      <c r="D29" s="112"/>
      <c r="E29" s="121"/>
      <c r="F29" s="145"/>
      <c r="G29" s="145"/>
      <c r="H29" s="237"/>
      <c r="I29" s="145"/>
      <c r="J29" s="145"/>
      <c r="K29" s="122"/>
      <c r="L29" s="122"/>
      <c r="M29" s="122"/>
      <c r="N29" s="121"/>
      <c r="O29" s="145"/>
      <c r="P29" s="122"/>
      <c r="Q29" s="122"/>
      <c r="R29" s="122"/>
      <c r="S29" s="112"/>
    </row>
    <row r="30" spans="1:19" ht="12.75">
      <c r="A30" s="22" t="s">
        <v>17</v>
      </c>
      <c r="B30" s="23"/>
      <c r="C30" s="23"/>
      <c r="D30" s="112"/>
      <c r="E30" s="121">
        <v>678569.6069418886</v>
      </c>
      <c r="F30" s="145">
        <v>410237.69314742554</v>
      </c>
      <c r="G30" s="145">
        <v>156420.71410028916</v>
      </c>
      <c r="H30" s="237">
        <v>1245228.0141896</v>
      </c>
      <c r="I30" s="145">
        <v>2488178.5087925186</v>
      </c>
      <c r="J30" s="145">
        <v>-1610083.505429652</v>
      </c>
      <c r="K30" s="122">
        <v>-77837.27728633722</v>
      </c>
      <c r="L30" s="122">
        <v>800257.7260765294</v>
      </c>
      <c r="M30" s="122">
        <v>2045485.740266135</v>
      </c>
      <c r="N30" s="121">
        <v>109044.87314489577</v>
      </c>
      <c r="O30" s="145">
        <v>392608.7191521735</v>
      </c>
      <c r="P30" s="122">
        <v>86257.156469082</v>
      </c>
      <c r="Q30" s="122">
        <v>587910.7487661475</v>
      </c>
      <c r="R30" s="122">
        <v>584697.1891042064</v>
      </c>
      <c r="S30" s="112">
        <f>+SUM(Q30:R30)+M30</f>
        <v>3218093.678136489</v>
      </c>
    </row>
    <row r="31" spans="1:19" ht="12.75">
      <c r="A31" s="20"/>
      <c r="B31" s="17"/>
      <c r="C31" s="17"/>
      <c r="D31" s="112"/>
      <c r="E31" s="121"/>
      <c r="F31" s="145"/>
      <c r="G31" s="145"/>
      <c r="H31" s="237"/>
      <c r="I31" s="145"/>
      <c r="J31" s="145"/>
      <c r="K31" s="122"/>
      <c r="L31" s="122"/>
      <c r="M31" s="122"/>
      <c r="N31" s="121"/>
      <c r="O31" s="145"/>
      <c r="P31" s="122"/>
      <c r="Q31" s="122"/>
      <c r="R31" s="122"/>
      <c r="S31" s="112"/>
    </row>
    <row r="32" spans="1:19" ht="12.75">
      <c r="A32" s="19" t="s">
        <v>18</v>
      </c>
      <c r="B32" s="17"/>
      <c r="C32" s="17"/>
      <c r="D32" s="112"/>
      <c r="E32" s="121"/>
      <c r="F32" s="145"/>
      <c r="G32" s="145"/>
      <c r="H32" s="237"/>
      <c r="I32" s="145"/>
      <c r="J32" s="145"/>
      <c r="K32" s="122"/>
      <c r="L32" s="122"/>
      <c r="M32" s="122"/>
      <c r="N32" s="121"/>
      <c r="O32" s="145"/>
      <c r="P32" s="122"/>
      <c r="Q32" s="122"/>
      <c r="R32" s="122"/>
      <c r="S32" s="112"/>
    </row>
    <row r="33" spans="1:19" ht="12.75">
      <c r="A33" s="20" t="s">
        <v>19</v>
      </c>
      <c r="B33" s="17"/>
      <c r="C33" s="17"/>
      <c r="D33" s="112"/>
      <c r="E33" s="121">
        <v>286260.61911</v>
      </c>
      <c r="F33" s="145">
        <v>334152.98346</v>
      </c>
      <c r="G33" s="145">
        <v>510545.4005</v>
      </c>
      <c r="H33" s="237">
        <v>1130959.00307</v>
      </c>
      <c r="I33" s="145">
        <v>455971.88659</v>
      </c>
      <c r="J33" s="145">
        <v>428333.6964</v>
      </c>
      <c r="K33" s="122">
        <v>533351.6336699999</v>
      </c>
      <c r="L33" s="122">
        <v>1417657.2166600002</v>
      </c>
      <c r="M33" s="122">
        <v>2548616.21973</v>
      </c>
      <c r="N33" s="121">
        <v>442812.03052</v>
      </c>
      <c r="O33" s="145">
        <v>436323.14136</v>
      </c>
      <c r="P33" s="122">
        <v>434778.75054</v>
      </c>
      <c r="Q33" s="122">
        <v>1313913.9224200002</v>
      </c>
      <c r="R33" s="122">
        <v>510143.6444299999</v>
      </c>
      <c r="S33" s="112">
        <f>+SUM(Q33:R33)+M33</f>
        <v>4372673.78658</v>
      </c>
    </row>
    <row r="34" spans="1:19" ht="12.75">
      <c r="A34" s="20"/>
      <c r="B34" s="17" t="s">
        <v>20</v>
      </c>
      <c r="C34" s="17"/>
      <c r="D34" s="112"/>
      <c r="E34" s="121">
        <v>1335.986</v>
      </c>
      <c r="F34" s="145">
        <v>2728.767</v>
      </c>
      <c r="G34" s="145">
        <v>4961.485</v>
      </c>
      <c r="H34" s="237">
        <v>9026.238</v>
      </c>
      <c r="I34" s="145">
        <v>1695.358</v>
      </c>
      <c r="J34" s="145">
        <v>6427.917</v>
      </c>
      <c r="K34" s="122">
        <v>7238.645</v>
      </c>
      <c r="L34" s="122">
        <v>15361.920000000002</v>
      </c>
      <c r="M34" s="122">
        <v>24388.158000000003</v>
      </c>
      <c r="N34" s="121">
        <v>3929.173</v>
      </c>
      <c r="O34" s="145">
        <v>2712.319</v>
      </c>
      <c r="P34" s="122">
        <v>1424.371</v>
      </c>
      <c r="Q34" s="122">
        <v>8065.863</v>
      </c>
      <c r="R34" s="122">
        <v>2914.374</v>
      </c>
      <c r="S34" s="112">
        <f>+SUM(Q34:R34)+M34</f>
        <v>35368.395000000004</v>
      </c>
    </row>
    <row r="35" spans="1:19" ht="12.75">
      <c r="A35" s="20"/>
      <c r="B35" s="17" t="s">
        <v>21</v>
      </c>
      <c r="C35" s="17"/>
      <c r="D35" s="112"/>
      <c r="E35" s="121">
        <v>112721.70711</v>
      </c>
      <c r="F35" s="145">
        <v>194492.06846</v>
      </c>
      <c r="G35" s="145">
        <v>260398.19700000001</v>
      </c>
      <c r="H35" s="237">
        <v>567611.97257</v>
      </c>
      <c r="I35" s="145">
        <v>224469.03184</v>
      </c>
      <c r="J35" s="145">
        <v>210286.2684</v>
      </c>
      <c r="K35" s="122">
        <v>298570.72367</v>
      </c>
      <c r="L35" s="122">
        <v>733326.02391</v>
      </c>
      <c r="M35" s="122">
        <v>1300937.99648</v>
      </c>
      <c r="N35" s="121">
        <v>264074.67352</v>
      </c>
      <c r="O35" s="145">
        <v>223583.27236</v>
      </c>
      <c r="P35" s="122">
        <v>229519.82154</v>
      </c>
      <c r="Q35" s="122">
        <v>717177.76742</v>
      </c>
      <c r="R35" s="122">
        <v>264718.27543</v>
      </c>
      <c r="S35" s="112">
        <f>+SUM(Q35:R35)+M35</f>
        <v>2282834.03933</v>
      </c>
    </row>
    <row r="36" spans="1:19" ht="12.75">
      <c r="A36" s="20"/>
      <c r="B36" s="17" t="s">
        <v>22</v>
      </c>
      <c r="C36" s="17"/>
      <c r="D36" s="112"/>
      <c r="E36" s="121">
        <v>174874.898</v>
      </c>
      <c r="F36" s="145">
        <v>142389.682</v>
      </c>
      <c r="G36" s="145">
        <v>255108.6885</v>
      </c>
      <c r="H36" s="237">
        <v>572373.2685</v>
      </c>
      <c r="I36" s="145">
        <v>233198.21275</v>
      </c>
      <c r="J36" s="145">
        <v>224475.345</v>
      </c>
      <c r="K36" s="122">
        <v>242019.555</v>
      </c>
      <c r="L36" s="122">
        <v>699693.1127500001</v>
      </c>
      <c r="M36" s="122">
        <v>1272066.38125</v>
      </c>
      <c r="N36" s="121">
        <v>182666.53</v>
      </c>
      <c r="O36" s="145">
        <v>215452.188</v>
      </c>
      <c r="P36" s="122">
        <v>206683.3</v>
      </c>
      <c r="Q36" s="122">
        <v>604802.0179999999</v>
      </c>
      <c r="R36" s="122">
        <v>248339.743</v>
      </c>
      <c r="S36" s="112">
        <f>+SUM(Q36:R36)+M36</f>
        <v>2125208.14225</v>
      </c>
    </row>
    <row r="37" spans="1:19" ht="12.75">
      <c r="A37" s="20"/>
      <c r="B37" s="17"/>
      <c r="C37" s="17"/>
      <c r="D37" s="112"/>
      <c r="E37" s="121"/>
      <c r="F37" s="145"/>
      <c r="G37" s="145"/>
      <c r="H37" s="237"/>
      <c r="I37" s="145"/>
      <c r="J37" s="145"/>
      <c r="K37" s="122"/>
      <c r="L37" s="122"/>
      <c r="M37" s="122"/>
      <c r="N37" s="121"/>
      <c r="O37" s="145"/>
      <c r="P37" s="122"/>
      <c r="Q37" s="122"/>
      <c r="R37" s="122"/>
      <c r="S37" s="112"/>
    </row>
    <row r="38" spans="1:19" ht="12.75">
      <c r="A38" s="24" t="s">
        <v>61</v>
      </c>
      <c r="B38" s="25"/>
      <c r="C38" s="25"/>
      <c r="D38" s="114"/>
      <c r="E38" s="125">
        <v>3065765.3262918885</v>
      </c>
      <c r="F38" s="146">
        <v>2533209.8263474256</v>
      </c>
      <c r="G38" s="146">
        <v>2651826.3656002893</v>
      </c>
      <c r="H38" s="240">
        <v>8250801.518239601</v>
      </c>
      <c r="I38" s="146">
        <v>4771532.342492518</v>
      </c>
      <c r="J38" s="146">
        <v>710587.359170348</v>
      </c>
      <c r="K38" s="126">
        <v>2430955.719013663</v>
      </c>
      <c r="L38" s="126">
        <v>7913075.420676529</v>
      </c>
      <c r="M38" s="126">
        <v>16163876.938916134</v>
      </c>
      <c r="N38" s="125">
        <v>2622532.6076248954</v>
      </c>
      <c r="O38" s="146">
        <v>2927204.1645521736</v>
      </c>
      <c r="P38" s="126">
        <v>2737954.701229082</v>
      </c>
      <c r="Q38" s="126">
        <v>8287691.473406148</v>
      </c>
      <c r="R38" s="126">
        <v>2968651.415574762</v>
      </c>
      <c r="S38" s="114">
        <f>+SUM(Q38:R38)+M38</f>
        <v>27420219.827897042</v>
      </c>
    </row>
    <row r="39" spans="1:19" ht="12.75">
      <c r="A39" s="24" t="s">
        <v>62</v>
      </c>
      <c r="B39" s="25"/>
      <c r="C39" s="25"/>
      <c r="D39" s="114"/>
      <c r="E39" s="125">
        <v>2673456.3384599998</v>
      </c>
      <c r="F39" s="146">
        <v>2457125.1166600003</v>
      </c>
      <c r="G39" s="146">
        <v>3005951.0520000006</v>
      </c>
      <c r="H39" s="240">
        <v>8136532.507120001</v>
      </c>
      <c r="I39" s="146">
        <v>2739325.720289999</v>
      </c>
      <c r="J39" s="146">
        <v>2749004.561</v>
      </c>
      <c r="K39" s="126">
        <v>3042144.6299700006</v>
      </c>
      <c r="L39" s="126">
        <v>8530474.91126</v>
      </c>
      <c r="M39" s="126">
        <v>16667007.418379998</v>
      </c>
      <c r="N39" s="125">
        <v>2956299.7649999997</v>
      </c>
      <c r="O39" s="146">
        <v>2970918.58676</v>
      </c>
      <c r="P39" s="126">
        <v>3086476.2953</v>
      </c>
      <c r="Q39" s="126">
        <v>9013694.64706</v>
      </c>
      <c r="R39" s="126">
        <v>2894097.8709005555</v>
      </c>
      <c r="S39" s="114">
        <f>+SUM(Q39:R39)+M39</f>
        <v>28574799.936340556</v>
      </c>
    </row>
    <row r="40" spans="1:19" ht="12.75">
      <c r="A40" s="24" t="s">
        <v>23</v>
      </c>
      <c r="B40" s="25"/>
      <c r="C40" s="25"/>
      <c r="D40" s="114"/>
      <c r="E40" s="125">
        <v>392308.9878318887</v>
      </c>
      <c r="F40" s="146">
        <v>76084.70968742529</v>
      </c>
      <c r="G40" s="146">
        <v>-354124.6863997113</v>
      </c>
      <c r="H40" s="240">
        <v>114269.01111959945</v>
      </c>
      <c r="I40" s="146">
        <v>2032206.6222025189</v>
      </c>
      <c r="J40" s="233">
        <v>-2038417.2018296523</v>
      </c>
      <c r="K40" s="158">
        <v>-611188.9109563376</v>
      </c>
      <c r="L40" s="158">
        <v>-617399.4905834701</v>
      </c>
      <c r="M40" s="158">
        <v>-503130.4794638641</v>
      </c>
      <c r="N40" s="249">
        <v>-333767.15737510426</v>
      </c>
      <c r="O40" s="233">
        <v>-43714.42220782628</v>
      </c>
      <c r="P40" s="158">
        <v>-348521.5940709179</v>
      </c>
      <c r="Q40" s="158">
        <v>-726003.1736538513</v>
      </c>
      <c r="R40" s="158">
        <v>74553.54467420653</v>
      </c>
      <c r="S40" s="114">
        <f>+SUM(Q40:R40)+M40</f>
        <v>-1154580.1084435089</v>
      </c>
    </row>
    <row r="41" spans="1:19" ht="12.75">
      <c r="A41" s="27"/>
      <c r="B41" s="28"/>
      <c r="C41" s="28"/>
      <c r="D41" s="210"/>
      <c r="E41" s="127"/>
      <c r="F41" s="147"/>
      <c r="G41" s="147"/>
      <c r="H41" s="241"/>
      <c r="I41" s="147"/>
      <c r="J41" s="147"/>
      <c r="K41" s="128"/>
      <c r="L41" s="128"/>
      <c r="M41" s="128"/>
      <c r="N41" s="127"/>
      <c r="O41" s="147"/>
      <c r="P41" s="128"/>
      <c r="Q41" s="128"/>
      <c r="R41" s="128"/>
      <c r="S41" s="116"/>
    </row>
    <row r="42" spans="1:19" ht="12.75">
      <c r="A42" s="19" t="s">
        <v>24</v>
      </c>
      <c r="B42" s="17"/>
      <c r="C42" s="17"/>
      <c r="D42" s="168"/>
      <c r="E42" s="123"/>
      <c r="F42" s="45"/>
      <c r="G42" s="45"/>
      <c r="H42" s="239"/>
      <c r="I42" s="45"/>
      <c r="J42" s="45"/>
      <c r="K42" s="124"/>
      <c r="L42" s="124"/>
      <c r="M42" s="124"/>
      <c r="N42" s="123"/>
      <c r="O42" s="45"/>
      <c r="P42" s="124"/>
      <c r="Q42" s="124"/>
      <c r="R42" s="124"/>
      <c r="S42" s="108"/>
    </row>
    <row r="43" spans="1:19" ht="12.75">
      <c r="A43" s="19"/>
      <c r="B43" s="17"/>
      <c r="C43" s="17"/>
      <c r="D43" s="168"/>
      <c r="E43" s="123"/>
      <c r="F43" s="45"/>
      <c r="G43" s="45"/>
      <c r="H43" s="239"/>
      <c r="I43" s="45"/>
      <c r="J43" s="45"/>
      <c r="K43" s="124"/>
      <c r="L43" s="124"/>
      <c r="M43" s="124"/>
      <c r="N43" s="123"/>
      <c r="O43" s="45"/>
      <c r="P43" s="124"/>
      <c r="Q43" s="124"/>
      <c r="R43" s="124"/>
      <c r="S43" s="108"/>
    </row>
    <row r="44" spans="1:19" ht="12.75">
      <c r="A44" s="20" t="s">
        <v>25</v>
      </c>
      <c r="B44" s="17"/>
      <c r="C44" s="17"/>
      <c r="D44" s="112"/>
      <c r="E44" s="121">
        <v>-899867.7027381123</v>
      </c>
      <c r="F44" s="148">
        <v>5013.947307425222</v>
      </c>
      <c r="G44" s="148">
        <v>-479513.88439971</v>
      </c>
      <c r="H44" s="21">
        <v>-1374367.639830397</v>
      </c>
      <c r="I44" s="145">
        <v>2650669.1481425185</v>
      </c>
      <c r="J44" s="148">
        <v>-425464.284229652</v>
      </c>
      <c r="K44" s="112">
        <v>-115533.65681414265</v>
      </c>
      <c r="L44" s="112">
        <v>2109671.207098724</v>
      </c>
      <c r="M44" s="112">
        <v>735303.5672683271</v>
      </c>
      <c r="N44" s="111">
        <v>265897.94576489576</v>
      </c>
      <c r="O44" s="148">
        <v>-116436.8082078275</v>
      </c>
      <c r="P44" s="112">
        <v>-49723.946660917194</v>
      </c>
      <c r="Q44" s="112">
        <v>99737.39089615113</v>
      </c>
      <c r="R44" s="112">
        <v>572104.211634762</v>
      </c>
      <c r="S44" s="112">
        <f>+SUM(Q44:R44)+M44</f>
        <v>1407145.1697992403</v>
      </c>
    </row>
    <row r="45" spans="1:19" ht="12.75">
      <c r="A45" s="20" t="s">
        <v>26</v>
      </c>
      <c r="B45" s="17"/>
      <c r="C45" s="17"/>
      <c r="D45" s="112"/>
      <c r="E45" s="121">
        <v>-125070.74454</v>
      </c>
      <c r="F45" s="148">
        <v>-760.3714600000003</v>
      </c>
      <c r="G45" s="148">
        <v>-10014.748999999996</v>
      </c>
      <c r="H45" s="21">
        <v>-135845.865</v>
      </c>
      <c r="I45" s="145">
        <v>-29746.661609999996</v>
      </c>
      <c r="J45" s="148">
        <v>2568.958399999996</v>
      </c>
      <c r="K45" s="112">
        <v>4859.524520000006</v>
      </c>
      <c r="L45" s="112">
        <v>-22318.17869</v>
      </c>
      <c r="M45" s="112">
        <v>-158164.04369</v>
      </c>
      <c r="N45" s="111">
        <v>23955.361319999996</v>
      </c>
      <c r="O45" s="148">
        <v>43145.25544000001</v>
      </c>
      <c r="P45" s="112">
        <v>28075.78228</v>
      </c>
      <c r="Q45" s="112">
        <v>95176.39904000002</v>
      </c>
      <c r="R45" s="112">
        <v>24091.487590000004</v>
      </c>
      <c r="S45" s="112">
        <f aca="true" t="shared" si="2" ref="S45:S57">+SUM(Q45:R45)+M45</f>
        <v>-38896.15705999997</v>
      </c>
    </row>
    <row r="46" spans="1:19" ht="12.75">
      <c r="A46" s="20"/>
      <c r="B46" s="17" t="s">
        <v>27</v>
      </c>
      <c r="C46" s="17"/>
      <c r="D46" s="112"/>
      <c r="E46" s="121">
        <v>7526.94564</v>
      </c>
      <c r="F46" s="148">
        <v>12660.57658</v>
      </c>
      <c r="G46" s="148">
        <v>18628.5695</v>
      </c>
      <c r="H46" s="21">
        <v>38816.09172</v>
      </c>
      <c r="I46" s="145">
        <v>17589.32815</v>
      </c>
      <c r="J46" s="148">
        <v>19836.017399999997</v>
      </c>
      <c r="K46" s="112">
        <v>30920.684500000003</v>
      </c>
      <c r="L46" s="112">
        <v>68346.03005</v>
      </c>
      <c r="M46" s="112">
        <v>107162.12177</v>
      </c>
      <c r="N46" s="111">
        <v>37408.56226</v>
      </c>
      <c r="O46" s="148">
        <v>52231.613840000005</v>
      </c>
      <c r="P46" s="112">
        <v>40031.10383</v>
      </c>
      <c r="Q46" s="112">
        <v>129671.27993000002</v>
      </c>
      <c r="R46" s="112">
        <v>40547.11523</v>
      </c>
      <c r="S46" s="112">
        <f t="shared" si="2"/>
        <v>277380.51693000004</v>
      </c>
    </row>
    <row r="47" spans="1:19" ht="12.75">
      <c r="A47" s="20"/>
      <c r="B47" s="17" t="s">
        <v>28</v>
      </c>
      <c r="C47" s="17"/>
      <c r="D47" s="112"/>
      <c r="E47" s="121">
        <v>132597.69018</v>
      </c>
      <c r="F47" s="148">
        <v>13420.948040000001</v>
      </c>
      <c r="G47" s="148">
        <v>28643.318499999998</v>
      </c>
      <c r="H47" s="21">
        <v>174661.95672</v>
      </c>
      <c r="I47" s="145">
        <v>47335.98976</v>
      </c>
      <c r="J47" s="148">
        <v>17267.059</v>
      </c>
      <c r="K47" s="112">
        <v>26061.159979999997</v>
      </c>
      <c r="L47" s="112">
        <v>90664.20874</v>
      </c>
      <c r="M47" s="112">
        <v>265326.16546</v>
      </c>
      <c r="N47" s="111">
        <v>13453.20094</v>
      </c>
      <c r="O47" s="148">
        <v>9086.358400000001</v>
      </c>
      <c r="P47" s="112">
        <v>11955.32155</v>
      </c>
      <c r="Q47" s="112">
        <v>34494.88089</v>
      </c>
      <c r="R47" s="112">
        <v>16455.62764</v>
      </c>
      <c r="S47" s="112">
        <f t="shared" si="2"/>
        <v>316276.67399</v>
      </c>
    </row>
    <row r="48" spans="1:19" ht="12.75">
      <c r="A48" s="20" t="s">
        <v>29</v>
      </c>
      <c r="B48" s="17"/>
      <c r="C48" s="17"/>
      <c r="D48" s="112"/>
      <c r="E48" s="121">
        <v>-803633.7146000003</v>
      </c>
      <c r="F48" s="148">
        <v>-12576.512999999977</v>
      </c>
      <c r="G48" s="148">
        <v>-358006.8885</v>
      </c>
      <c r="H48" s="21">
        <v>-1174217.1161000002</v>
      </c>
      <c r="I48" s="145">
        <v>1194995.9913599999</v>
      </c>
      <c r="J48" s="148">
        <v>1046978.9804000001</v>
      </c>
      <c r="K48" s="112">
        <v>-266710.9315300001</v>
      </c>
      <c r="L48" s="112">
        <v>1975264.04023</v>
      </c>
      <c r="M48" s="112">
        <v>801046.9241299997</v>
      </c>
      <c r="N48" s="111">
        <v>234404.92082</v>
      </c>
      <c r="O48" s="148">
        <v>-447608.6932</v>
      </c>
      <c r="P48" s="112">
        <v>397407.66266</v>
      </c>
      <c r="Q48" s="112">
        <v>184203.89027999993</v>
      </c>
      <c r="R48" s="112">
        <v>316766.61150000006</v>
      </c>
      <c r="S48" s="112">
        <f t="shared" si="2"/>
        <v>1302017.4259099998</v>
      </c>
    </row>
    <row r="49" spans="1:19" ht="12.75">
      <c r="A49" s="20"/>
      <c r="B49" s="17" t="s">
        <v>30</v>
      </c>
      <c r="C49" s="17"/>
      <c r="D49" s="112"/>
      <c r="E49" s="121">
        <v>1655912.90542</v>
      </c>
      <c r="F49" s="148">
        <v>388971.93968</v>
      </c>
      <c r="G49" s="148">
        <v>-78213.7585</v>
      </c>
      <c r="H49" s="21">
        <v>1966671.0866</v>
      </c>
      <c r="I49" s="145">
        <v>1299935.34698</v>
      </c>
      <c r="J49" s="148">
        <v>1282682.7154</v>
      </c>
      <c r="K49" s="112">
        <v>318313.47862</v>
      </c>
      <c r="L49" s="112">
        <v>2900931.541</v>
      </c>
      <c r="M49" s="112">
        <v>4867602.6276</v>
      </c>
      <c r="N49" s="111">
        <v>507512.82348</v>
      </c>
      <c r="O49" s="148">
        <v>201266.69444</v>
      </c>
      <c r="P49" s="112">
        <v>519628.87505</v>
      </c>
      <c r="Q49" s="112">
        <v>1228408.39297</v>
      </c>
      <c r="R49" s="112">
        <v>471926.19014</v>
      </c>
      <c r="S49" s="112">
        <f t="shared" si="2"/>
        <v>6567937.21071</v>
      </c>
    </row>
    <row r="50" spans="1:19" ht="12.75">
      <c r="A50" s="20"/>
      <c r="B50" s="17" t="s">
        <v>31</v>
      </c>
      <c r="C50" s="17"/>
      <c r="D50" s="112"/>
      <c r="E50" s="121">
        <v>2459546.6200200003</v>
      </c>
      <c r="F50" s="148">
        <v>401548.45268</v>
      </c>
      <c r="G50" s="148">
        <v>279793.13</v>
      </c>
      <c r="H50" s="21">
        <v>3140888.2027000003</v>
      </c>
      <c r="I50" s="145">
        <v>104939.35562</v>
      </c>
      <c r="J50" s="148">
        <v>235703.73500000002</v>
      </c>
      <c r="K50" s="112">
        <v>585024.4101500001</v>
      </c>
      <c r="L50" s="112">
        <v>925667.5007700002</v>
      </c>
      <c r="M50" s="112">
        <v>4066555.7034700005</v>
      </c>
      <c r="N50" s="111">
        <v>273107.90266</v>
      </c>
      <c r="O50" s="148">
        <v>648875.38764</v>
      </c>
      <c r="P50" s="112">
        <v>122221.21239</v>
      </c>
      <c r="Q50" s="112">
        <v>1044204.50269</v>
      </c>
      <c r="R50" s="112">
        <v>155159.57863999996</v>
      </c>
      <c r="S50" s="112">
        <f t="shared" si="2"/>
        <v>5265919.7848000005</v>
      </c>
    </row>
    <row r="51" spans="1:19" ht="12.75">
      <c r="A51" s="20" t="s">
        <v>32</v>
      </c>
      <c r="B51" s="17"/>
      <c r="C51" s="17"/>
      <c r="D51" s="112"/>
      <c r="E51" s="121">
        <v>-474.03442000001087</v>
      </c>
      <c r="F51" s="148">
        <v>-225.59038000000146</v>
      </c>
      <c r="G51" s="148">
        <v>-1237.7419999999693</v>
      </c>
      <c r="H51" s="21">
        <v>-1937.3667999999816</v>
      </c>
      <c r="I51" s="145">
        <v>-4354.5112399999925</v>
      </c>
      <c r="J51" s="148">
        <v>-1741.9337999999989</v>
      </c>
      <c r="K51" s="112">
        <v>-790.3319100000008</v>
      </c>
      <c r="L51" s="112">
        <v>-6886.776949999992</v>
      </c>
      <c r="M51" s="112">
        <v>-8824.143749999974</v>
      </c>
      <c r="N51" s="111">
        <v>-3696.4959799999997</v>
      </c>
      <c r="O51" s="148">
        <v>-2158.641399999964</v>
      </c>
      <c r="P51" s="112">
        <v>-3769.3229599999904</v>
      </c>
      <c r="Q51" s="112">
        <v>-9624.460339999954</v>
      </c>
      <c r="R51" s="112">
        <v>-438.4628600000142</v>
      </c>
      <c r="S51" s="112">
        <f t="shared" si="2"/>
        <v>-18887.066949999942</v>
      </c>
    </row>
    <row r="52" spans="1:19" ht="12.75">
      <c r="A52" s="20" t="s">
        <v>33</v>
      </c>
      <c r="B52" s="17"/>
      <c r="C52" s="17"/>
      <c r="D52" s="112"/>
      <c r="E52" s="121">
        <v>29310.79082188799</v>
      </c>
      <c r="F52" s="148">
        <v>18576.4221474252</v>
      </c>
      <c r="G52" s="148">
        <v>-110254.50489971</v>
      </c>
      <c r="H52" s="21">
        <v>-62367.29193039681</v>
      </c>
      <c r="I52" s="145">
        <v>1489774.3296325188</v>
      </c>
      <c r="J52" s="148">
        <v>-1473270.2892296521</v>
      </c>
      <c r="K52" s="112">
        <v>147108.08210585744</v>
      </c>
      <c r="L52" s="112">
        <v>163612.1225087241</v>
      </c>
      <c r="M52" s="112">
        <v>101244.8305783273</v>
      </c>
      <c r="N52" s="111">
        <v>11234.159604895769</v>
      </c>
      <c r="O52" s="148">
        <v>290185.27095217246</v>
      </c>
      <c r="P52" s="112">
        <v>-471438.06864091713</v>
      </c>
      <c r="Q52" s="112">
        <v>-170018.43808384892</v>
      </c>
      <c r="R52" s="112">
        <v>231684.575404762</v>
      </c>
      <c r="S52" s="112">
        <f t="shared" si="2"/>
        <v>162910.96789924038</v>
      </c>
    </row>
    <row r="53" spans="1:19" ht="12.7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2">
        <v>0</v>
      </c>
      <c r="S53" s="112">
        <f t="shared" si="2"/>
        <v>0</v>
      </c>
    </row>
    <row r="54" spans="1:19" ht="12.7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2">
        <v>0</v>
      </c>
      <c r="S54" s="112">
        <f t="shared" si="2"/>
        <v>0</v>
      </c>
    </row>
    <row r="55" spans="1:19" ht="12.7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2">
        <v>0</v>
      </c>
      <c r="S55" s="112">
        <f t="shared" si="2"/>
        <v>0</v>
      </c>
    </row>
    <row r="56" spans="1:19" ht="12.7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2">
        <v>0</v>
      </c>
      <c r="S56" s="112">
        <f t="shared" si="2"/>
        <v>0</v>
      </c>
    </row>
    <row r="57" spans="1:19" ht="12.7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2">
        <v>0</v>
      </c>
      <c r="S57" s="112">
        <f t="shared" si="2"/>
        <v>0</v>
      </c>
    </row>
    <row r="58" spans="1:19" ht="12.75">
      <c r="A58" s="20"/>
      <c r="B58" s="17"/>
      <c r="C58" s="17"/>
      <c r="D58" s="112"/>
      <c r="E58" s="121"/>
      <c r="F58" s="145"/>
      <c r="G58" s="145"/>
      <c r="H58" s="237"/>
      <c r="I58" s="145"/>
      <c r="J58" s="145"/>
      <c r="K58" s="122"/>
      <c r="L58" s="122"/>
      <c r="M58" s="122"/>
      <c r="N58" s="121"/>
      <c r="O58" s="145"/>
      <c r="P58" s="122"/>
      <c r="Q58" s="122"/>
      <c r="R58" s="122"/>
      <c r="S58" s="112"/>
    </row>
    <row r="59" spans="1:19" ht="12.75">
      <c r="A59" s="20" t="s">
        <v>37</v>
      </c>
      <c r="B59" s="17"/>
      <c r="C59" s="17"/>
      <c r="D59" s="112"/>
      <c r="E59" s="121">
        <v>-1292176.69057</v>
      </c>
      <c r="F59" s="148">
        <v>-71070.76238</v>
      </c>
      <c r="G59" s="148">
        <v>-125389.198</v>
      </c>
      <c r="H59" s="21">
        <v>-1488636.6509500002</v>
      </c>
      <c r="I59" s="145">
        <v>618462.52594</v>
      </c>
      <c r="J59" s="148">
        <v>1612952.9176</v>
      </c>
      <c r="K59" s="112">
        <v>495655.54361000005</v>
      </c>
      <c r="L59" s="112">
        <v>2727070.98715</v>
      </c>
      <c r="M59" s="112">
        <v>1238434.3362</v>
      </c>
      <c r="N59" s="111">
        <v>599665.10314</v>
      </c>
      <c r="O59" s="148">
        <v>-72722.386</v>
      </c>
      <c r="P59" s="112">
        <v>298797.74741</v>
      </c>
      <c r="Q59" s="112">
        <v>825740.4645500001</v>
      </c>
      <c r="R59" s="112">
        <v>497550.66696055554</v>
      </c>
      <c r="S59" s="112">
        <f>+SUM(Q59:R59)+M59</f>
        <v>2561725.4677105555</v>
      </c>
    </row>
    <row r="60" spans="1:19" ht="12.75">
      <c r="A60" s="20" t="s">
        <v>38</v>
      </c>
      <c r="B60" s="17"/>
      <c r="C60" s="17"/>
      <c r="D60" s="112"/>
      <c r="E60" s="121">
        <v>-1239.507</v>
      </c>
      <c r="F60" s="148">
        <v>-2412.4123799999998</v>
      </c>
      <c r="G60" s="148">
        <v>-10170.722499999998</v>
      </c>
      <c r="H60" s="21">
        <v>-13822.641879999997</v>
      </c>
      <c r="I60" s="145">
        <v>-13401.38006</v>
      </c>
      <c r="J60" s="148">
        <v>905906.2766000001</v>
      </c>
      <c r="K60" s="112">
        <v>-5550.530390000001</v>
      </c>
      <c r="L60" s="112">
        <v>886954.36615</v>
      </c>
      <c r="M60" s="112">
        <v>873131.72427</v>
      </c>
      <c r="N60" s="111">
        <v>-1495.46686</v>
      </c>
      <c r="O60" s="148">
        <v>-7293.765</v>
      </c>
      <c r="P60" s="112">
        <v>-5846.06159</v>
      </c>
      <c r="Q60" s="112">
        <v>-14635.29345</v>
      </c>
      <c r="R60" s="112">
        <v>-18828.019819999998</v>
      </c>
      <c r="S60" s="112">
        <f aca="true" t="shared" si="3" ref="S60:S70">+SUM(Q60:R60)+M60</f>
        <v>839668.411</v>
      </c>
    </row>
    <row r="61" spans="1:19" ht="12.75">
      <c r="A61" s="20"/>
      <c r="B61" s="17" t="s">
        <v>39</v>
      </c>
      <c r="C61" s="17"/>
      <c r="D61" s="112"/>
      <c r="E61" s="121">
        <v>0</v>
      </c>
      <c r="F61" s="148">
        <v>0</v>
      </c>
      <c r="G61" s="148">
        <v>3595.869</v>
      </c>
      <c r="H61" s="21">
        <v>3595.869</v>
      </c>
      <c r="I61" s="145">
        <v>0</v>
      </c>
      <c r="J61" s="148">
        <v>913962.1556</v>
      </c>
      <c r="K61" s="112">
        <v>4811.646</v>
      </c>
      <c r="L61" s="112">
        <v>918773.8016</v>
      </c>
      <c r="M61" s="112">
        <v>922369.6706</v>
      </c>
      <c r="N61" s="111">
        <v>81.359</v>
      </c>
      <c r="O61" s="148">
        <v>507.257</v>
      </c>
      <c r="P61" s="112">
        <v>0</v>
      </c>
      <c r="Q61" s="112">
        <v>588.616</v>
      </c>
      <c r="R61" s="112">
        <v>0</v>
      </c>
      <c r="S61" s="112">
        <f t="shared" si="3"/>
        <v>922958.2866</v>
      </c>
    </row>
    <row r="62" spans="1:19" ht="12.75">
      <c r="A62" s="20"/>
      <c r="B62" s="17"/>
      <c r="C62" s="17" t="s">
        <v>40</v>
      </c>
      <c r="D62" s="112"/>
      <c r="E62" s="121">
        <v>0</v>
      </c>
      <c r="F62" s="148">
        <v>0</v>
      </c>
      <c r="G62" s="148">
        <v>0</v>
      </c>
      <c r="H62" s="21">
        <v>0</v>
      </c>
      <c r="I62" s="145">
        <v>0</v>
      </c>
      <c r="J62" s="148">
        <v>912375.8056000001</v>
      </c>
      <c r="K62" s="112">
        <v>0</v>
      </c>
      <c r="L62" s="112">
        <v>912375.8056000001</v>
      </c>
      <c r="M62" s="112">
        <v>912375.8056000001</v>
      </c>
      <c r="N62" s="111">
        <v>0</v>
      </c>
      <c r="O62" s="148">
        <v>0</v>
      </c>
      <c r="P62" s="112">
        <v>0</v>
      </c>
      <c r="Q62" s="112">
        <v>0</v>
      </c>
      <c r="R62" s="112">
        <v>0</v>
      </c>
      <c r="S62" s="112">
        <f t="shared" si="3"/>
        <v>912375.8056000001</v>
      </c>
    </row>
    <row r="63" spans="1:19" ht="12.75">
      <c r="A63" s="20"/>
      <c r="B63" s="17"/>
      <c r="C63" s="17" t="s">
        <v>41</v>
      </c>
      <c r="D63" s="112"/>
      <c r="E63" s="121">
        <v>0</v>
      </c>
      <c r="F63" s="148">
        <v>0</v>
      </c>
      <c r="G63" s="148">
        <v>3595.869</v>
      </c>
      <c r="H63" s="21">
        <v>3595.869</v>
      </c>
      <c r="I63" s="145">
        <v>0</v>
      </c>
      <c r="J63" s="148">
        <v>1586.3499999999767</v>
      </c>
      <c r="K63" s="112">
        <v>4811.646</v>
      </c>
      <c r="L63" s="112">
        <v>6397.995999999926</v>
      </c>
      <c r="M63" s="112">
        <v>9993.864999999874</v>
      </c>
      <c r="N63" s="111">
        <v>81.359</v>
      </c>
      <c r="O63" s="148">
        <v>507.257</v>
      </c>
      <c r="P63" s="112">
        <v>0</v>
      </c>
      <c r="Q63" s="112">
        <v>588.616</v>
      </c>
      <c r="R63" s="112">
        <v>0</v>
      </c>
      <c r="S63" s="112">
        <f t="shared" si="3"/>
        <v>10582.480999999874</v>
      </c>
    </row>
    <row r="64" spans="1:19" ht="12.75">
      <c r="A64" s="20"/>
      <c r="B64" s="17" t="s">
        <v>42</v>
      </c>
      <c r="C64" s="17"/>
      <c r="D64" s="112"/>
      <c r="E64" s="121">
        <v>1239.507</v>
      </c>
      <c r="F64" s="148">
        <v>2412.4123799999998</v>
      </c>
      <c r="G64" s="148">
        <v>13766.591499999999</v>
      </c>
      <c r="H64" s="21">
        <v>17418.510879999998</v>
      </c>
      <c r="I64" s="145">
        <v>13401.38006</v>
      </c>
      <c r="J64" s="148">
        <v>8055.879</v>
      </c>
      <c r="K64" s="112">
        <v>10362.17639</v>
      </c>
      <c r="L64" s="112">
        <v>31819.43545</v>
      </c>
      <c r="M64" s="112">
        <v>49237.94633</v>
      </c>
      <c r="N64" s="111">
        <v>1576.82586</v>
      </c>
      <c r="O64" s="148">
        <v>7801.022</v>
      </c>
      <c r="P64" s="112">
        <v>5846.06159</v>
      </c>
      <c r="Q64" s="112">
        <v>15223.90945</v>
      </c>
      <c r="R64" s="112">
        <v>18828.019819999998</v>
      </c>
      <c r="S64" s="112">
        <f t="shared" si="3"/>
        <v>83289.8756</v>
      </c>
    </row>
    <row r="65" spans="1:19" ht="12.75">
      <c r="A65" s="20" t="s">
        <v>43</v>
      </c>
      <c r="B65" s="17"/>
      <c r="C65" s="17"/>
      <c r="D65" s="112"/>
      <c r="E65" s="121">
        <v>-1219928.53857</v>
      </c>
      <c r="F65" s="148">
        <v>-13236.502</v>
      </c>
      <c r="G65" s="148">
        <v>-64615.3765</v>
      </c>
      <c r="H65" s="21">
        <v>-1297780.4170700002</v>
      </c>
      <c r="I65" s="145">
        <v>682892.946</v>
      </c>
      <c r="J65" s="148">
        <v>759470.61</v>
      </c>
      <c r="K65" s="112">
        <v>555711.557</v>
      </c>
      <c r="L65" s="112">
        <v>1998075.1130000001</v>
      </c>
      <c r="M65" s="112">
        <v>700294.6959299999</v>
      </c>
      <c r="N65" s="111">
        <v>661931.211</v>
      </c>
      <c r="O65" s="148">
        <v>-3371.919</v>
      </c>
      <c r="P65" s="112">
        <v>372536.494</v>
      </c>
      <c r="Q65" s="112">
        <v>1031095.7860000001</v>
      </c>
      <c r="R65" s="112">
        <v>587392.572</v>
      </c>
      <c r="S65" s="112">
        <f t="shared" si="3"/>
        <v>2318783.05393</v>
      </c>
    </row>
    <row r="66" spans="1:19" ht="12.75">
      <c r="A66" s="20"/>
      <c r="B66" s="17" t="s">
        <v>39</v>
      </c>
      <c r="C66" s="17"/>
      <c r="D66" s="112"/>
      <c r="E66" s="121">
        <v>0</v>
      </c>
      <c r="F66" s="148">
        <v>0</v>
      </c>
      <c r="G66" s="148">
        <v>0</v>
      </c>
      <c r="H66" s="21">
        <v>0</v>
      </c>
      <c r="I66" s="145">
        <v>764822.097</v>
      </c>
      <c r="J66" s="148">
        <v>765874.642</v>
      </c>
      <c r="K66" s="112">
        <v>560434.853</v>
      </c>
      <c r="L66" s="112">
        <v>2091131.5920000002</v>
      </c>
      <c r="M66" s="112">
        <v>2091131.5920000002</v>
      </c>
      <c r="N66" s="111">
        <v>668566.642</v>
      </c>
      <c r="O66" s="148">
        <v>0</v>
      </c>
      <c r="P66" s="112">
        <v>655913.223</v>
      </c>
      <c r="Q66" s="112">
        <v>1324479.865</v>
      </c>
      <c r="R66" s="112">
        <v>591353.36</v>
      </c>
      <c r="S66" s="112">
        <f t="shared" si="3"/>
        <v>4006964.8170000003</v>
      </c>
    </row>
    <row r="67" spans="1:19" ht="12.75">
      <c r="A67" s="20"/>
      <c r="B67" s="17"/>
      <c r="C67" s="17" t="s">
        <v>40</v>
      </c>
      <c r="D67" s="112"/>
      <c r="E67" s="121">
        <v>0</v>
      </c>
      <c r="F67" s="148">
        <v>0</v>
      </c>
      <c r="G67" s="148">
        <v>0</v>
      </c>
      <c r="H67" s="21">
        <v>0</v>
      </c>
      <c r="I67" s="145">
        <v>764822.097</v>
      </c>
      <c r="J67" s="148">
        <v>765874.642</v>
      </c>
      <c r="K67" s="112">
        <v>560434.853</v>
      </c>
      <c r="L67" s="112">
        <v>2091131.5920000002</v>
      </c>
      <c r="M67" s="112">
        <v>2091131.5920000002</v>
      </c>
      <c r="N67" s="111">
        <v>668566.642</v>
      </c>
      <c r="O67" s="148">
        <v>0</v>
      </c>
      <c r="P67" s="112">
        <v>655913.223</v>
      </c>
      <c r="Q67" s="112">
        <v>1324479.865</v>
      </c>
      <c r="R67" s="112">
        <v>591353.36</v>
      </c>
      <c r="S67" s="112">
        <f t="shared" si="3"/>
        <v>4006964.8170000003</v>
      </c>
    </row>
    <row r="68" spans="1:19" ht="12.7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2">
        <v>0</v>
      </c>
      <c r="S68" s="112">
        <f t="shared" si="3"/>
        <v>0</v>
      </c>
    </row>
    <row r="69" spans="1:19" ht="12.75">
      <c r="A69" s="20"/>
      <c r="B69" s="17" t="s">
        <v>42</v>
      </c>
      <c r="C69" s="17"/>
      <c r="D69" s="112"/>
      <c r="E69" s="121">
        <v>1219928.53857</v>
      </c>
      <c r="F69" s="148">
        <v>13236.502</v>
      </c>
      <c r="G69" s="148">
        <v>64615.3765</v>
      </c>
      <c r="H69" s="21">
        <v>1297780.4170700002</v>
      </c>
      <c r="I69" s="145">
        <v>81929.151</v>
      </c>
      <c r="J69" s="148">
        <v>6404.032</v>
      </c>
      <c r="K69" s="112">
        <v>4723.296</v>
      </c>
      <c r="L69" s="112">
        <v>93056.479</v>
      </c>
      <c r="M69" s="112">
        <v>1390836.8960700002</v>
      </c>
      <c r="N69" s="111">
        <v>6635.431</v>
      </c>
      <c r="O69" s="148">
        <v>3371.919</v>
      </c>
      <c r="P69" s="112">
        <v>283376.729</v>
      </c>
      <c r="Q69" s="112">
        <v>293384.07899999997</v>
      </c>
      <c r="R69" s="112">
        <v>3960.788</v>
      </c>
      <c r="S69" s="112">
        <f t="shared" si="3"/>
        <v>1688181.7630700003</v>
      </c>
    </row>
    <row r="70" spans="1:19" ht="12.75">
      <c r="A70" s="20" t="s">
        <v>44</v>
      </c>
      <c r="B70" s="17"/>
      <c r="C70" s="17"/>
      <c r="D70" s="112"/>
      <c r="E70" s="121">
        <v>-71008.645</v>
      </c>
      <c r="F70" s="148">
        <v>-55421.848</v>
      </c>
      <c r="G70" s="148">
        <v>-50603.099</v>
      </c>
      <c r="H70" s="21">
        <v>-177033.592</v>
      </c>
      <c r="I70" s="145">
        <v>-51029.03999999999</v>
      </c>
      <c r="J70" s="148">
        <v>-52423.969000000005</v>
      </c>
      <c r="K70" s="112">
        <v>-54505.48299999999</v>
      </c>
      <c r="L70" s="112">
        <v>-157958.49199999997</v>
      </c>
      <c r="M70" s="112">
        <v>-334992.084</v>
      </c>
      <c r="N70" s="111">
        <v>-60770.641</v>
      </c>
      <c r="O70" s="148">
        <v>-62056.702</v>
      </c>
      <c r="P70" s="112">
        <v>-67892.685</v>
      </c>
      <c r="Q70" s="112">
        <v>-190720.028</v>
      </c>
      <c r="R70" s="112">
        <v>-71013.88521944445</v>
      </c>
      <c r="S70" s="112">
        <f t="shared" si="3"/>
        <v>-596725.9972194445</v>
      </c>
    </row>
    <row r="71" spans="1:19" ht="12.75">
      <c r="A71" s="20"/>
      <c r="B71" s="17"/>
      <c r="C71" s="17"/>
      <c r="D71" s="112"/>
      <c r="E71" s="121"/>
      <c r="F71" s="145"/>
      <c r="G71" s="145"/>
      <c r="H71" s="237"/>
      <c r="I71" s="145"/>
      <c r="J71" s="145"/>
      <c r="K71" s="122"/>
      <c r="L71" s="122"/>
      <c r="M71" s="122"/>
      <c r="N71" s="121"/>
      <c r="O71" s="145"/>
      <c r="P71" s="122"/>
      <c r="Q71" s="122"/>
      <c r="R71" s="122"/>
      <c r="S71" s="112"/>
    </row>
    <row r="72" spans="1:19" ht="12.75">
      <c r="A72" s="24" t="s">
        <v>45</v>
      </c>
      <c r="B72" s="25"/>
      <c r="C72" s="25"/>
      <c r="D72" s="114"/>
      <c r="E72" s="125">
        <v>392308.9878318878</v>
      </c>
      <c r="F72" s="146">
        <v>76084.70968742522</v>
      </c>
      <c r="G72" s="146">
        <v>-354124.68639971</v>
      </c>
      <c r="H72" s="240">
        <v>114269.01111960318</v>
      </c>
      <c r="I72" s="146">
        <v>2032206.6222025184</v>
      </c>
      <c r="J72" s="146">
        <v>-2038417.201829652</v>
      </c>
      <c r="K72" s="126">
        <v>-611188.7004241426</v>
      </c>
      <c r="L72" s="126">
        <v>-617399.7800512761</v>
      </c>
      <c r="M72" s="126">
        <v>-503130.2689316729</v>
      </c>
      <c r="N72" s="125">
        <v>-333767.15737510426</v>
      </c>
      <c r="O72" s="146">
        <v>-43714.422207827505</v>
      </c>
      <c r="P72" s="126">
        <v>-348521.6940709172</v>
      </c>
      <c r="Q72" s="126">
        <v>-726003.0736538491</v>
      </c>
      <c r="R72" s="126">
        <v>74553.54467420647</v>
      </c>
      <c r="S72" s="114">
        <f>+SUM(Q72:R72)+M72</f>
        <v>-1154579.7979113155</v>
      </c>
    </row>
    <row r="73" spans="1:19" ht="12.75">
      <c r="A73" s="30"/>
      <c r="B73" s="31"/>
      <c r="C73" s="31"/>
      <c r="D73" s="211"/>
      <c r="E73" s="127"/>
      <c r="F73" s="147"/>
      <c r="G73" s="147"/>
      <c r="H73" s="241"/>
      <c r="I73" s="147"/>
      <c r="J73" s="147"/>
      <c r="K73" s="128"/>
      <c r="L73" s="128"/>
      <c r="M73" s="128"/>
      <c r="N73" s="127"/>
      <c r="O73" s="147"/>
      <c r="P73" s="128"/>
      <c r="Q73" s="128"/>
      <c r="R73" s="128"/>
      <c r="S73" s="116"/>
    </row>
    <row r="74" spans="1:20" ht="25.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R74" s="254"/>
      <c r="S74" s="254"/>
      <c r="T74" s="254"/>
    </row>
    <row r="75" spans="1:13" ht="14.25" customHeight="1">
      <c r="A75" s="37" t="str">
        <f>+Pptario!A75</f>
        <v>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0" ht="14.25" customHeight="1">
      <c r="A76" s="37" t="str">
        <f>+Pptario!A76</f>
        <v> 3/</v>
      </c>
      <c r="B76" s="42" t="str">
        <f>+Pptario!B76</f>
        <v>Gastos de Transacciones que afectan el Patrimonio Neto más Inversión y Transferencias de capital clasificadas en Transacciones en Activos No Financieros.</v>
      </c>
      <c r="C76" s="42"/>
      <c r="D76" s="42"/>
      <c r="E76" s="42"/>
      <c r="F76" s="42"/>
      <c r="G76" s="42"/>
      <c r="H76" s="42"/>
      <c r="I76" s="42"/>
      <c r="J76" s="42"/>
      <c r="K76" s="42"/>
      <c r="L76" s="42"/>
      <c r="M76" s="42"/>
      <c r="T76" s="254"/>
    </row>
    <row r="77" spans="1:20" ht="25.5" customHeight="1">
      <c r="A77" s="36" t="str">
        <f>+Pptario!A77</f>
        <v> 4/</v>
      </c>
      <c r="B77" s="70" t="str">
        <f>+Pptario!B77</f>
        <v>Comprende los impuestos a la renta pagados por las diez mayores empresas.</v>
      </c>
      <c r="C77" s="70"/>
      <c r="D77" s="42"/>
      <c r="E77" s="42"/>
      <c r="F77" s="42"/>
      <c r="G77" s="42"/>
      <c r="H77" s="42"/>
      <c r="I77" s="42"/>
      <c r="J77" s="42"/>
      <c r="K77" s="42"/>
      <c r="L77" s="42"/>
      <c r="M77" s="42"/>
      <c r="T77" s="254">
        <v>3</v>
      </c>
    </row>
    <row r="78" spans="1:13" ht="14.25" customHeight="1">
      <c r="A78" s="37"/>
      <c r="B78" s="42"/>
      <c r="C78" s="42"/>
      <c r="D78" s="42"/>
      <c r="E78" s="42"/>
      <c r="F78" s="42"/>
      <c r="G78" s="42"/>
      <c r="H78" s="42"/>
      <c r="I78" s="42"/>
      <c r="J78" s="42"/>
      <c r="K78" s="42"/>
      <c r="L78" s="42"/>
      <c r="M78" s="42"/>
    </row>
  </sheetData>
  <sheetProtection/>
  <printOptions horizontalCentered="1"/>
  <pageMargins left="0.7874015748031497" right="0" top="0.5905511811023623" bottom="0" header="0" footer="0"/>
  <pageSetup fitToHeight="1" fitToWidth="1" horizontalDpi="600" verticalDpi="600" orientation="landscape" scale="57" r:id="rId1"/>
</worksheet>
</file>

<file path=xl/worksheets/sheet10.xml><?xml version="1.0" encoding="utf-8"?>
<worksheet xmlns="http://schemas.openxmlformats.org/spreadsheetml/2006/main" xmlns:r="http://schemas.openxmlformats.org/officeDocument/2006/relationships">
  <sheetPr>
    <pageSetUpPr fitToPage="1"/>
  </sheetPr>
  <dimension ref="A2:S42"/>
  <sheetViews>
    <sheetView zoomScalePageLayoutView="0" workbookViewId="0" topLeftCell="A1">
      <selection activeCell="K42" sqref="K42"/>
    </sheetView>
  </sheetViews>
  <sheetFormatPr defaultColWidth="11.421875" defaultRowHeight="12.75"/>
  <cols>
    <col min="1" max="2" width="3.421875" style="0" customWidth="1"/>
    <col min="4" max="4" width="33.140625" style="0" customWidth="1"/>
    <col min="5" max="10" width="10.140625" style="0" customWidth="1"/>
    <col min="11" max="14" width="10.421875" style="0" customWidth="1"/>
    <col min="16" max="17" width="10.8515625" style="0" customWidth="1"/>
    <col min="18" max="18" width="10.421875" style="0" customWidth="1"/>
  </cols>
  <sheetData>
    <row r="2" spans="1:19" ht="12.75">
      <c r="A2" s="4" t="s">
        <v>106</v>
      </c>
      <c r="B2" s="5"/>
      <c r="C2" s="5"/>
      <c r="D2" s="207"/>
      <c r="E2" s="2"/>
      <c r="F2" s="2"/>
      <c r="G2" s="2"/>
      <c r="H2" s="2"/>
      <c r="I2" s="2"/>
      <c r="J2" s="2"/>
      <c r="K2" s="2"/>
      <c r="L2" s="2"/>
      <c r="M2" s="2"/>
      <c r="N2" s="2"/>
      <c r="O2" s="2"/>
      <c r="P2" s="2"/>
      <c r="Q2" s="2"/>
      <c r="R2" s="2"/>
      <c r="S2" s="2"/>
    </row>
    <row r="3" spans="1:19" ht="12.75">
      <c r="A3" s="47" t="str">
        <f>+Total!A3</f>
        <v>ESTADO DE OPERACIONES DE GOBIERNO  2015</v>
      </c>
      <c r="B3" s="2"/>
      <c r="C3" s="2"/>
      <c r="D3" s="206"/>
      <c r="E3" s="2"/>
      <c r="F3" s="2"/>
      <c r="G3" s="2"/>
      <c r="H3" s="2"/>
      <c r="I3" s="2"/>
      <c r="J3" s="2"/>
      <c r="K3" s="2"/>
      <c r="L3" s="2"/>
      <c r="M3" s="2"/>
      <c r="N3" s="2"/>
      <c r="O3" s="2"/>
      <c r="P3" s="2"/>
      <c r="Q3" s="2"/>
      <c r="R3" s="2"/>
      <c r="S3" s="2"/>
    </row>
    <row r="4" spans="1:19" ht="12.75">
      <c r="A4" s="1" t="s">
        <v>92</v>
      </c>
      <c r="B4" s="2"/>
      <c r="C4" s="2"/>
      <c r="D4" s="206"/>
      <c r="E4" s="2"/>
      <c r="F4" s="2"/>
      <c r="G4" s="2"/>
      <c r="H4" s="2"/>
      <c r="I4" s="2"/>
      <c r="J4" s="2"/>
      <c r="K4" s="2"/>
      <c r="L4" s="2"/>
      <c r="M4" s="2"/>
      <c r="N4" s="2"/>
      <c r="O4" s="2"/>
      <c r="P4" s="2"/>
      <c r="Q4" s="2"/>
      <c r="R4" s="2"/>
      <c r="S4" s="2"/>
    </row>
    <row r="5" spans="1:19" ht="12.75">
      <c r="A5" s="4" t="s">
        <v>2</v>
      </c>
      <c r="B5" s="1"/>
      <c r="C5" s="1"/>
      <c r="D5" s="1"/>
      <c r="E5" s="1"/>
      <c r="F5" s="2"/>
      <c r="G5" s="2"/>
      <c r="H5" s="2"/>
      <c r="I5" s="2"/>
      <c r="J5" s="2"/>
      <c r="K5" s="2"/>
      <c r="L5" s="2"/>
      <c r="M5" s="2"/>
      <c r="N5" s="2"/>
      <c r="O5" s="2"/>
      <c r="P5" s="2"/>
      <c r="Q5" s="2"/>
      <c r="R5" s="2"/>
      <c r="S5" s="2"/>
    </row>
    <row r="6" spans="1:19" ht="12.75">
      <c r="A6" s="1" t="s">
        <v>79</v>
      </c>
      <c r="B6" s="1"/>
      <c r="C6" s="1"/>
      <c r="D6" s="1"/>
      <c r="E6" s="1"/>
      <c r="F6" s="2"/>
      <c r="G6" s="2"/>
      <c r="H6" s="2"/>
      <c r="I6" s="2"/>
      <c r="J6" s="2"/>
      <c r="K6" s="2"/>
      <c r="L6" s="2"/>
      <c r="M6" s="2"/>
      <c r="N6" s="2"/>
      <c r="O6" s="2"/>
      <c r="P6" s="2"/>
      <c r="Q6" s="2"/>
      <c r="R6" s="2"/>
      <c r="S6" s="2"/>
    </row>
    <row r="7" spans="1:19" ht="12.75">
      <c r="A7" s="9"/>
      <c r="B7" s="10"/>
      <c r="C7" s="11"/>
      <c r="D7" s="209"/>
      <c r="E7" s="69" t="str">
        <f>+VarTotal!E7</f>
        <v>2015 / 2014</v>
      </c>
      <c r="F7" s="99"/>
      <c r="G7" s="99"/>
      <c r="H7" s="99"/>
      <c r="I7" s="99"/>
      <c r="J7" s="99"/>
      <c r="K7" s="99"/>
      <c r="L7" s="99"/>
      <c r="M7" s="99"/>
      <c r="N7" s="99"/>
      <c r="O7" s="99"/>
      <c r="P7" s="100"/>
      <c r="Q7" s="259"/>
      <c r="R7" s="99"/>
      <c r="S7" s="100"/>
    </row>
    <row r="8" spans="1:19" ht="12.7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34" t="s">
        <v>110</v>
      </c>
      <c r="S8" s="34" t="s">
        <v>111</v>
      </c>
    </row>
    <row r="9" spans="1:19" ht="12.75">
      <c r="A9" s="16"/>
      <c r="B9" s="17"/>
      <c r="C9" s="17"/>
      <c r="D9" s="168"/>
      <c r="E9" s="20"/>
      <c r="F9" s="17"/>
      <c r="G9" s="17"/>
      <c r="H9" s="48"/>
      <c r="I9" s="17"/>
      <c r="J9" s="17"/>
      <c r="K9" s="82"/>
      <c r="L9" s="48"/>
      <c r="M9" s="48"/>
      <c r="N9" s="20"/>
      <c r="O9" s="17"/>
      <c r="P9" s="82"/>
      <c r="Q9" s="48"/>
      <c r="R9" s="48"/>
      <c r="S9" s="48"/>
    </row>
    <row r="10" spans="1:19" ht="12.75">
      <c r="A10" s="19" t="s">
        <v>6</v>
      </c>
      <c r="B10" s="17"/>
      <c r="C10" s="17"/>
      <c r="D10" s="168"/>
      <c r="E10" s="20"/>
      <c r="F10" s="17"/>
      <c r="G10" s="17"/>
      <c r="H10" s="48"/>
      <c r="I10" s="17"/>
      <c r="J10" s="17"/>
      <c r="K10" s="82"/>
      <c r="L10" s="48"/>
      <c r="M10" s="48"/>
      <c r="N10" s="20"/>
      <c r="O10" s="17"/>
      <c r="P10" s="82"/>
      <c r="Q10" s="48"/>
      <c r="R10" s="48"/>
      <c r="S10" s="48"/>
    </row>
    <row r="11" spans="1:19" ht="12.75">
      <c r="A11" s="20" t="s">
        <v>7</v>
      </c>
      <c r="B11" s="17"/>
      <c r="C11" s="17"/>
      <c r="D11" s="112"/>
      <c r="E11" s="94">
        <v>42.48998418164216</v>
      </c>
      <c r="F11" s="137">
        <v>-22.220284055499917</v>
      </c>
      <c r="G11" s="137">
        <v>-30.22296755032596</v>
      </c>
      <c r="H11" s="66">
        <v>-14.579146237889763</v>
      </c>
      <c r="I11" s="137">
        <v>13.98072136649624</v>
      </c>
      <c r="J11" s="137">
        <v>-17.37770625294779</v>
      </c>
      <c r="K11" s="95">
        <v>23.48041419851321</v>
      </c>
      <c r="L11" s="66">
        <v>5.633956914946658</v>
      </c>
      <c r="M11" s="66">
        <v>-4.28455420105357</v>
      </c>
      <c r="N11" s="94">
        <v>-93.87598522048506</v>
      </c>
      <c r="O11" s="137">
        <v>9.579896321230486</v>
      </c>
      <c r="P11" s="95">
        <v>10.405382555796727</v>
      </c>
      <c r="Q11" s="66">
        <v>-85.6389276917885</v>
      </c>
      <c r="R11" s="66">
        <v>2364.5737855967764</v>
      </c>
      <c r="S11" s="66">
        <v>-3.2567133931611814</v>
      </c>
    </row>
    <row r="12" spans="1:19" ht="12.7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66">
        <v>0</v>
      </c>
      <c r="S12" s="66">
        <v>0</v>
      </c>
    </row>
    <row r="13" spans="1:19" ht="12.7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66">
        <v>0</v>
      </c>
      <c r="S13" s="66">
        <v>0</v>
      </c>
    </row>
    <row r="14" spans="1:19" ht="12.7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66">
        <v>0</v>
      </c>
      <c r="S14" s="66">
        <v>0</v>
      </c>
    </row>
    <row r="15" spans="1:19" ht="12.75">
      <c r="A15" s="20"/>
      <c r="B15" s="17" t="s">
        <v>102</v>
      </c>
      <c r="C15" s="17"/>
      <c r="D15" s="112"/>
      <c r="E15" s="94">
        <v>43.19560147529404</v>
      </c>
      <c r="F15" s="137">
        <v>-23.92702687710997</v>
      </c>
      <c r="G15" s="137">
        <v>-31.32678191063881</v>
      </c>
      <c r="H15" s="66">
        <v>-15.933117000386876</v>
      </c>
      <c r="I15" s="137">
        <v>14.111893215432513</v>
      </c>
      <c r="J15" s="137">
        <v>-17.967295481936617</v>
      </c>
      <c r="K15" s="95">
        <v>24.19416636164755</v>
      </c>
      <c r="L15" s="66">
        <v>5.6653149406906245</v>
      </c>
      <c r="M15" s="66">
        <v>-4.949135979546582</v>
      </c>
      <c r="N15" s="94">
        <v>-99.99999907646914</v>
      </c>
      <c r="O15" s="137">
        <v>0</v>
      </c>
      <c r="P15" s="95">
        <v>0</v>
      </c>
      <c r="Q15" s="66">
        <v>-99.99999907761261</v>
      </c>
      <c r="R15" s="66">
        <v>0</v>
      </c>
      <c r="S15" s="66">
        <v>-4.269981597319927</v>
      </c>
    </row>
    <row r="16" spans="1:19" ht="12.7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66">
        <v>0</v>
      </c>
      <c r="S16" s="66">
        <v>0</v>
      </c>
    </row>
    <row r="17" spans="1:19" ht="12.7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66">
        <v>0</v>
      </c>
      <c r="S17" s="66">
        <v>0</v>
      </c>
    </row>
    <row r="18" spans="1:19" ht="12.75">
      <c r="A18" s="20"/>
      <c r="B18" s="76" t="s">
        <v>57</v>
      </c>
      <c r="C18" s="17"/>
      <c r="D18" s="112"/>
      <c r="E18" s="94">
        <v>30.56455148112871</v>
      </c>
      <c r="F18" s="137">
        <v>49.18678633309235</v>
      </c>
      <c r="G18" s="137">
        <v>19.470116199881595</v>
      </c>
      <c r="H18" s="66">
        <v>31.846576766329605</v>
      </c>
      <c r="I18" s="137">
        <v>10.38171314249048</v>
      </c>
      <c r="J18" s="137">
        <v>2.8757272835773673</v>
      </c>
      <c r="K18" s="95">
        <v>1.1738023717593915</v>
      </c>
      <c r="L18" s="66">
        <v>4.658881695100292</v>
      </c>
      <c r="M18" s="66">
        <v>17.37161758197343</v>
      </c>
      <c r="N18" s="94">
        <v>41.70160189254162</v>
      </c>
      <c r="O18" s="137">
        <v>9.579896321230486</v>
      </c>
      <c r="P18" s="95">
        <v>10.405382555796727</v>
      </c>
      <c r="Q18" s="66">
        <v>20.566827804684884</v>
      </c>
      <c r="R18" s="66">
        <v>17.988795757049413</v>
      </c>
      <c r="S18" s="66">
        <v>18.44140379323729</v>
      </c>
    </row>
    <row r="19" spans="1:19" ht="12.7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66">
        <v>0</v>
      </c>
      <c r="S19" s="66">
        <v>0</v>
      </c>
    </row>
    <row r="20" spans="1:19" ht="12.75">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66">
        <v>0</v>
      </c>
      <c r="S20" s="66">
        <v>0</v>
      </c>
    </row>
    <row r="21" spans="1:19" ht="12.75">
      <c r="A21" s="20"/>
      <c r="B21" s="17"/>
      <c r="C21" s="17"/>
      <c r="D21" s="168"/>
      <c r="E21" s="101"/>
      <c r="F21" s="140"/>
      <c r="G21" s="140"/>
      <c r="H21" s="67"/>
      <c r="I21" s="140"/>
      <c r="J21" s="140"/>
      <c r="K21" s="102"/>
      <c r="L21" s="67"/>
      <c r="M21" s="67"/>
      <c r="N21" s="101"/>
      <c r="O21" s="140"/>
      <c r="P21" s="102"/>
      <c r="Q21" s="67"/>
      <c r="R21" s="67"/>
      <c r="S21" s="67"/>
    </row>
    <row r="22" spans="1:19" ht="12.75">
      <c r="A22" s="20" t="s">
        <v>12</v>
      </c>
      <c r="B22" s="17"/>
      <c r="C22" s="17"/>
      <c r="D22" s="112"/>
      <c r="E22" s="94">
        <v>39.53935528252235</v>
      </c>
      <c r="F22" s="137">
        <v>96.64548034555906</v>
      </c>
      <c r="G22" s="137">
        <v>-44.682205770036944</v>
      </c>
      <c r="H22" s="66">
        <v>32.8244208666193</v>
      </c>
      <c r="I22" s="137">
        <v>47.82044017646814</v>
      </c>
      <c r="J22" s="137">
        <v>-2.480683292669339</v>
      </c>
      <c r="K22" s="95">
        <v>-55.66524358126451</v>
      </c>
      <c r="L22" s="66">
        <v>-16.777862658674735</v>
      </c>
      <c r="M22" s="66">
        <v>21.072190592556716</v>
      </c>
      <c r="N22" s="94">
        <v>1.5725451531781287</v>
      </c>
      <c r="O22" s="137">
        <v>-46.79351729872452</v>
      </c>
      <c r="P22" s="95">
        <v>-17.16131696902806</v>
      </c>
      <c r="Q22" s="66">
        <v>-25.63021416557859</v>
      </c>
      <c r="R22" s="66">
        <v>-68.77622805317047</v>
      </c>
      <c r="S22" s="66">
        <v>4.544299872325963</v>
      </c>
    </row>
    <row r="23" spans="1:19" ht="12.7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66">
        <v>0</v>
      </c>
      <c r="S23" s="66">
        <v>0</v>
      </c>
    </row>
    <row r="24" spans="1:19" ht="12.75">
      <c r="A24" s="20"/>
      <c r="B24" s="17" t="s">
        <v>14</v>
      </c>
      <c r="C24" s="17"/>
      <c r="D24" s="112"/>
      <c r="E24" s="94">
        <v>45.8683459730836</v>
      </c>
      <c r="F24" s="137">
        <v>0</v>
      </c>
      <c r="G24" s="137">
        <v>-85.15283421850138</v>
      </c>
      <c r="H24" s="66">
        <v>48.011109105455674</v>
      </c>
      <c r="I24" s="137">
        <v>1924.1704370258149</v>
      </c>
      <c r="J24" s="137">
        <v>0</v>
      </c>
      <c r="K24" s="95">
        <v>-89.93260766652044</v>
      </c>
      <c r="L24" s="66">
        <v>-18.068542183248827</v>
      </c>
      <c r="M24" s="66">
        <v>41.35836543293554</v>
      </c>
      <c r="N24" s="94">
        <v>0</v>
      </c>
      <c r="O24" s="137">
        <v>-89.0144877770308</v>
      </c>
      <c r="P24" s="95">
        <v>0</v>
      </c>
      <c r="Q24" s="66">
        <v>-62.207673559080455</v>
      </c>
      <c r="R24" s="66">
        <v>-100</v>
      </c>
      <c r="S24" s="66">
        <v>20.117750482092966</v>
      </c>
    </row>
    <row r="25" spans="1:19" ht="12.75">
      <c r="A25" s="20"/>
      <c r="B25" s="17" t="s">
        <v>15</v>
      </c>
      <c r="C25" s="17"/>
      <c r="D25" s="112"/>
      <c r="E25" s="94">
        <v>-17.008472289558462</v>
      </c>
      <c r="F25" s="137">
        <v>-16.282974609325752</v>
      </c>
      <c r="G25" s="137">
        <v>-15.475138796152986</v>
      </c>
      <c r="H25" s="66">
        <v>-16.26315335976122</v>
      </c>
      <c r="I25" s="137">
        <v>-16.186779994934184</v>
      </c>
      <c r="J25" s="137">
        <v>-16.113209778004844</v>
      </c>
      <c r="K25" s="95">
        <v>-16.53767866392244</v>
      </c>
      <c r="L25" s="66">
        <v>-16.278994646814617</v>
      </c>
      <c r="M25" s="66">
        <v>-16.260521105124703</v>
      </c>
      <c r="N25" s="94">
        <v>-16.881617490476074</v>
      </c>
      <c r="O25" s="137">
        <v>-17.300884678184904</v>
      </c>
      <c r="P25" s="95">
        <v>-17.16131696902806</v>
      </c>
      <c r="Q25" s="66">
        <v>-17.113391365089427</v>
      </c>
      <c r="R25" s="66">
        <v>-17.232444565101158</v>
      </c>
      <c r="S25" s="66">
        <v>-16.60171956504297</v>
      </c>
    </row>
    <row r="26" spans="1:19" ht="12.7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66">
        <v>0</v>
      </c>
      <c r="S26" s="66">
        <v>0</v>
      </c>
    </row>
    <row r="27" spans="1:19" ht="12.7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66">
        <v>0</v>
      </c>
      <c r="S27" s="66">
        <v>0</v>
      </c>
    </row>
    <row r="28" spans="1:19" ht="12.7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66">
        <v>0</v>
      </c>
      <c r="S28" s="66">
        <v>0</v>
      </c>
    </row>
    <row r="29" spans="1:19" ht="12.75">
      <c r="A29" s="20"/>
      <c r="B29" s="17"/>
      <c r="C29" s="17"/>
      <c r="D29" s="112"/>
      <c r="E29" s="87"/>
      <c r="F29" s="131"/>
      <c r="G29" s="131"/>
      <c r="H29" s="54"/>
      <c r="I29" s="131"/>
      <c r="J29" s="131"/>
      <c r="K29" s="88"/>
      <c r="L29" s="54"/>
      <c r="M29" s="54"/>
      <c r="N29" s="87"/>
      <c r="O29" s="131"/>
      <c r="P29" s="88"/>
      <c r="Q29" s="54"/>
      <c r="R29" s="54"/>
      <c r="S29" s="54"/>
    </row>
    <row r="30" spans="1:19" ht="12.75">
      <c r="A30" s="22" t="s">
        <v>17</v>
      </c>
      <c r="B30" s="23"/>
      <c r="C30" s="23"/>
      <c r="D30" s="112"/>
      <c r="E30" s="94">
        <v>-38.880401364102404</v>
      </c>
      <c r="F30" s="137">
        <v>-68.38368156672786</v>
      </c>
      <c r="G30" s="137">
        <v>-22.426077038250934</v>
      </c>
      <c r="H30" s="66">
        <v>-235.26391079525348</v>
      </c>
      <c r="I30" s="137">
        <v>-3.144337308970535</v>
      </c>
      <c r="J30" s="137">
        <v>-22.100410730270603</v>
      </c>
      <c r="K30" s="95">
        <v>117.9190154759755</v>
      </c>
      <c r="L30" s="66">
        <v>18.958278267316953</v>
      </c>
      <c r="M30" s="66">
        <v>-102.87250179619053</v>
      </c>
      <c r="N30" s="94">
        <v>-147.86070180404008</v>
      </c>
      <c r="O30" s="137">
        <v>51.25771873165813</v>
      </c>
      <c r="P30" s="95">
        <v>20.892795746388604</v>
      </c>
      <c r="Q30" s="66">
        <v>-257.4793821274612</v>
      </c>
      <c r="R30" s="66">
        <v>186.06730318190523</v>
      </c>
      <c r="S30" s="66">
        <v>-122.77976803319508</v>
      </c>
    </row>
    <row r="31" spans="1:19" ht="12.75">
      <c r="A31" s="20"/>
      <c r="B31" s="17"/>
      <c r="C31" s="17"/>
      <c r="D31" s="112"/>
      <c r="E31" s="87"/>
      <c r="F31" s="131"/>
      <c r="G31" s="131"/>
      <c r="H31" s="54"/>
      <c r="I31" s="131"/>
      <c r="J31" s="131"/>
      <c r="K31" s="88"/>
      <c r="L31" s="54"/>
      <c r="M31" s="54"/>
      <c r="N31" s="87"/>
      <c r="O31" s="131"/>
      <c r="P31" s="88"/>
      <c r="Q31" s="54"/>
      <c r="R31" s="54"/>
      <c r="S31" s="54"/>
    </row>
    <row r="32" spans="1:19" ht="12.75">
      <c r="A32" s="19" t="s">
        <v>18</v>
      </c>
      <c r="B32" s="17"/>
      <c r="C32" s="17"/>
      <c r="D32" s="112"/>
      <c r="E32" s="87"/>
      <c r="F32" s="131"/>
      <c r="G32" s="131"/>
      <c r="H32" s="54"/>
      <c r="I32" s="131"/>
      <c r="J32" s="131"/>
      <c r="K32" s="88"/>
      <c r="L32" s="54"/>
      <c r="M32" s="54"/>
      <c r="N32" s="87"/>
      <c r="O32" s="131"/>
      <c r="P32" s="88"/>
      <c r="Q32" s="54"/>
      <c r="R32" s="54"/>
      <c r="S32" s="54"/>
    </row>
    <row r="33" spans="1:19" ht="12.75">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66">
        <v>0</v>
      </c>
      <c r="S33" s="66">
        <v>0</v>
      </c>
    </row>
    <row r="34" spans="1:19" ht="12.7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66">
        <v>0</v>
      </c>
      <c r="S34" s="66">
        <v>0</v>
      </c>
    </row>
    <row r="35" spans="1:19" ht="12.75">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66">
        <v>0</v>
      </c>
      <c r="S35" s="66">
        <v>0</v>
      </c>
    </row>
    <row r="36" spans="1:19" ht="12.7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66">
        <v>0</v>
      </c>
      <c r="S36" s="66">
        <v>0</v>
      </c>
    </row>
    <row r="37" spans="1:19" ht="12.75">
      <c r="A37" s="20"/>
      <c r="B37" s="17"/>
      <c r="C37" s="17"/>
      <c r="D37" s="112"/>
      <c r="E37" s="101"/>
      <c r="F37" s="140"/>
      <c r="G37" s="140"/>
      <c r="H37" s="67"/>
      <c r="I37" s="140"/>
      <c r="J37" s="140"/>
      <c r="K37" s="102"/>
      <c r="L37" s="67"/>
      <c r="M37" s="67"/>
      <c r="N37" s="101"/>
      <c r="O37" s="140"/>
      <c r="P37" s="102"/>
      <c r="Q37" s="67"/>
      <c r="R37" s="67"/>
      <c r="S37" s="67"/>
    </row>
    <row r="38" spans="1:19" ht="12.75">
      <c r="A38" s="24" t="s">
        <v>76</v>
      </c>
      <c r="B38" s="25"/>
      <c r="C38" s="25"/>
      <c r="D38" s="114"/>
      <c r="E38" s="103">
        <v>42.48998418164216</v>
      </c>
      <c r="F38" s="227">
        <v>-22.220284055499917</v>
      </c>
      <c r="G38" s="141">
        <v>-30.22296755032596</v>
      </c>
      <c r="H38" s="68">
        <v>-14.579146237889763</v>
      </c>
      <c r="I38" s="141">
        <v>13.98072136649624</v>
      </c>
      <c r="J38" s="141">
        <v>-17.37770625294779</v>
      </c>
      <c r="K38" s="248">
        <v>23.48041419851321</v>
      </c>
      <c r="L38" s="229">
        <v>5.633956914946658</v>
      </c>
      <c r="M38" s="229">
        <v>-4.28455420105357</v>
      </c>
      <c r="N38" s="252">
        <v>-93.87598522048506</v>
      </c>
      <c r="O38" s="227">
        <v>9.579896321230486</v>
      </c>
      <c r="P38" s="248">
        <v>10.405382555796727</v>
      </c>
      <c r="Q38" s="229">
        <v>-85.6389276917885</v>
      </c>
      <c r="R38" s="229">
        <v>2364.5737855967764</v>
      </c>
      <c r="S38" s="229">
        <v>-3.2567133931611814</v>
      </c>
    </row>
    <row r="39" spans="1:19" ht="12.75">
      <c r="A39" s="24" t="s">
        <v>77</v>
      </c>
      <c r="B39" s="25"/>
      <c r="C39" s="25"/>
      <c r="D39" s="114"/>
      <c r="E39" s="103">
        <v>39.53935528252235</v>
      </c>
      <c r="F39" s="227">
        <v>96.64548034555906</v>
      </c>
      <c r="G39" s="141">
        <v>-44.682205770036944</v>
      </c>
      <c r="H39" s="68">
        <v>32.8244208666193</v>
      </c>
      <c r="I39" s="141">
        <v>47.82044017646814</v>
      </c>
      <c r="J39" s="141">
        <v>-2.480683292669339</v>
      </c>
      <c r="K39" s="248">
        <v>-55.66524358126451</v>
      </c>
      <c r="L39" s="229">
        <v>-16.777862658674735</v>
      </c>
      <c r="M39" s="229">
        <v>21.072190592556716</v>
      </c>
      <c r="N39" s="252">
        <v>1.5725451531781287</v>
      </c>
      <c r="O39" s="227">
        <v>-46.79351729872452</v>
      </c>
      <c r="P39" s="248">
        <v>-17.16131696902806</v>
      </c>
      <c r="Q39" s="229">
        <v>-25.63021416557859</v>
      </c>
      <c r="R39" s="229">
        <v>-68.77622805317047</v>
      </c>
      <c r="S39" s="229">
        <v>4.544299872325963</v>
      </c>
    </row>
    <row r="40" spans="1:19" ht="12.75">
      <c r="A40" s="27"/>
      <c r="B40" s="28"/>
      <c r="C40" s="28"/>
      <c r="D40" s="210"/>
      <c r="E40" s="105"/>
      <c r="F40" s="142"/>
      <c r="G40" s="142"/>
      <c r="H40" s="71"/>
      <c r="I40" s="142"/>
      <c r="J40" s="142"/>
      <c r="K40" s="106"/>
      <c r="L40" s="71"/>
      <c r="M40" s="71"/>
      <c r="N40" s="105"/>
      <c r="O40" s="142"/>
      <c r="P40" s="106"/>
      <c r="Q40" s="71"/>
      <c r="R40" s="71"/>
      <c r="S40" s="71"/>
    </row>
    <row r="41" spans="1:4" ht="12.75">
      <c r="A41" s="226"/>
      <c r="B41" s="225"/>
      <c r="C41" s="225"/>
      <c r="D41" s="226"/>
    </row>
    <row r="42" spans="1:19" ht="215.25" customHeight="1">
      <c r="A42" s="17"/>
      <c r="B42" s="17"/>
      <c r="C42" s="17"/>
      <c r="D42" s="17"/>
      <c r="S42" s="266">
        <v>12</v>
      </c>
    </row>
  </sheetData>
  <sheetProtection/>
  <printOptions horizontalCentered="1"/>
  <pageMargins left="0.3937007874015748" right="0" top="1.1811023622047245" bottom="0" header="0" footer="0"/>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A2:S42"/>
  <sheetViews>
    <sheetView zoomScalePageLayoutView="0" workbookViewId="0" topLeftCell="A1">
      <selection activeCell="E8" sqref="E8"/>
    </sheetView>
  </sheetViews>
  <sheetFormatPr defaultColWidth="11.421875" defaultRowHeight="12.75"/>
  <cols>
    <col min="1" max="2" width="2.7109375" style="0" customWidth="1"/>
    <col min="3" max="3" width="35.140625" style="0" customWidth="1"/>
    <col min="4" max="4" width="10.140625" style="0" customWidth="1"/>
    <col min="5" max="10" width="9.7109375" style="0" customWidth="1"/>
    <col min="11" max="11" width="9.7109375" style="17" customWidth="1"/>
    <col min="12" max="15" width="9.7109375" style="0" customWidth="1"/>
    <col min="16" max="16" width="10.7109375" style="0" customWidth="1"/>
    <col min="17" max="18" width="9.7109375" style="0" customWidth="1"/>
    <col min="19" max="19" width="10.28125" style="0" bestFit="1" customWidth="1"/>
  </cols>
  <sheetData>
    <row r="2" spans="1:19" ht="12.75">
      <c r="A2" s="4" t="s">
        <v>51</v>
      </c>
      <c r="B2" s="5"/>
      <c r="C2" s="5"/>
      <c r="D2" s="207"/>
      <c r="E2" s="2"/>
      <c r="F2" s="2"/>
      <c r="G2" s="2"/>
      <c r="H2" s="2"/>
      <c r="I2" s="2"/>
      <c r="J2" s="2"/>
      <c r="K2" s="46"/>
      <c r="L2" s="2"/>
      <c r="M2" s="2"/>
      <c r="N2" s="2"/>
      <c r="O2" s="2"/>
      <c r="P2" s="2"/>
      <c r="Q2" s="2"/>
      <c r="R2" s="2"/>
      <c r="S2" s="2"/>
    </row>
    <row r="3" spans="1:19" ht="12.75">
      <c r="A3" s="47" t="str">
        <f>+Total!A3</f>
        <v>ESTADO DE OPERACIONES DE GOBIERNO  2015</v>
      </c>
      <c r="B3" s="2"/>
      <c r="C3" s="2"/>
      <c r="D3" s="206"/>
      <c r="E3" s="2"/>
      <c r="F3" s="2"/>
      <c r="G3" s="2"/>
      <c r="H3" s="2"/>
      <c r="I3" s="2"/>
      <c r="J3" s="2"/>
      <c r="K3" s="46"/>
      <c r="L3" s="2"/>
      <c r="M3" s="2"/>
      <c r="N3" s="2"/>
      <c r="O3" s="2"/>
      <c r="P3" s="2"/>
      <c r="Q3" s="2"/>
      <c r="R3" s="2"/>
      <c r="S3" s="2"/>
    </row>
    <row r="4" spans="1:19" ht="12.75">
      <c r="A4" s="1" t="s">
        <v>101</v>
      </c>
      <c r="B4" s="2"/>
      <c r="C4" s="2"/>
      <c r="D4" s="206"/>
      <c r="E4" s="2"/>
      <c r="F4" s="2"/>
      <c r="G4" s="2"/>
      <c r="H4" s="2"/>
      <c r="I4" s="2"/>
      <c r="J4" s="2"/>
      <c r="K4" s="46"/>
      <c r="L4" s="2"/>
      <c r="M4" s="2"/>
      <c r="N4" s="2"/>
      <c r="O4" s="2"/>
      <c r="P4" s="2"/>
      <c r="Q4" s="2"/>
      <c r="R4" s="2"/>
      <c r="S4" s="2"/>
    </row>
    <row r="5" spans="1:19" ht="12.75">
      <c r="A5" s="4" t="s">
        <v>2</v>
      </c>
      <c r="B5" s="1"/>
      <c r="C5" s="1"/>
      <c r="D5" s="1"/>
      <c r="E5" s="1"/>
      <c r="F5" s="2"/>
      <c r="G5" s="2"/>
      <c r="H5" s="2"/>
      <c r="I5" s="2"/>
      <c r="J5" s="2"/>
      <c r="K5" s="46"/>
      <c r="L5" s="2"/>
      <c r="M5" s="2"/>
      <c r="N5" s="2"/>
      <c r="O5" s="2"/>
      <c r="P5" s="2"/>
      <c r="Q5" s="2"/>
      <c r="R5" s="2"/>
      <c r="S5" s="2"/>
    </row>
    <row r="6" spans="1:19" ht="12.75">
      <c r="A6" s="1" t="s">
        <v>79</v>
      </c>
      <c r="B6" s="1"/>
      <c r="C6" s="1"/>
      <c r="D6" s="1"/>
      <c r="E6" s="1"/>
      <c r="F6" s="2"/>
      <c r="G6" s="2"/>
      <c r="H6" s="2"/>
      <c r="I6" s="2"/>
      <c r="J6" s="2"/>
      <c r="K6" s="46"/>
      <c r="L6" s="2"/>
      <c r="M6" s="2"/>
      <c r="N6" s="2"/>
      <c r="O6" s="2"/>
      <c r="P6" s="2"/>
      <c r="Q6" s="2"/>
      <c r="R6" s="2"/>
      <c r="S6" s="2"/>
    </row>
    <row r="7" spans="1:19" ht="12.75">
      <c r="A7" s="9"/>
      <c r="B7" s="10"/>
      <c r="C7" s="11"/>
      <c r="D7" s="209"/>
      <c r="E7" s="69" t="s">
        <v>117</v>
      </c>
      <c r="F7" s="99"/>
      <c r="G7" s="99"/>
      <c r="H7" s="99"/>
      <c r="I7" s="99"/>
      <c r="J7" s="99"/>
      <c r="K7" s="100"/>
      <c r="L7" s="100"/>
      <c r="M7" s="100"/>
      <c r="N7" s="100"/>
      <c r="O7" s="100"/>
      <c r="P7" s="100"/>
      <c r="Q7" s="258"/>
      <c r="R7" s="99"/>
      <c r="S7" s="100"/>
    </row>
    <row r="8" spans="1:19" ht="12.7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34" t="s">
        <v>110</v>
      </c>
      <c r="S8" s="34" t="s">
        <v>111</v>
      </c>
    </row>
    <row r="9" spans="1:19" ht="12.75">
      <c r="A9" s="16"/>
      <c r="B9" s="17"/>
      <c r="C9" s="17"/>
      <c r="D9" s="168"/>
      <c r="E9" s="20"/>
      <c r="F9" s="17"/>
      <c r="G9" s="17"/>
      <c r="H9" s="48"/>
      <c r="I9" s="17"/>
      <c r="J9" s="17"/>
      <c r="K9" s="82"/>
      <c r="L9" s="48"/>
      <c r="M9" s="48"/>
      <c r="N9" s="20"/>
      <c r="O9" s="17"/>
      <c r="P9" s="82"/>
      <c r="Q9" s="48"/>
      <c r="R9" s="48"/>
      <c r="S9" s="48"/>
    </row>
    <row r="10" spans="1:19" ht="12.75">
      <c r="A10" s="19" t="s">
        <v>6</v>
      </c>
      <c r="B10" s="17"/>
      <c r="C10" s="17"/>
      <c r="D10" s="168"/>
      <c r="E10" s="20"/>
      <c r="F10" s="17"/>
      <c r="G10" s="17"/>
      <c r="H10" s="48"/>
      <c r="I10" s="17"/>
      <c r="J10" s="17"/>
      <c r="K10" s="82"/>
      <c r="L10" s="48"/>
      <c r="M10" s="48"/>
      <c r="N10" s="20"/>
      <c r="O10" s="17"/>
      <c r="P10" s="82"/>
      <c r="Q10" s="48"/>
      <c r="R10" s="48"/>
      <c r="S10" s="48"/>
    </row>
    <row r="11" spans="1:19" ht="12.75">
      <c r="A11" s="20" t="s">
        <v>7</v>
      </c>
      <c r="B11" s="17"/>
      <c r="C11" s="17"/>
      <c r="D11" s="112"/>
      <c r="E11" s="94">
        <v>8.20472152588052</v>
      </c>
      <c r="F11" s="137">
        <v>4.047349744352169</v>
      </c>
      <c r="G11" s="137">
        <v>0.2698156037209465</v>
      </c>
      <c r="H11" s="66">
        <v>4.272384757418557</v>
      </c>
      <c r="I11" s="137">
        <v>3.658448606187248</v>
      </c>
      <c r="J11" s="137">
        <v>87.70178357420662</v>
      </c>
      <c r="K11" s="95">
        <v>-7.65091766469459</v>
      </c>
      <c r="L11" s="66">
        <v>3.9520284583669962</v>
      </c>
      <c r="M11" s="66">
        <v>4.127977591746457</v>
      </c>
      <c r="N11" s="94">
        <v>12.592210679104054</v>
      </c>
      <c r="O11" s="137">
        <v>14.947673482206447</v>
      </c>
      <c r="P11" s="95">
        <v>-0.8695733942336359</v>
      </c>
      <c r="Q11" s="66">
        <v>8.507990238545204</v>
      </c>
      <c r="R11" s="66">
        <v>8.699814062757127</v>
      </c>
      <c r="S11" s="66">
        <v>5.896856273109585</v>
      </c>
    </row>
    <row r="12" spans="1:19" ht="12.75">
      <c r="A12" s="20"/>
      <c r="B12" s="17" t="s">
        <v>8</v>
      </c>
      <c r="C12" s="17"/>
      <c r="D12" s="112"/>
      <c r="E12" s="94">
        <v>8.525595507414273</v>
      </c>
      <c r="F12" s="137">
        <v>5.325587184158742</v>
      </c>
      <c r="G12" s="137">
        <v>6.52410342392582</v>
      </c>
      <c r="H12" s="66">
        <v>6.901854027583432</v>
      </c>
      <c r="I12" s="137">
        <v>3.1849428026764937</v>
      </c>
      <c r="J12" s="137">
        <v>542.2221321040871</v>
      </c>
      <c r="K12" s="95">
        <v>-9.396391251783276</v>
      </c>
      <c r="L12" s="66">
        <v>3.998817803205146</v>
      </c>
      <c r="M12" s="66">
        <v>5.481859849996695</v>
      </c>
      <c r="N12" s="94">
        <v>15.146573253295204</v>
      </c>
      <c r="O12" s="137">
        <v>16.82999317508589</v>
      </c>
      <c r="P12" s="95">
        <v>3.348785163675605</v>
      </c>
      <c r="Q12" s="66">
        <v>11.465234464205686</v>
      </c>
      <c r="R12" s="66">
        <v>13.482781618603035</v>
      </c>
      <c r="S12" s="66">
        <v>8.020942055119873</v>
      </c>
    </row>
    <row r="13" spans="1:19" ht="12.75">
      <c r="A13" s="78"/>
      <c r="B13" s="76"/>
      <c r="C13" s="76" t="s">
        <v>112</v>
      </c>
      <c r="D13" s="192"/>
      <c r="E13" s="201">
        <v>-17.52173214104461</v>
      </c>
      <c r="F13" s="202">
        <v>-7.627326100636356</v>
      </c>
      <c r="G13" s="202">
        <v>19.26018775413587</v>
      </c>
      <c r="H13" s="204">
        <v>-5.530708027696951</v>
      </c>
      <c r="I13" s="202">
        <v>16.750209634277667</v>
      </c>
      <c r="J13" s="202">
        <v>2060.5573934694303</v>
      </c>
      <c r="K13" s="203">
        <v>-12.705807877781684</v>
      </c>
      <c r="L13" s="204">
        <v>16.82967523557508</v>
      </c>
      <c r="M13" s="204">
        <v>6.959970419964789</v>
      </c>
      <c r="N13" s="201">
        <v>-5.761273454321813</v>
      </c>
      <c r="O13" s="202">
        <v>-45.215319490376004</v>
      </c>
      <c r="P13" s="203">
        <v>-40.51243965135942</v>
      </c>
      <c r="Q13" s="204">
        <v>-31.688302957837834</v>
      </c>
      <c r="R13" s="204">
        <v>-15.75759272330134</v>
      </c>
      <c r="S13" s="204">
        <v>-7.121856443885777</v>
      </c>
    </row>
    <row r="14" spans="1:19" ht="12.75">
      <c r="A14" s="78"/>
      <c r="B14" s="76"/>
      <c r="C14" s="76" t="s">
        <v>59</v>
      </c>
      <c r="D14" s="192"/>
      <c r="E14" s="201">
        <v>10.369065033425052</v>
      </c>
      <c r="F14" s="202">
        <v>5.949350990742186</v>
      </c>
      <c r="G14" s="202">
        <v>5.970728983182183</v>
      </c>
      <c r="H14" s="204">
        <v>7.585290927327781</v>
      </c>
      <c r="I14" s="202">
        <v>2.0496685402283443</v>
      </c>
      <c r="J14" s="202">
        <v>502.3675778940303</v>
      </c>
      <c r="K14" s="203">
        <v>-9.22773368833083</v>
      </c>
      <c r="L14" s="204">
        <v>3.0663625561834884</v>
      </c>
      <c r="M14" s="204">
        <v>5.387794634686571</v>
      </c>
      <c r="N14" s="201">
        <v>16.623281156920733</v>
      </c>
      <c r="O14" s="202">
        <v>21.2566155127621</v>
      </c>
      <c r="P14" s="203">
        <v>6.535383722180299</v>
      </c>
      <c r="Q14" s="204">
        <v>14.554957700706872</v>
      </c>
      <c r="R14" s="204">
        <v>14.83175301979951</v>
      </c>
      <c r="S14" s="204">
        <v>8.991503798213119</v>
      </c>
    </row>
    <row r="15" spans="1:19" ht="12.75">
      <c r="A15" s="20"/>
      <c r="B15" s="17" t="s">
        <v>102</v>
      </c>
      <c r="C15" s="17"/>
      <c r="D15" s="112"/>
      <c r="E15" s="94">
        <v>29.450485410271334</v>
      </c>
      <c r="F15" s="137">
        <v>-22.46472992628248</v>
      </c>
      <c r="G15" s="137">
        <v>-76.46389890431531</v>
      </c>
      <c r="H15" s="66">
        <v>-55.552284575910484</v>
      </c>
      <c r="I15" s="137">
        <v>2.6315030507697568</v>
      </c>
      <c r="J15" s="137">
        <v>-16.847168178974</v>
      </c>
      <c r="K15" s="95">
        <v>14.356559318184758</v>
      </c>
      <c r="L15" s="66">
        <v>-0.08218718005925663</v>
      </c>
      <c r="M15" s="66">
        <v>-35.663729625063965</v>
      </c>
      <c r="N15" s="94">
        <v>-19.524980749839205</v>
      </c>
      <c r="O15" s="137">
        <v>18.0983655667595</v>
      </c>
      <c r="P15" s="95">
        <v>-75.06935804079575</v>
      </c>
      <c r="Q15" s="66">
        <v>-30.03842935830002</v>
      </c>
      <c r="R15" s="66">
        <v>-48.28087213370546</v>
      </c>
      <c r="S15" s="66">
        <v>-34.40590486546914</v>
      </c>
    </row>
    <row r="16" spans="1:19" ht="12.75">
      <c r="A16" s="20"/>
      <c r="B16" s="17" t="s">
        <v>9</v>
      </c>
      <c r="C16" s="17"/>
      <c r="D16" s="112"/>
      <c r="E16" s="94">
        <v>10.662860134467977</v>
      </c>
      <c r="F16" s="137">
        <v>-0.38883080806790815</v>
      </c>
      <c r="G16" s="137">
        <v>1.9646950329834656</v>
      </c>
      <c r="H16" s="66">
        <v>3.9929348821887034</v>
      </c>
      <c r="I16" s="137">
        <v>4.755011151122424</v>
      </c>
      <c r="J16" s="137">
        <v>5.373353887249577</v>
      </c>
      <c r="K16" s="95">
        <v>-4.008057947177868</v>
      </c>
      <c r="L16" s="66">
        <v>1.9520597243216198</v>
      </c>
      <c r="M16" s="66">
        <v>2.9611397284172725</v>
      </c>
      <c r="N16" s="94">
        <v>3.8015891917531075</v>
      </c>
      <c r="O16" s="137">
        <v>-0.2717332257225813</v>
      </c>
      <c r="P16" s="95">
        <v>-2.2245320636916532</v>
      </c>
      <c r="Q16" s="66">
        <v>0.37249751698715805</v>
      </c>
      <c r="R16" s="66">
        <v>7.049882672913665</v>
      </c>
      <c r="S16" s="66">
        <v>2.6057373766285474</v>
      </c>
    </row>
    <row r="17" spans="1:19" ht="12.75">
      <c r="A17" s="20"/>
      <c r="B17" s="17" t="s">
        <v>56</v>
      </c>
      <c r="C17" s="17"/>
      <c r="D17" s="112"/>
      <c r="E17" s="94">
        <v>8.745693664968247</v>
      </c>
      <c r="F17" s="137">
        <v>-38.24318094479098</v>
      </c>
      <c r="G17" s="137">
        <v>52.93645952029227</v>
      </c>
      <c r="H17" s="66">
        <v>-1.236063513469443</v>
      </c>
      <c r="I17" s="137">
        <v>-9.093073182504241</v>
      </c>
      <c r="J17" s="137">
        <v>-19.872996974838674</v>
      </c>
      <c r="K17" s="95">
        <v>30.974058040138818</v>
      </c>
      <c r="L17" s="66">
        <v>-2.2608326770758858</v>
      </c>
      <c r="M17" s="66">
        <v>-1.797142282128672</v>
      </c>
      <c r="N17" s="94">
        <v>-3.4656929005247306</v>
      </c>
      <c r="O17" s="137">
        <v>166.99098620966674</v>
      </c>
      <c r="P17" s="95">
        <v>-63.05559415539127</v>
      </c>
      <c r="Q17" s="66">
        <v>-6.517828825406813</v>
      </c>
      <c r="R17" s="66">
        <v>27.46006739126239</v>
      </c>
      <c r="S17" s="66">
        <v>-0.291710624036412</v>
      </c>
    </row>
    <row r="18" spans="1:19" ht="12.75">
      <c r="A18" s="20"/>
      <c r="B18" s="76" t="s">
        <v>57</v>
      </c>
      <c r="C18" s="17"/>
      <c r="D18" s="112"/>
      <c r="E18" s="94">
        <v>6.061224248510277</v>
      </c>
      <c r="F18" s="137">
        <v>-10.905531462417727</v>
      </c>
      <c r="G18" s="137">
        <v>-3.8722361354465273</v>
      </c>
      <c r="H18" s="66">
        <v>-3.258995543327803</v>
      </c>
      <c r="I18" s="137">
        <v>21.063713372086124</v>
      </c>
      <c r="J18" s="137">
        <v>-13.30665547683515</v>
      </c>
      <c r="K18" s="95">
        <v>-6.676657750512904</v>
      </c>
      <c r="L18" s="66">
        <v>-0.897535471007449</v>
      </c>
      <c r="M18" s="66">
        <v>-1.9406809088145738</v>
      </c>
      <c r="N18" s="94">
        <v>4.145210794503962</v>
      </c>
      <c r="O18" s="137">
        <v>23.210251380231494</v>
      </c>
      <c r="P18" s="95">
        <v>-17.903059977001334</v>
      </c>
      <c r="Q18" s="66">
        <v>0.2634343203469447</v>
      </c>
      <c r="R18" s="66">
        <v>-20.132668004427934</v>
      </c>
      <c r="S18" s="66">
        <v>-6.2524930738202755</v>
      </c>
    </row>
    <row r="19" spans="1:19" ht="12.75">
      <c r="A19" s="20"/>
      <c r="B19" s="17" t="s">
        <v>10</v>
      </c>
      <c r="C19" s="17"/>
      <c r="D19" s="112"/>
      <c r="E19" s="94">
        <v>4.220968776295098</v>
      </c>
      <c r="F19" s="137">
        <v>5.204763450040795</v>
      </c>
      <c r="G19" s="137">
        <v>24.951188234507814</v>
      </c>
      <c r="H19" s="66">
        <v>11.271582902444187</v>
      </c>
      <c r="I19" s="137">
        <v>-3.019276240031421</v>
      </c>
      <c r="J19" s="137">
        <v>-0.26264300716104527</v>
      </c>
      <c r="K19" s="95">
        <v>4.991705279120406</v>
      </c>
      <c r="L19" s="66">
        <v>0.487354083462721</v>
      </c>
      <c r="M19" s="66">
        <v>6.070744649280435</v>
      </c>
      <c r="N19" s="94">
        <v>3.1422031634379843</v>
      </c>
      <c r="O19" s="137">
        <v>9.233590805454872</v>
      </c>
      <c r="P19" s="95">
        <v>4.568052238647469</v>
      </c>
      <c r="Q19" s="66">
        <v>5.4848178839076445</v>
      </c>
      <c r="R19" s="66">
        <v>-10.868738479748874</v>
      </c>
      <c r="S19" s="66">
        <v>4.2032735808264166</v>
      </c>
    </row>
    <row r="20" spans="1:19" ht="12.75">
      <c r="A20" s="20"/>
      <c r="B20" s="17" t="s">
        <v>11</v>
      </c>
      <c r="C20" s="17"/>
      <c r="D20" s="112"/>
      <c r="E20" s="94">
        <v>-7.981618396936185</v>
      </c>
      <c r="F20" s="137">
        <v>9.74448142128017</v>
      </c>
      <c r="G20" s="137">
        <v>15.507116326773351</v>
      </c>
      <c r="H20" s="66">
        <v>5.443289909978666</v>
      </c>
      <c r="I20" s="137">
        <v>24.2857200736057</v>
      </c>
      <c r="J20" s="137">
        <v>27.591370310928355</v>
      </c>
      <c r="K20" s="95">
        <v>4.503568277400993</v>
      </c>
      <c r="L20" s="66">
        <v>18.470381856152486</v>
      </c>
      <c r="M20" s="66">
        <v>11.260931811722408</v>
      </c>
      <c r="N20" s="94">
        <v>23.095030651731374</v>
      </c>
      <c r="O20" s="137">
        <v>-9.022196422236473</v>
      </c>
      <c r="P20" s="95">
        <v>46.9412307220088</v>
      </c>
      <c r="Q20" s="66">
        <v>20.28465233997141</v>
      </c>
      <c r="R20" s="66">
        <v>11.85096592128836</v>
      </c>
      <c r="S20" s="66">
        <v>14.128880694442515</v>
      </c>
    </row>
    <row r="21" spans="1:19" ht="12.75">
      <c r="A21" s="20"/>
      <c r="B21" s="17"/>
      <c r="C21" s="17"/>
      <c r="D21" s="168"/>
      <c r="E21" s="101"/>
      <c r="F21" s="140"/>
      <c r="G21" s="140"/>
      <c r="H21" s="67"/>
      <c r="I21" s="140"/>
      <c r="J21" s="140"/>
      <c r="K21" s="102"/>
      <c r="L21" s="67"/>
      <c r="M21" s="67"/>
      <c r="N21" s="101"/>
      <c r="O21" s="140"/>
      <c r="P21" s="102"/>
      <c r="Q21" s="67"/>
      <c r="R21" s="67"/>
      <c r="S21" s="67"/>
    </row>
    <row r="22" spans="1:19" ht="12.75">
      <c r="A22" s="20" t="s">
        <v>12</v>
      </c>
      <c r="B22" s="17"/>
      <c r="C22" s="17"/>
      <c r="D22" s="112"/>
      <c r="E22" s="94">
        <v>7.428995964206542</v>
      </c>
      <c r="F22" s="137">
        <v>10.944598149268735</v>
      </c>
      <c r="G22" s="137">
        <v>10.837828557795604</v>
      </c>
      <c r="H22" s="66">
        <v>9.674228657203754</v>
      </c>
      <c r="I22" s="137">
        <v>2.62433933092705</v>
      </c>
      <c r="J22" s="137">
        <v>8.862195409480877</v>
      </c>
      <c r="K22" s="95">
        <v>7.314149539692716</v>
      </c>
      <c r="L22" s="66">
        <v>6.252571577333166</v>
      </c>
      <c r="M22" s="66">
        <v>7.932605384827185</v>
      </c>
      <c r="N22" s="94">
        <v>7.440244253603812</v>
      </c>
      <c r="O22" s="137">
        <v>11.709311900511764</v>
      </c>
      <c r="P22" s="95">
        <v>6.981358988508979</v>
      </c>
      <c r="Q22" s="66">
        <v>8.641644324992125</v>
      </c>
      <c r="R22" s="66">
        <v>2.9001675487990486</v>
      </c>
      <c r="S22" s="66">
        <v>7.642246530197916</v>
      </c>
    </row>
    <row r="23" spans="1:19" ht="12.75">
      <c r="A23" s="20"/>
      <c r="B23" s="17" t="s">
        <v>13</v>
      </c>
      <c r="C23" s="17"/>
      <c r="D23" s="112"/>
      <c r="E23" s="94">
        <v>7.266259172987444</v>
      </c>
      <c r="F23" s="137">
        <v>5.602225507552361</v>
      </c>
      <c r="G23" s="137">
        <v>9.210261380507156</v>
      </c>
      <c r="H23" s="66">
        <v>7.492999035261816</v>
      </c>
      <c r="I23" s="137">
        <v>7.649253717609827</v>
      </c>
      <c r="J23" s="137">
        <v>8.474561837365236</v>
      </c>
      <c r="K23" s="95">
        <v>6.718077126303212</v>
      </c>
      <c r="L23" s="66">
        <v>7.556341859929927</v>
      </c>
      <c r="M23" s="66">
        <v>7.535391719041695</v>
      </c>
      <c r="N23" s="94">
        <v>8.16550851072746</v>
      </c>
      <c r="O23" s="137">
        <v>5.090865741858774</v>
      </c>
      <c r="P23" s="95">
        <v>6.289720633502527</v>
      </c>
      <c r="Q23" s="66">
        <v>6.4633936089329325</v>
      </c>
      <c r="R23" s="66">
        <v>8.628866324915396</v>
      </c>
      <c r="S23" s="66">
        <v>7.310169529356303</v>
      </c>
    </row>
    <row r="24" spans="1:19" ht="12.75">
      <c r="A24" s="20"/>
      <c r="B24" s="17" t="s">
        <v>14</v>
      </c>
      <c r="C24" s="17"/>
      <c r="D24" s="112"/>
      <c r="E24" s="94">
        <v>17.680171953054824</v>
      </c>
      <c r="F24" s="137">
        <v>18.066237155388954</v>
      </c>
      <c r="G24" s="137">
        <v>3.5343457184722427</v>
      </c>
      <c r="H24" s="66">
        <v>12.816527667770018</v>
      </c>
      <c r="I24" s="137">
        <v>6.43431474914844</v>
      </c>
      <c r="J24" s="137">
        <v>4.333956505011294</v>
      </c>
      <c r="K24" s="95">
        <v>6.229562396371535</v>
      </c>
      <c r="L24" s="66">
        <v>5.698913055309807</v>
      </c>
      <c r="M24" s="66">
        <v>9.34426537544011</v>
      </c>
      <c r="N24" s="94">
        <v>10.329304493131431</v>
      </c>
      <c r="O24" s="137">
        <v>8.867710416867025</v>
      </c>
      <c r="P24" s="95">
        <v>9.614883152579923</v>
      </c>
      <c r="Q24" s="66">
        <v>9.589296350242682</v>
      </c>
      <c r="R24" s="66">
        <v>-4.2217000860555025</v>
      </c>
      <c r="S24" s="66">
        <v>7.878433127565887</v>
      </c>
    </row>
    <row r="25" spans="1:19" ht="12.75">
      <c r="A25" s="20"/>
      <c r="B25" s="17" t="s">
        <v>15</v>
      </c>
      <c r="C25" s="17"/>
      <c r="D25" s="112"/>
      <c r="E25" s="94">
        <v>24.97846374475632</v>
      </c>
      <c r="F25" s="137">
        <v>-8.72518322890723</v>
      </c>
      <c r="G25" s="137">
        <v>-8.022102771305118</v>
      </c>
      <c r="H25" s="66">
        <v>13.084462728390722</v>
      </c>
      <c r="I25" s="137">
        <v>1.450616991922904</v>
      </c>
      <c r="J25" s="137">
        <v>-9.52720480292697</v>
      </c>
      <c r="K25" s="95">
        <v>-10.997475576374239</v>
      </c>
      <c r="L25" s="66">
        <v>-3.9359344806332075</v>
      </c>
      <c r="M25" s="66">
        <v>10.132951999160976</v>
      </c>
      <c r="N25" s="94">
        <v>6.97519282382888</v>
      </c>
      <c r="O25" s="137">
        <v>0.8918444414098392</v>
      </c>
      <c r="P25" s="95">
        <v>77.10765054169215</v>
      </c>
      <c r="Q25" s="66">
        <v>19.628739082711522</v>
      </c>
      <c r="R25" s="66">
        <v>19.19132780285544</v>
      </c>
      <c r="S25" s="66">
        <v>14.840510067665825</v>
      </c>
    </row>
    <row r="26" spans="1:19" ht="12.75">
      <c r="A26" s="20"/>
      <c r="B26" s="17" t="s">
        <v>58</v>
      </c>
      <c r="C26" s="17"/>
      <c r="D26" s="112"/>
      <c r="E26" s="94">
        <v>-0.6077026329421864</v>
      </c>
      <c r="F26" s="137">
        <v>19.89288226078465</v>
      </c>
      <c r="G26" s="137">
        <v>4.609444590709355</v>
      </c>
      <c r="H26" s="66">
        <v>7.76576340603834</v>
      </c>
      <c r="I26" s="137">
        <v>12.817734033640328</v>
      </c>
      <c r="J26" s="137">
        <v>10.89587903189264</v>
      </c>
      <c r="K26" s="95">
        <v>10.965327593758435</v>
      </c>
      <c r="L26" s="66">
        <v>11.544038785440724</v>
      </c>
      <c r="M26" s="66">
        <v>9.803533216054472</v>
      </c>
      <c r="N26" s="94">
        <v>6.371410238891184</v>
      </c>
      <c r="O26" s="137">
        <v>20.396698640470202</v>
      </c>
      <c r="P26" s="95">
        <v>4.0736301120099405</v>
      </c>
      <c r="Q26" s="66">
        <v>10.409576980257661</v>
      </c>
      <c r="R26" s="66">
        <v>1.1630020090481308</v>
      </c>
      <c r="S26" s="66">
        <v>8.992875179169314</v>
      </c>
    </row>
    <row r="27" spans="1:19" ht="12.75">
      <c r="A27" s="20"/>
      <c r="B27" s="76" t="s">
        <v>113</v>
      </c>
      <c r="C27" s="17"/>
      <c r="D27" s="112"/>
      <c r="E27" s="94">
        <v>4.209493334639269</v>
      </c>
      <c r="F27" s="137">
        <v>2.7951720387226597</v>
      </c>
      <c r="G27" s="137">
        <v>29.68905347925088</v>
      </c>
      <c r="H27" s="66">
        <v>12.284427377868724</v>
      </c>
      <c r="I27" s="137">
        <v>-17.264134910529062</v>
      </c>
      <c r="J27" s="137">
        <v>9.023190470928633</v>
      </c>
      <c r="K27" s="95">
        <v>2.11497338375366</v>
      </c>
      <c r="L27" s="66">
        <v>-2.8229433209788324</v>
      </c>
      <c r="M27" s="66">
        <v>4.154054737934532</v>
      </c>
      <c r="N27" s="94">
        <v>6.259267053258499</v>
      </c>
      <c r="O27" s="137">
        <v>4.188969418460031</v>
      </c>
      <c r="P27" s="95">
        <v>1.8481375811142176</v>
      </c>
      <c r="Q27" s="66">
        <v>4.063915503797388</v>
      </c>
      <c r="R27" s="66">
        <v>1.903362925800467</v>
      </c>
      <c r="S27" s="66">
        <v>3.907222733897897</v>
      </c>
    </row>
    <row r="28" spans="1:19" ht="12.75">
      <c r="A28" s="20"/>
      <c r="B28" s="17" t="s">
        <v>16</v>
      </c>
      <c r="C28" s="17"/>
      <c r="D28" s="112"/>
      <c r="E28" s="94">
        <v>448.3679156846765</v>
      </c>
      <c r="F28" s="137">
        <v>-1.061131955045147</v>
      </c>
      <c r="G28" s="137">
        <v>474.61951173845904</v>
      </c>
      <c r="H28" s="66">
        <v>81.48119134210935</v>
      </c>
      <c r="I28" s="137">
        <v>56.26775312327008</v>
      </c>
      <c r="J28" s="137">
        <v>-55.63085511768187</v>
      </c>
      <c r="K28" s="95">
        <v>33.00661764625126</v>
      </c>
      <c r="L28" s="66">
        <v>1.2521879882891662</v>
      </c>
      <c r="M28" s="66">
        <v>45.18391353174085</v>
      </c>
      <c r="N28" s="94">
        <v>694.3748548112924</v>
      </c>
      <c r="O28" s="137">
        <v>27.916398373882025</v>
      </c>
      <c r="P28" s="95">
        <v>-1.283097768814978</v>
      </c>
      <c r="Q28" s="66">
        <v>90.54463011331907</v>
      </c>
      <c r="R28" s="66">
        <v>331.5548548536932</v>
      </c>
      <c r="S28" s="66">
        <v>73.16349231513819</v>
      </c>
    </row>
    <row r="29" spans="1:19" ht="12.75">
      <c r="A29" s="20"/>
      <c r="B29" s="17"/>
      <c r="C29" s="17"/>
      <c r="D29" s="112"/>
      <c r="E29" s="87"/>
      <c r="F29" s="131"/>
      <c r="G29" s="131"/>
      <c r="H29" s="54"/>
      <c r="I29" s="131"/>
      <c r="J29" s="131"/>
      <c r="K29" s="88"/>
      <c r="L29" s="54"/>
      <c r="M29" s="54"/>
      <c r="N29" s="87"/>
      <c r="O29" s="131"/>
      <c r="P29" s="88"/>
      <c r="Q29" s="54"/>
      <c r="R29" s="54"/>
      <c r="S29" s="54"/>
    </row>
    <row r="30" spans="1:19" ht="12.75">
      <c r="A30" s="22" t="s">
        <v>17</v>
      </c>
      <c r="B30" s="23"/>
      <c r="C30" s="23"/>
      <c r="D30" s="112"/>
      <c r="E30" s="94">
        <v>11.023440447606259</v>
      </c>
      <c r="F30" s="137">
        <v>-21.254205916315193</v>
      </c>
      <c r="G30" s="137">
        <v>-60.1796765665846</v>
      </c>
      <c r="H30" s="66">
        <v>-18.32921015711344</v>
      </c>
      <c r="I30" s="137">
        <v>4.6252149582574065</v>
      </c>
      <c r="J30" s="137">
        <v>8.031927135367578</v>
      </c>
      <c r="K30" s="95">
        <v>-126.52404042591623</v>
      </c>
      <c r="L30" s="66">
        <v>-12.793944644853417</v>
      </c>
      <c r="M30" s="66">
        <v>-16.220622972062635</v>
      </c>
      <c r="N30" s="94">
        <v>1187.1592999556174</v>
      </c>
      <c r="O30" s="137">
        <v>41.37792375021232</v>
      </c>
      <c r="P30" s="95">
        <v>-69.54334179289421</v>
      </c>
      <c r="Q30" s="66">
        <v>6.78919165758618</v>
      </c>
      <c r="R30" s="66">
        <v>41.08069804939536</v>
      </c>
      <c r="S30" s="66">
        <v>-5.598168724509057</v>
      </c>
    </row>
    <row r="31" spans="1:19" ht="12.75">
      <c r="A31" s="20"/>
      <c r="B31" s="17"/>
      <c r="C31" s="17"/>
      <c r="D31" s="112"/>
      <c r="E31" s="87"/>
      <c r="F31" s="131"/>
      <c r="G31" s="131"/>
      <c r="H31" s="54"/>
      <c r="I31" s="131"/>
      <c r="J31" s="131"/>
      <c r="K31" s="88"/>
      <c r="L31" s="54"/>
      <c r="M31" s="54"/>
      <c r="N31" s="87"/>
      <c r="O31" s="131"/>
      <c r="P31" s="88"/>
      <c r="Q31" s="54"/>
      <c r="R31" s="54"/>
      <c r="S31" s="54"/>
    </row>
    <row r="32" spans="1:19" ht="12.75">
      <c r="A32" s="19" t="s">
        <v>18</v>
      </c>
      <c r="B32" s="17"/>
      <c r="C32" s="17"/>
      <c r="D32" s="112"/>
      <c r="E32" s="87"/>
      <c r="F32" s="131"/>
      <c r="G32" s="131"/>
      <c r="H32" s="54"/>
      <c r="I32" s="131"/>
      <c r="J32" s="131"/>
      <c r="K32" s="88"/>
      <c r="L32" s="54"/>
      <c r="M32" s="54"/>
      <c r="N32" s="87"/>
      <c r="O32" s="131"/>
      <c r="P32" s="88"/>
      <c r="Q32" s="54"/>
      <c r="R32" s="54"/>
      <c r="S32" s="54"/>
    </row>
    <row r="33" spans="1:19" ht="12.75">
      <c r="A33" s="20" t="s">
        <v>19</v>
      </c>
      <c r="B33" s="17"/>
      <c r="C33" s="17"/>
      <c r="D33" s="112"/>
      <c r="E33" s="94">
        <v>55.62164087573043</v>
      </c>
      <c r="F33" s="137">
        <v>-9.338336502435606</v>
      </c>
      <c r="G33" s="137">
        <v>16.677749579308276</v>
      </c>
      <c r="H33" s="66">
        <v>14.174469358197639</v>
      </c>
      <c r="I33" s="137">
        <v>11.47717747911936</v>
      </c>
      <c r="J33" s="137">
        <v>0.45230731466539</v>
      </c>
      <c r="K33" s="95">
        <v>17.206746104348248</v>
      </c>
      <c r="L33" s="66">
        <v>9.860484032205763</v>
      </c>
      <c r="M33" s="66">
        <v>11.7309569577416</v>
      </c>
      <c r="N33" s="94">
        <v>18.290224613560113</v>
      </c>
      <c r="O33" s="137">
        <v>24.300778349249995</v>
      </c>
      <c r="P33" s="95">
        <v>6.0746907084666235</v>
      </c>
      <c r="Q33" s="66">
        <v>15.729085754463679</v>
      </c>
      <c r="R33" s="66">
        <v>1.3150481313217277</v>
      </c>
      <c r="S33" s="66">
        <v>11.534960265561246</v>
      </c>
    </row>
    <row r="34" spans="1:19" ht="12.75">
      <c r="A34" s="20"/>
      <c r="B34" s="17" t="s">
        <v>20</v>
      </c>
      <c r="C34" s="17"/>
      <c r="D34" s="112"/>
      <c r="E34" s="94">
        <v>-50.88244272022374</v>
      </c>
      <c r="F34" s="137">
        <v>123.99389210830947</v>
      </c>
      <c r="G34" s="137">
        <v>22.51782189105218</v>
      </c>
      <c r="H34" s="66">
        <v>12.952942848407467</v>
      </c>
      <c r="I34" s="137">
        <v>14.086725827718393</v>
      </c>
      <c r="J34" s="137">
        <v>1796.655892853159</v>
      </c>
      <c r="K34" s="95">
        <v>501.10082837840775</v>
      </c>
      <c r="L34" s="66">
        <v>407.40114889746746</v>
      </c>
      <c r="M34" s="66">
        <v>121.45370432405933</v>
      </c>
      <c r="N34" s="94">
        <v>23.760780697430818</v>
      </c>
      <c r="O34" s="137">
        <v>9.124532764322435</v>
      </c>
      <c r="P34" s="95">
        <v>-19.50628183058051</v>
      </c>
      <c r="Q34" s="66">
        <v>8.557899997820972</v>
      </c>
      <c r="R34" s="66">
        <v>78.31807629085151</v>
      </c>
      <c r="S34" s="66">
        <v>76.22515565950889</v>
      </c>
    </row>
    <row r="35" spans="1:19" ht="12.75">
      <c r="A35" s="20"/>
      <c r="B35" s="17" t="s">
        <v>21</v>
      </c>
      <c r="C35" s="17"/>
      <c r="D35" s="112"/>
      <c r="E35" s="94">
        <v>476.94887159159566</v>
      </c>
      <c r="F35" s="137">
        <v>2.1424679772610533</v>
      </c>
      <c r="G35" s="137">
        <v>4.250059696507824</v>
      </c>
      <c r="H35" s="66">
        <v>23.35918526965377</v>
      </c>
      <c r="I35" s="137">
        <v>-4.143987650418324</v>
      </c>
      <c r="J35" s="137">
        <v>1.726337541645151</v>
      </c>
      <c r="K35" s="95">
        <v>22.879875576253106</v>
      </c>
      <c r="L35" s="66">
        <v>7.243338320019821</v>
      </c>
      <c r="M35" s="66">
        <v>13.715619195633021</v>
      </c>
      <c r="N35" s="94">
        <v>43.75104487890833</v>
      </c>
      <c r="O35" s="137">
        <v>24.348704780786544</v>
      </c>
      <c r="P35" s="95">
        <v>14.471670630768351</v>
      </c>
      <c r="Q35" s="66">
        <v>27.150957190867196</v>
      </c>
      <c r="R35" s="66">
        <v>-16.898368867784008</v>
      </c>
      <c r="S35" s="66">
        <v>12.61204879630402</v>
      </c>
    </row>
    <row r="36" spans="1:19" ht="12.75">
      <c r="A36" s="20"/>
      <c r="B36" s="17" t="s">
        <v>22</v>
      </c>
      <c r="C36" s="17"/>
      <c r="D36" s="112"/>
      <c r="E36" s="94">
        <v>4.634708668965248</v>
      </c>
      <c r="F36" s="137">
        <v>-20.619928682122723</v>
      </c>
      <c r="G36" s="137">
        <v>32.98264364932042</v>
      </c>
      <c r="H36" s="66">
        <v>6.307080951874688</v>
      </c>
      <c r="I36" s="137">
        <v>32.24350945773189</v>
      </c>
      <c r="J36" s="137">
        <v>2.022042779468114</v>
      </c>
      <c r="K36" s="95">
        <v>13.475832661814469</v>
      </c>
      <c r="L36" s="66">
        <v>14.770170387861725</v>
      </c>
      <c r="M36" s="66">
        <v>10.805743905611266</v>
      </c>
      <c r="N36" s="94">
        <v>-5.752484036027916</v>
      </c>
      <c r="O36" s="137">
        <v>24.034012674877815</v>
      </c>
      <c r="P36" s="95">
        <v>-2.1134506528397434</v>
      </c>
      <c r="Q36" s="66">
        <v>4.505130497365206</v>
      </c>
      <c r="R36" s="66">
        <v>33.08038433375684</v>
      </c>
      <c r="S36" s="66">
        <v>11.072366623771046</v>
      </c>
    </row>
    <row r="37" spans="1:19" ht="12.75">
      <c r="A37" s="20"/>
      <c r="B37" s="17"/>
      <c r="C37" s="17"/>
      <c r="D37" s="112"/>
      <c r="E37" s="101"/>
      <c r="F37" s="140"/>
      <c r="G37" s="140"/>
      <c r="H37" s="67"/>
      <c r="I37" s="140"/>
      <c r="J37" s="140"/>
      <c r="K37" s="102"/>
      <c r="L37" s="67"/>
      <c r="M37" s="67"/>
      <c r="N37" s="101"/>
      <c r="O37" s="140"/>
      <c r="P37" s="102"/>
      <c r="Q37" s="67"/>
      <c r="R37" s="67"/>
      <c r="S37" s="67"/>
    </row>
    <row r="38" spans="1:19" ht="12.75">
      <c r="A38" s="24" t="s">
        <v>114</v>
      </c>
      <c r="B38" s="25"/>
      <c r="C38" s="25"/>
      <c r="D38" s="114"/>
      <c r="E38" s="103">
        <v>8.148027409781577</v>
      </c>
      <c r="F38" s="141">
        <v>4.107401879850969</v>
      </c>
      <c r="G38" s="141">
        <v>0.30389377035857645</v>
      </c>
      <c r="H38" s="68">
        <v>4.281152071370697</v>
      </c>
      <c r="I38" s="141">
        <v>3.6618152704503526</v>
      </c>
      <c r="J38" s="141">
        <v>89.24425577221544</v>
      </c>
      <c r="K38" s="104">
        <v>-7.417589426979665</v>
      </c>
      <c r="L38" s="68">
        <v>4.112737898542473</v>
      </c>
      <c r="M38" s="68">
        <v>4.21128018076089</v>
      </c>
      <c r="N38" s="103">
        <v>12.607435838729476</v>
      </c>
      <c r="O38" s="141">
        <v>14.941990172119102</v>
      </c>
      <c r="P38" s="104">
        <v>-0.8815121413814575</v>
      </c>
      <c r="Q38" s="68">
        <v>8.508038790108884</v>
      </c>
      <c r="R38" s="68">
        <v>8.741492283991882</v>
      </c>
      <c r="S38" s="68">
        <v>5.951396044905177</v>
      </c>
    </row>
    <row r="39" spans="1:19" ht="12.75">
      <c r="A39" s="24" t="s">
        <v>77</v>
      </c>
      <c r="B39" s="25"/>
      <c r="C39" s="25"/>
      <c r="D39" s="114"/>
      <c r="E39" s="103">
        <v>11.04524837255909</v>
      </c>
      <c r="F39" s="141">
        <v>7.727412970590919</v>
      </c>
      <c r="G39" s="141">
        <v>11.805886325144366</v>
      </c>
      <c r="H39" s="68">
        <v>10.281977184819556</v>
      </c>
      <c r="I39" s="141">
        <v>4.00563274326311</v>
      </c>
      <c r="J39" s="141">
        <v>7.694706344828428</v>
      </c>
      <c r="K39" s="104">
        <v>9.142533432095789</v>
      </c>
      <c r="L39" s="68">
        <v>6.988810877802654</v>
      </c>
      <c r="M39" s="68">
        <v>8.57848209679477</v>
      </c>
      <c r="N39" s="103">
        <v>8.956277075045026</v>
      </c>
      <c r="O39" s="141">
        <v>13.393837772280781</v>
      </c>
      <c r="P39" s="104">
        <v>6.836499126406648</v>
      </c>
      <c r="Q39" s="68">
        <v>9.62016021402372</v>
      </c>
      <c r="R39" s="68">
        <v>2.6607703020950613</v>
      </c>
      <c r="S39" s="68">
        <v>8.272663223099919</v>
      </c>
    </row>
    <row r="40" spans="1:19" ht="12.75">
      <c r="A40" s="27"/>
      <c r="B40" s="28"/>
      <c r="C40" s="28"/>
      <c r="D40" s="210"/>
      <c r="E40" s="105"/>
      <c r="F40" s="142"/>
      <c r="G40" s="142"/>
      <c r="H40" s="71"/>
      <c r="I40" s="142"/>
      <c r="J40" s="142"/>
      <c r="K40" s="106"/>
      <c r="L40" s="71"/>
      <c r="M40" s="71"/>
      <c r="N40" s="105"/>
      <c r="O40" s="142"/>
      <c r="P40" s="106"/>
      <c r="Q40" s="71"/>
      <c r="R40" s="71"/>
      <c r="S40" s="71"/>
    </row>
    <row r="42" ht="225" customHeight="1">
      <c r="S42" s="266">
        <v>4</v>
      </c>
    </row>
  </sheetData>
  <sheetProtection/>
  <printOptions horizontalCentered="1"/>
  <pageMargins left="0.3937007874015748" right="0" top="0.7874015748031497" bottom="0" header="0" footer="0"/>
  <pageSetup fitToHeight="1" fitToWidth="1" horizontalDpi="600" verticalDpi="600" orientation="landscape" scale="68" r:id="rId1"/>
</worksheet>
</file>

<file path=xl/worksheets/sheet3.xml><?xml version="1.0" encoding="utf-8"?>
<worksheet xmlns="http://schemas.openxmlformats.org/spreadsheetml/2006/main" xmlns:r="http://schemas.openxmlformats.org/officeDocument/2006/relationships">
  <sheetPr>
    <pageSetUpPr fitToPage="1"/>
  </sheetPr>
  <dimension ref="A1:T103"/>
  <sheetViews>
    <sheetView zoomScalePageLayoutView="0" workbookViewId="0" topLeftCell="D1">
      <selection activeCell="R15" sqref="R15"/>
    </sheetView>
  </sheetViews>
  <sheetFormatPr defaultColWidth="11.421875" defaultRowHeight="12.75"/>
  <cols>
    <col min="1" max="2" width="2.7109375" style="0" customWidth="1"/>
    <col min="3" max="3" width="52.8515625" style="0" customWidth="1"/>
    <col min="4" max="4" width="12.421875" style="0" bestFit="1"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1" width="9.7109375" style="17" customWidth="1"/>
    <col min="12" max="12" width="9.7109375" style="0" customWidth="1"/>
    <col min="13" max="13" width="10.7109375" style="0" bestFit="1" customWidth="1"/>
    <col min="14" max="15" width="9.7109375" style="0" customWidth="1"/>
    <col min="16" max="16" width="10.7109375" style="0" customWidth="1"/>
    <col min="17" max="18" width="9.7109375" style="0" customWidth="1"/>
    <col min="19" max="19" width="10.7109375" style="0" bestFit="1" customWidth="1"/>
    <col min="20" max="20" width="6.7109375" style="0" customWidth="1"/>
  </cols>
  <sheetData>
    <row r="1" ht="26.25">
      <c r="R1" s="159"/>
    </row>
    <row r="2" spans="1:19" ht="12.75">
      <c r="A2" s="1" t="s">
        <v>53</v>
      </c>
      <c r="B2" s="2"/>
      <c r="C2" s="2"/>
      <c r="D2" s="3"/>
      <c r="E2" s="2"/>
      <c r="F2" s="2"/>
      <c r="G2" s="2"/>
      <c r="H2" s="2"/>
      <c r="I2" s="2"/>
      <c r="J2" s="2"/>
      <c r="K2" s="46"/>
      <c r="L2" s="2"/>
      <c r="M2" s="2"/>
      <c r="N2" s="2"/>
      <c r="O2" s="2"/>
      <c r="P2" s="2"/>
      <c r="Q2" s="2"/>
      <c r="R2" s="2"/>
      <c r="S2" s="2"/>
    </row>
    <row r="3" spans="1:19" ht="12.75">
      <c r="A3" s="47" t="str">
        <f>+Total!A3</f>
        <v>ESTADO DE OPERACIONES DE GOBIERNO  2015</v>
      </c>
      <c r="B3" s="5"/>
      <c r="C3" s="5"/>
      <c r="D3" s="6"/>
      <c r="E3" s="5"/>
      <c r="F3" s="2"/>
      <c r="G3" s="2"/>
      <c r="H3" s="2"/>
      <c r="I3" s="2"/>
      <c r="J3" s="2"/>
      <c r="K3" s="46"/>
      <c r="L3" s="2"/>
      <c r="M3" s="2"/>
      <c r="N3" s="2"/>
      <c r="O3" s="2"/>
      <c r="P3" s="2"/>
      <c r="Q3" s="2"/>
      <c r="R3" s="2"/>
      <c r="S3" s="2"/>
    </row>
    <row r="4" spans="1:19" ht="12.75">
      <c r="A4" s="1" t="s">
        <v>1</v>
      </c>
      <c r="B4" s="2"/>
      <c r="C4" s="2"/>
      <c r="D4" s="3"/>
      <c r="E4" s="2"/>
      <c r="F4" s="2"/>
      <c r="G4" s="2"/>
      <c r="H4" s="2"/>
      <c r="I4" s="2"/>
      <c r="J4" s="2"/>
      <c r="K4" s="46"/>
      <c r="L4" s="2"/>
      <c r="M4" s="2"/>
      <c r="N4" s="2"/>
      <c r="O4" s="2"/>
      <c r="P4" s="2"/>
      <c r="Q4" s="2"/>
      <c r="R4" s="2"/>
      <c r="S4" s="2"/>
    </row>
    <row r="5" spans="1:19" ht="12.75">
      <c r="A5" s="1" t="s">
        <v>2</v>
      </c>
      <c r="B5" s="2"/>
      <c r="C5" s="7"/>
      <c r="D5" s="8"/>
      <c r="E5" s="2"/>
      <c r="F5" s="2"/>
      <c r="G5" s="2"/>
      <c r="H5" s="2"/>
      <c r="I5" s="2"/>
      <c r="J5" s="2"/>
      <c r="K5" s="46"/>
      <c r="L5" s="2"/>
      <c r="M5" s="2"/>
      <c r="N5" s="2"/>
      <c r="O5" s="2"/>
      <c r="P5" s="2"/>
      <c r="Q5" s="2"/>
      <c r="R5" s="2"/>
      <c r="S5" s="2"/>
    </row>
    <row r="6" spans="1:19" ht="12.75">
      <c r="A6" s="1" t="s">
        <v>3</v>
      </c>
      <c r="B6" s="2"/>
      <c r="C6" s="7"/>
      <c r="D6" s="8"/>
      <c r="E6" s="2"/>
      <c r="F6" s="2"/>
      <c r="G6" s="2"/>
      <c r="H6" s="2"/>
      <c r="I6" s="2"/>
      <c r="J6" s="2"/>
      <c r="K6" s="46"/>
      <c r="L6" s="2"/>
      <c r="M6" s="2"/>
      <c r="N6" s="2"/>
      <c r="O6" s="2"/>
      <c r="P6" s="2"/>
      <c r="Q6" s="2"/>
      <c r="R6" s="2"/>
      <c r="S6" s="2"/>
    </row>
    <row r="7" spans="1:19" ht="12.75">
      <c r="A7" s="9"/>
      <c r="B7" s="10"/>
      <c r="C7" s="11"/>
      <c r="D7" s="12"/>
      <c r="E7" s="153"/>
      <c r="F7" s="2"/>
      <c r="G7" s="2"/>
      <c r="H7" s="2"/>
      <c r="I7" s="2"/>
      <c r="J7" s="2"/>
      <c r="K7" s="46"/>
      <c r="L7" s="2"/>
      <c r="M7" s="2"/>
      <c r="N7" s="2"/>
      <c r="O7" s="2"/>
      <c r="P7" s="2"/>
      <c r="Q7" s="2"/>
      <c r="R7" s="2"/>
      <c r="S7" s="2"/>
    </row>
    <row r="8" spans="1:19" ht="12.7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81" t="s">
        <v>111</v>
      </c>
    </row>
    <row r="9" spans="1:19" ht="12.75">
      <c r="A9" s="16"/>
      <c r="B9" s="17"/>
      <c r="C9" s="17"/>
      <c r="D9" s="18"/>
      <c r="E9" s="119"/>
      <c r="F9" s="143"/>
      <c r="G9" s="143"/>
      <c r="H9" s="235"/>
      <c r="I9" s="143"/>
      <c r="J9" s="143"/>
      <c r="K9" s="120"/>
      <c r="L9" s="120"/>
      <c r="M9" s="120"/>
      <c r="N9" s="119"/>
      <c r="O9" s="143"/>
      <c r="P9" s="120"/>
      <c r="Q9" s="120"/>
      <c r="R9" s="120"/>
      <c r="S9" s="120"/>
    </row>
    <row r="10" spans="1:19" ht="12.75">
      <c r="A10" s="19" t="s">
        <v>6</v>
      </c>
      <c r="B10" s="17"/>
      <c r="C10" s="17"/>
      <c r="D10" s="18"/>
      <c r="E10" s="109"/>
      <c r="F10" s="144"/>
      <c r="G10" s="144"/>
      <c r="H10" s="236"/>
      <c r="I10" s="144"/>
      <c r="J10" s="144"/>
      <c r="K10" s="110"/>
      <c r="L10" s="110"/>
      <c r="M10" s="110"/>
      <c r="N10" s="109"/>
      <c r="O10" s="144"/>
      <c r="P10" s="110"/>
      <c r="Q10" s="110"/>
      <c r="R10" s="110"/>
      <c r="S10" s="110"/>
    </row>
    <row r="11" spans="1:19" ht="12.75">
      <c r="A11" s="20" t="s">
        <v>7</v>
      </c>
      <c r="B11" s="17"/>
      <c r="C11" s="17"/>
      <c r="D11" s="21">
        <v>32593503.85300001</v>
      </c>
      <c r="E11" s="121">
        <v>3028088.0989018884</v>
      </c>
      <c r="F11" s="145">
        <v>2491619.4379000003</v>
      </c>
      <c r="G11" s="145">
        <v>2599274.0833406243</v>
      </c>
      <c r="H11" s="237">
        <v>8118981.620142512</v>
      </c>
      <c r="I11" s="145">
        <v>4722321.903209999</v>
      </c>
      <c r="J11" s="145">
        <v>658417.7686000001</v>
      </c>
      <c r="K11" s="122">
        <v>2359617.6110978066</v>
      </c>
      <c r="L11" s="122">
        <v>7740357.282907806</v>
      </c>
      <c r="M11" s="122">
        <v>15859338.90305032</v>
      </c>
      <c r="N11" s="121">
        <v>2616395.5588663267</v>
      </c>
      <c r="O11" s="145">
        <v>2922733.157560001</v>
      </c>
      <c r="P11" s="122">
        <v>2734866.273599999</v>
      </c>
      <c r="Q11" s="122">
        <v>8273994.990026324</v>
      </c>
      <c r="R11" s="122">
        <v>2928783.798141185</v>
      </c>
      <c r="S11" s="112">
        <f>+SUM(Q11:R11)+M11</f>
        <v>27062117.691217832</v>
      </c>
    </row>
    <row r="12" spans="1:19" ht="12.75">
      <c r="A12" s="20"/>
      <c r="B12" s="17" t="s">
        <v>8</v>
      </c>
      <c r="C12" s="17"/>
      <c r="D12" s="21">
        <v>27611156.193</v>
      </c>
      <c r="E12" s="121">
        <v>2628041.06</v>
      </c>
      <c r="F12" s="145">
        <v>2127359.903</v>
      </c>
      <c r="G12" s="145">
        <v>2171729.680006285</v>
      </c>
      <c r="H12" s="237">
        <v>6927130.643006285</v>
      </c>
      <c r="I12" s="145">
        <v>4312253.977</v>
      </c>
      <c r="J12" s="145">
        <v>262208.838189112</v>
      </c>
      <c r="K12" s="122">
        <v>1986646.001</v>
      </c>
      <c r="L12" s="122">
        <v>6561108.816189112</v>
      </c>
      <c r="M12" s="122">
        <v>13488239.459195398</v>
      </c>
      <c r="N12" s="121">
        <v>2121209.271</v>
      </c>
      <c r="O12" s="145">
        <v>2390096.879</v>
      </c>
      <c r="P12" s="122">
        <v>2262432.246</v>
      </c>
      <c r="Q12" s="122">
        <v>6773738.396</v>
      </c>
      <c r="R12" s="122">
        <v>2431848.443</v>
      </c>
      <c r="S12" s="112">
        <f aca="true" t="shared" si="0" ref="S12:S20">+SUM(Q12:R12)+M12</f>
        <v>22693826.2981954</v>
      </c>
    </row>
    <row r="13" spans="1:19" s="189" customFormat="1" ht="12.75">
      <c r="A13" s="78"/>
      <c r="B13" s="76"/>
      <c r="C13" s="76" t="s">
        <v>69</v>
      </c>
      <c r="D13" s="185">
        <v>1601832.44596</v>
      </c>
      <c r="E13" s="186">
        <v>132012.34195</v>
      </c>
      <c r="F13" s="187">
        <v>85719.036</v>
      </c>
      <c r="G13" s="187">
        <v>101243.038282248</v>
      </c>
      <c r="H13" s="238">
        <v>318974.416232248</v>
      </c>
      <c r="I13" s="187">
        <v>376801.95237199997</v>
      </c>
      <c r="J13" s="187">
        <v>29733.3612049237</v>
      </c>
      <c r="K13" s="188">
        <v>92816.9561141145</v>
      </c>
      <c r="L13" s="188">
        <v>499352.2696910382</v>
      </c>
      <c r="M13" s="188">
        <v>818326.6859232862</v>
      </c>
      <c r="N13" s="186">
        <v>114527.043392076</v>
      </c>
      <c r="O13" s="187">
        <v>74637.045003</v>
      </c>
      <c r="P13" s="188">
        <v>88203.16796980961</v>
      </c>
      <c r="Q13" s="188">
        <v>277367.2563648856</v>
      </c>
      <c r="R13" s="188">
        <v>79610.409149524</v>
      </c>
      <c r="S13" s="112">
        <f t="shared" si="0"/>
        <v>1175304.3514376958</v>
      </c>
    </row>
    <row r="14" spans="1:19" s="189" customFormat="1" ht="12.75">
      <c r="A14" s="78"/>
      <c r="B14" s="76"/>
      <c r="C14" s="76" t="s">
        <v>59</v>
      </c>
      <c r="D14" s="185">
        <v>26009323.74704</v>
      </c>
      <c r="E14" s="186">
        <v>2496028.7180500003</v>
      </c>
      <c r="F14" s="187">
        <v>2041640.8669999999</v>
      </c>
      <c r="G14" s="187">
        <v>2070486.6417240372</v>
      </c>
      <c r="H14" s="238">
        <v>6608156.226774037</v>
      </c>
      <c r="I14" s="187">
        <v>3935452.024628</v>
      </c>
      <c r="J14" s="187">
        <v>232475.4769841883</v>
      </c>
      <c r="K14" s="188">
        <v>1893829.0448858854</v>
      </c>
      <c r="L14" s="188">
        <v>6061756.546498073</v>
      </c>
      <c r="M14" s="188">
        <v>12669912.77327211</v>
      </c>
      <c r="N14" s="186">
        <v>2006682.2276079243</v>
      </c>
      <c r="O14" s="187">
        <v>2315459.833997</v>
      </c>
      <c r="P14" s="188">
        <v>2174229.0780301904</v>
      </c>
      <c r="Q14" s="188">
        <v>6496371.139635115</v>
      </c>
      <c r="R14" s="188">
        <v>2352238.033850476</v>
      </c>
      <c r="S14" s="112">
        <f t="shared" si="0"/>
        <v>21518521.946757704</v>
      </c>
    </row>
    <row r="15" spans="1:19" ht="12.75">
      <c r="A15" s="20"/>
      <c r="B15" s="17" t="s">
        <v>102</v>
      </c>
      <c r="C15" s="17"/>
      <c r="D15" s="21">
        <v>505557</v>
      </c>
      <c r="E15" s="121">
        <v>6176.612001888006</v>
      </c>
      <c r="F15" s="145">
        <v>3283.3592999999996</v>
      </c>
      <c r="G15" s="145">
        <v>3466.32283434</v>
      </c>
      <c r="H15" s="237">
        <v>12926.294136228005</v>
      </c>
      <c r="I15" s="145">
        <v>3479.3718000000003</v>
      </c>
      <c r="J15" s="145">
        <v>3799.049610888</v>
      </c>
      <c r="K15" s="122">
        <v>3697.700777805213</v>
      </c>
      <c r="L15" s="122">
        <v>10976.122188693214</v>
      </c>
      <c r="M15" s="122">
        <v>23902.41632492122</v>
      </c>
      <c r="N15" s="121">
        <v>67427.83198381857</v>
      </c>
      <c r="O15" s="145">
        <v>150978.2646533764</v>
      </c>
      <c r="P15" s="122">
        <v>38956.4876803973</v>
      </c>
      <c r="Q15" s="122">
        <v>257362.58431759226</v>
      </c>
      <c r="R15" s="122">
        <v>4439.741888832699</v>
      </c>
      <c r="S15" s="112">
        <f t="shared" si="0"/>
        <v>285704.7425313462</v>
      </c>
    </row>
    <row r="16" spans="1:19" ht="12.75">
      <c r="A16" s="20"/>
      <c r="B16" s="17" t="s">
        <v>9</v>
      </c>
      <c r="C16" s="17"/>
      <c r="D16" s="21">
        <v>2194104.082</v>
      </c>
      <c r="E16" s="121">
        <v>192768.359</v>
      </c>
      <c r="F16" s="145">
        <v>181013.391</v>
      </c>
      <c r="G16" s="145">
        <v>181891.347</v>
      </c>
      <c r="H16" s="237">
        <v>555673.0970000001</v>
      </c>
      <c r="I16" s="145">
        <v>191629.998</v>
      </c>
      <c r="J16" s="145">
        <v>191672.726</v>
      </c>
      <c r="K16" s="122">
        <v>183110.153</v>
      </c>
      <c r="L16" s="122">
        <v>566412.877</v>
      </c>
      <c r="M16" s="122">
        <v>1122085.974</v>
      </c>
      <c r="N16" s="121">
        <v>183996.627</v>
      </c>
      <c r="O16" s="145">
        <v>179199.044</v>
      </c>
      <c r="P16" s="122">
        <v>184984.925</v>
      </c>
      <c r="Q16" s="122">
        <v>548180.5959999999</v>
      </c>
      <c r="R16" s="122">
        <v>201894.671</v>
      </c>
      <c r="S16" s="112">
        <f t="shared" si="0"/>
        <v>1872161.241</v>
      </c>
    </row>
    <row r="17" spans="1:19" ht="12.75">
      <c r="A17" s="20"/>
      <c r="B17" s="17" t="s">
        <v>56</v>
      </c>
      <c r="C17" s="17"/>
      <c r="D17" s="21">
        <v>86362.487</v>
      </c>
      <c r="E17" s="121">
        <v>7060.848</v>
      </c>
      <c r="F17" s="145">
        <v>3175.849</v>
      </c>
      <c r="G17" s="145">
        <v>3525.011</v>
      </c>
      <c r="H17" s="237">
        <v>13761.708</v>
      </c>
      <c r="I17" s="145">
        <v>5162.046</v>
      </c>
      <c r="J17" s="145">
        <v>5262.493</v>
      </c>
      <c r="K17" s="122">
        <v>6103.541</v>
      </c>
      <c r="L17" s="122">
        <v>16528.08</v>
      </c>
      <c r="M17" s="122">
        <v>30289.788</v>
      </c>
      <c r="N17" s="121">
        <v>6041.841</v>
      </c>
      <c r="O17" s="145">
        <v>9228.184</v>
      </c>
      <c r="P17" s="122">
        <v>4036.7999999999997</v>
      </c>
      <c r="Q17" s="122">
        <v>19306.825</v>
      </c>
      <c r="R17" s="122">
        <v>7979.136</v>
      </c>
      <c r="S17" s="112">
        <f t="shared" si="0"/>
        <v>57575.749</v>
      </c>
    </row>
    <row r="18" spans="1:19" ht="12.75">
      <c r="A18" s="20"/>
      <c r="B18" s="76" t="s">
        <v>57</v>
      </c>
      <c r="C18" s="17"/>
      <c r="D18" s="21">
        <v>700825.2</v>
      </c>
      <c r="E18" s="121">
        <v>37890.35429</v>
      </c>
      <c r="F18" s="145">
        <v>35268.1978</v>
      </c>
      <c r="G18" s="145">
        <v>44122.1855</v>
      </c>
      <c r="H18" s="237">
        <v>117280.73759</v>
      </c>
      <c r="I18" s="145">
        <v>57803.88193</v>
      </c>
      <c r="J18" s="145">
        <v>54625.7254</v>
      </c>
      <c r="K18" s="122">
        <v>41848.37749</v>
      </c>
      <c r="L18" s="122">
        <v>154277.98482</v>
      </c>
      <c r="M18" s="122">
        <v>271558.72241000005</v>
      </c>
      <c r="N18" s="121">
        <v>59724.68759999999</v>
      </c>
      <c r="O18" s="145">
        <v>46771.97764</v>
      </c>
      <c r="P18" s="122">
        <v>49394.435620000004</v>
      </c>
      <c r="Q18" s="122">
        <v>155891.10086</v>
      </c>
      <c r="R18" s="122">
        <v>127834.77687999999</v>
      </c>
      <c r="S18" s="112">
        <f t="shared" si="0"/>
        <v>555284.6001500001</v>
      </c>
    </row>
    <row r="19" spans="1:19" ht="12.75">
      <c r="A19" s="20"/>
      <c r="B19" s="17" t="s">
        <v>10</v>
      </c>
      <c r="C19" s="17"/>
      <c r="D19" s="21">
        <v>736744.551</v>
      </c>
      <c r="E19" s="121">
        <v>69078.52446</v>
      </c>
      <c r="F19" s="145">
        <v>70912.37730000001</v>
      </c>
      <c r="G19" s="145">
        <v>80111.0055</v>
      </c>
      <c r="H19" s="237">
        <v>220101.90726</v>
      </c>
      <c r="I19" s="145">
        <v>62890.20521</v>
      </c>
      <c r="J19" s="145">
        <v>59737.2544</v>
      </c>
      <c r="K19" s="122">
        <v>63501.76233</v>
      </c>
      <c r="L19" s="122">
        <v>186129.22194</v>
      </c>
      <c r="M19" s="122">
        <v>406231.12919999997</v>
      </c>
      <c r="N19" s="121">
        <v>77553.48430000001</v>
      </c>
      <c r="O19" s="145">
        <v>70510.39436</v>
      </c>
      <c r="P19" s="122">
        <v>72855.52672</v>
      </c>
      <c r="Q19" s="122">
        <v>220919.40538</v>
      </c>
      <c r="R19" s="122">
        <v>58437.59368</v>
      </c>
      <c r="S19" s="112">
        <f t="shared" si="0"/>
        <v>685588.1282599999</v>
      </c>
    </row>
    <row r="20" spans="1:19" ht="12.75">
      <c r="A20" s="20"/>
      <c r="B20" s="17" t="s">
        <v>11</v>
      </c>
      <c r="C20" s="17"/>
      <c r="D20" s="21">
        <v>758754.34</v>
      </c>
      <c r="E20" s="121">
        <v>87072.34115</v>
      </c>
      <c r="F20" s="145">
        <v>70606.3605</v>
      </c>
      <c r="G20" s="145">
        <v>114428.5315</v>
      </c>
      <c r="H20" s="237">
        <v>272107.23315</v>
      </c>
      <c r="I20" s="145">
        <v>89102.42327</v>
      </c>
      <c r="J20" s="145">
        <v>81111.682</v>
      </c>
      <c r="K20" s="122">
        <v>74710.07549999999</v>
      </c>
      <c r="L20" s="122">
        <v>244924.18076999998</v>
      </c>
      <c r="M20" s="122">
        <v>517031.41391999996</v>
      </c>
      <c r="N20" s="121">
        <v>100441.81598250859</v>
      </c>
      <c r="O20" s="145">
        <v>75948.4139066236</v>
      </c>
      <c r="P20" s="122">
        <v>122205.85257960271</v>
      </c>
      <c r="Q20" s="122">
        <v>298596.08246873494</v>
      </c>
      <c r="R20" s="122">
        <v>96349.4356923528</v>
      </c>
      <c r="S20" s="112">
        <f t="shared" si="0"/>
        <v>911976.9320810877</v>
      </c>
    </row>
    <row r="21" spans="1:19" ht="12.75">
      <c r="A21" s="20"/>
      <c r="B21" s="17"/>
      <c r="C21" s="17"/>
      <c r="D21" s="18"/>
      <c r="E21" s="123"/>
      <c r="F21" s="45"/>
      <c r="G21" s="45"/>
      <c r="H21" s="239"/>
      <c r="I21" s="45"/>
      <c r="J21" s="45"/>
      <c r="K21" s="124"/>
      <c r="L21" s="124"/>
      <c r="M21" s="124"/>
      <c r="N21" s="123"/>
      <c r="O21" s="45"/>
      <c r="P21" s="124"/>
      <c r="Q21" s="124"/>
      <c r="R21" s="124"/>
      <c r="S21" s="112"/>
    </row>
    <row r="22" spans="1:19" ht="12.75">
      <c r="A22" s="20" t="s">
        <v>12</v>
      </c>
      <c r="B22" s="17"/>
      <c r="C22" s="17"/>
      <c r="D22" s="21">
        <v>29107067.196</v>
      </c>
      <c r="E22" s="121">
        <v>2190913.83683</v>
      </c>
      <c r="F22" s="145">
        <v>2092759.6406200002</v>
      </c>
      <c r="G22" s="145">
        <v>2477226.7325</v>
      </c>
      <c r="H22" s="237">
        <v>6760900.209950001</v>
      </c>
      <c r="I22" s="145">
        <v>2260952.46175</v>
      </c>
      <c r="J22" s="145">
        <v>2301247.1406</v>
      </c>
      <c r="K22" s="122">
        <v>2489033.32736</v>
      </c>
      <c r="L22" s="122">
        <v>7051232.92971</v>
      </c>
      <c r="M22" s="122">
        <v>13812133.13966</v>
      </c>
      <c r="N22" s="121">
        <v>2496329.2169000003</v>
      </c>
      <c r="O22" s="145">
        <v>2520245.86308</v>
      </c>
      <c r="P22" s="122">
        <v>2639800.7037599995</v>
      </c>
      <c r="Q22" s="122">
        <v>7656375.783740001</v>
      </c>
      <c r="R22" s="122">
        <v>2370859.08569</v>
      </c>
      <c r="S22" s="112">
        <f>+SUM(Q22:R22)+M22</f>
        <v>23839368.009090003</v>
      </c>
    </row>
    <row r="23" spans="1:19" ht="12.75">
      <c r="A23" s="20"/>
      <c r="B23" s="17" t="s">
        <v>13</v>
      </c>
      <c r="C23" s="17"/>
      <c r="D23" s="21">
        <v>6489990.429</v>
      </c>
      <c r="E23" s="121">
        <v>538708.94596</v>
      </c>
      <c r="F23" s="145">
        <v>527214.55546</v>
      </c>
      <c r="G23" s="145">
        <v>696209.9105</v>
      </c>
      <c r="H23" s="237">
        <v>1762133.41192</v>
      </c>
      <c r="I23" s="145">
        <v>544087.93322</v>
      </c>
      <c r="J23" s="145">
        <v>541120.4444</v>
      </c>
      <c r="K23" s="122">
        <v>688575.85191</v>
      </c>
      <c r="L23" s="122">
        <v>1773784.22953</v>
      </c>
      <c r="M23" s="122">
        <v>3535917.64145</v>
      </c>
      <c r="N23" s="121">
        <v>538152.90526</v>
      </c>
      <c r="O23" s="145">
        <v>550963.05124</v>
      </c>
      <c r="P23" s="122">
        <v>705957.86743</v>
      </c>
      <c r="Q23" s="122">
        <v>1795073.82393</v>
      </c>
      <c r="R23" s="122">
        <v>547181.6457499999</v>
      </c>
      <c r="S23" s="112">
        <f aca="true" t="shared" si="1" ref="S23:S28">+SUM(Q23:R23)+M23</f>
        <v>5878173.11113</v>
      </c>
    </row>
    <row r="24" spans="1:19" ht="12.75">
      <c r="A24" s="20"/>
      <c r="B24" s="17" t="s">
        <v>14</v>
      </c>
      <c r="C24" s="17"/>
      <c r="D24" s="21">
        <v>2753106.814</v>
      </c>
      <c r="E24" s="121">
        <v>142512.81925</v>
      </c>
      <c r="F24" s="145">
        <v>183601.10708</v>
      </c>
      <c r="G24" s="145">
        <v>247517.16700000002</v>
      </c>
      <c r="H24" s="237">
        <v>573631.0933300001</v>
      </c>
      <c r="I24" s="145">
        <v>222206.89688</v>
      </c>
      <c r="J24" s="145">
        <v>217545.9618</v>
      </c>
      <c r="K24" s="122">
        <v>243647.97216</v>
      </c>
      <c r="L24" s="122">
        <v>683400.83084</v>
      </c>
      <c r="M24" s="122">
        <v>1257031.92417</v>
      </c>
      <c r="N24" s="121">
        <v>231726.46322</v>
      </c>
      <c r="O24" s="145">
        <v>243461.21168</v>
      </c>
      <c r="P24" s="122">
        <v>275895.26787</v>
      </c>
      <c r="Q24" s="122">
        <v>751082.94277</v>
      </c>
      <c r="R24" s="122">
        <v>248215.872</v>
      </c>
      <c r="S24" s="112">
        <f t="shared" si="1"/>
        <v>2256330.73894</v>
      </c>
    </row>
    <row r="25" spans="1:19" ht="12.75">
      <c r="A25" s="20"/>
      <c r="B25" s="17" t="s">
        <v>15</v>
      </c>
      <c r="C25" s="17"/>
      <c r="D25" s="21">
        <v>904985.48</v>
      </c>
      <c r="E25" s="121">
        <v>287042.96891</v>
      </c>
      <c r="F25" s="145">
        <v>39087.66232</v>
      </c>
      <c r="G25" s="145">
        <v>60342.213</v>
      </c>
      <c r="H25" s="237">
        <v>386472.84423</v>
      </c>
      <c r="I25" s="145">
        <v>32636.67112</v>
      </c>
      <c r="J25" s="145">
        <v>9184.816</v>
      </c>
      <c r="K25" s="122">
        <v>2260.1320800000003</v>
      </c>
      <c r="L25" s="122">
        <v>44081.6192</v>
      </c>
      <c r="M25" s="122">
        <v>430554.46343</v>
      </c>
      <c r="N25" s="121">
        <v>271170.16186000005</v>
      </c>
      <c r="O25" s="145">
        <v>41238.679560000004</v>
      </c>
      <c r="P25" s="122">
        <v>123058.17676</v>
      </c>
      <c r="Q25" s="122">
        <v>435467.0181800001</v>
      </c>
      <c r="R25" s="122">
        <v>40283.80219</v>
      </c>
      <c r="S25" s="112">
        <f t="shared" si="1"/>
        <v>906305.2838000001</v>
      </c>
    </row>
    <row r="26" spans="1:19" ht="12.75">
      <c r="A26" s="20"/>
      <c r="B26" s="17" t="s">
        <v>58</v>
      </c>
      <c r="C26" s="17"/>
      <c r="D26" s="21">
        <v>13012879.607</v>
      </c>
      <c r="E26" s="121">
        <v>722830.88777</v>
      </c>
      <c r="F26" s="145">
        <v>860398.58336</v>
      </c>
      <c r="G26" s="145">
        <v>855413.6</v>
      </c>
      <c r="H26" s="237">
        <v>2438643.07113</v>
      </c>
      <c r="I26" s="145">
        <v>953645.3364899999</v>
      </c>
      <c r="J26" s="145">
        <v>947232.006</v>
      </c>
      <c r="K26" s="122">
        <v>1045213.9353400001</v>
      </c>
      <c r="L26" s="122">
        <v>2946091.27783</v>
      </c>
      <c r="M26" s="122">
        <v>5384734.34896</v>
      </c>
      <c r="N26" s="121">
        <v>921873.50148</v>
      </c>
      <c r="O26" s="145">
        <v>1157483.38448</v>
      </c>
      <c r="P26" s="122">
        <v>1004289.74253</v>
      </c>
      <c r="Q26" s="122">
        <v>3083646.62849</v>
      </c>
      <c r="R26" s="122">
        <v>1028618.91972</v>
      </c>
      <c r="S26" s="112">
        <f t="shared" si="1"/>
        <v>9496999.89717</v>
      </c>
    </row>
    <row r="27" spans="1:19" ht="12.75">
      <c r="A27" s="20"/>
      <c r="B27" s="17" t="s">
        <v>60</v>
      </c>
      <c r="C27" s="17"/>
      <c r="D27" s="21">
        <v>5939751.104</v>
      </c>
      <c r="E27" s="121">
        <v>494571.48044</v>
      </c>
      <c r="F27" s="145">
        <v>473467.2464</v>
      </c>
      <c r="G27" s="145">
        <v>611916.043</v>
      </c>
      <c r="H27" s="237">
        <v>1579954.76984</v>
      </c>
      <c r="I27" s="145">
        <v>503468.516</v>
      </c>
      <c r="J27" s="145">
        <v>584347.3968</v>
      </c>
      <c r="K27" s="122">
        <v>506796.66887</v>
      </c>
      <c r="L27" s="122">
        <v>1594612.58167</v>
      </c>
      <c r="M27" s="122">
        <v>3174567.35151</v>
      </c>
      <c r="N27" s="121">
        <v>525781.59996</v>
      </c>
      <c r="O27" s="145">
        <v>521223.1</v>
      </c>
      <c r="P27" s="122">
        <v>527449.9666500001</v>
      </c>
      <c r="Q27" s="122">
        <v>1574454.6666100002</v>
      </c>
      <c r="R27" s="122">
        <v>499660.04506</v>
      </c>
      <c r="S27" s="112">
        <f t="shared" si="1"/>
        <v>5248682.06318</v>
      </c>
    </row>
    <row r="28" spans="1:19" ht="12.75">
      <c r="A28" s="20"/>
      <c r="B28" s="17" t="s">
        <v>16</v>
      </c>
      <c r="C28" s="17"/>
      <c r="D28" s="21">
        <v>6353.762</v>
      </c>
      <c r="E28" s="121">
        <v>5246.7345000000005</v>
      </c>
      <c r="F28" s="145">
        <v>8990.486</v>
      </c>
      <c r="G28" s="145">
        <v>5827.799</v>
      </c>
      <c r="H28" s="237">
        <v>20065.019500000002</v>
      </c>
      <c r="I28" s="145">
        <v>4907.10804</v>
      </c>
      <c r="J28" s="145">
        <v>1816.5156</v>
      </c>
      <c r="K28" s="122">
        <v>2538.767</v>
      </c>
      <c r="L28" s="122">
        <v>9262.39064</v>
      </c>
      <c r="M28" s="122">
        <v>29327.41014</v>
      </c>
      <c r="N28" s="121">
        <v>7624.58512</v>
      </c>
      <c r="O28" s="145">
        <v>5876.43612</v>
      </c>
      <c r="P28" s="122">
        <v>3149.68252</v>
      </c>
      <c r="Q28" s="122">
        <v>16650.70376</v>
      </c>
      <c r="R28" s="122">
        <v>6898.80097</v>
      </c>
      <c r="S28" s="112">
        <f t="shared" si="1"/>
        <v>52876.91487</v>
      </c>
    </row>
    <row r="29" spans="1:19" ht="12.75">
      <c r="A29" s="20"/>
      <c r="B29" s="17"/>
      <c r="C29" s="17"/>
      <c r="D29" s="21"/>
      <c r="E29" s="121"/>
      <c r="F29" s="145"/>
      <c r="G29" s="145"/>
      <c r="H29" s="237"/>
      <c r="I29" s="145"/>
      <c r="J29" s="145"/>
      <c r="K29" s="122"/>
      <c r="L29" s="122"/>
      <c r="M29" s="122"/>
      <c r="N29" s="121"/>
      <c r="O29" s="145"/>
      <c r="P29" s="122"/>
      <c r="Q29" s="122"/>
      <c r="R29" s="122"/>
      <c r="S29" s="112"/>
    </row>
    <row r="30" spans="1:19" ht="12.75">
      <c r="A30" s="22" t="s">
        <v>17</v>
      </c>
      <c r="B30" s="23"/>
      <c r="C30" s="23"/>
      <c r="D30" s="21">
        <v>3486436.6570000127</v>
      </c>
      <c r="E30" s="121">
        <v>837174.2620718884</v>
      </c>
      <c r="F30" s="145">
        <v>398859.79728000006</v>
      </c>
      <c r="G30" s="145">
        <v>122047.35084062442</v>
      </c>
      <c r="H30" s="237">
        <v>1358081.410192511</v>
      </c>
      <c r="I30" s="145">
        <v>2461369.4414599994</v>
      </c>
      <c r="J30" s="145">
        <v>-1642829.372</v>
      </c>
      <c r="K30" s="122">
        <v>-129415.7162621934</v>
      </c>
      <c r="L30" s="122">
        <v>689124.3531978065</v>
      </c>
      <c r="M30" s="122">
        <v>2047205.7633903194</v>
      </c>
      <c r="N30" s="121">
        <v>120066.34196632635</v>
      </c>
      <c r="O30" s="145">
        <v>402487.2944800011</v>
      </c>
      <c r="P30" s="122">
        <v>95065.56983999955</v>
      </c>
      <c r="Q30" s="122">
        <v>617619.2062863233</v>
      </c>
      <c r="R30" s="122">
        <v>557924.7124511851</v>
      </c>
      <c r="S30" s="112">
        <f>+SUM(Q30:R30)+M30</f>
        <v>3222749.682127828</v>
      </c>
    </row>
    <row r="31" spans="1:19" ht="12.75">
      <c r="A31" s="20"/>
      <c r="B31" s="17"/>
      <c r="C31" s="17"/>
      <c r="D31" s="21"/>
      <c r="E31" s="121"/>
      <c r="F31" s="145"/>
      <c r="G31" s="145"/>
      <c r="H31" s="237"/>
      <c r="I31" s="145"/>
      <c r="J31" s="145"/>
      <c r="K31" s="122"/>
      <c r="L31" s="122"/>
      <c r="M31" s="122"/>
      <c r="N31" s="121"/>
      <c r="O31" s="145"/>
      <c r="P31" s="122"/>
      <c r="Q31" s="122"/>
      <c r="R31" s="122"/>
      <c r="S31" s="112"/>
    </row>
    <row r="32" spans="1:19" ht="12.75">
      <c r="A32" s="19" t="s">
        <v>18</v>
      </c>
      <c r="B32" s="17"/>
      <c r="C32" s="17"/>
      <c r="D32" s="21"/>
      <c r="E32" s="121"/>
      <c r="F32" s="145"/>
      <c r="G32" s="145"/>
      <c r="H32" s="237"/>
      <c r="I32" s="145"/>
      <c r="J32" s="145"/>
      <c r="K32" s="122"/>
      <c r="L32" s="122"/>
      <c r="M32" s="122"/>
      <c r="N32" s="121"/>
      <c r="O32" s="145"/>
      <c r="P32" s="122"/>
      <c r="Q32" s="122"/>
      <c r="R32" s="122"/>
      <c r="S32" s="112"/>
    </row>
    <row r="33" spans="1:19" ht="12.75">
      <c r="A33" s="20" t="s">
        <v>19</v>
      </c>
      <c r="B33" s="17"/>
      <c r="C33" s="17"/>
      <c r="D33" s="21">
        <v>6904285.938</v>
      </c>
      <c r="E33" s="121">
        <v>286260.61911</v>
      </c>
      <c r="F33" s="145">
        <v>334152.98346</v>
      </c>
      <c r="G33" s="145">
        <v>510545.4005</v>
      </c>
      <c r="H33" s="237">
        <v>1130959.00307</v>
      </c>
      <c r="I33" s="145">
        <v>455971.88659</v>
      </c>
      <c r="J33" s="145">
        <v>428333.6964</v>
      </c>
      <c r="K33" s="122">
        <v>533351.6336699999</v>
      </c>
      <c r="L33" s="122">
        <v>1417657.2166600002</v>
      </c>
      <c r="M33" s="122">
        <v>2548616.21973</v>
      </c>
      <c r="N33" s="121">
        <v>442812.03052</v>
      </c>
      <c r="O33" s="145">
        <v>436323.14136</v>
      </c>
      <c r="P33" s="122">
        <v>434778.75054</v>
      </c>
      <c r="Q33" s="122">
        <v>1313913.9224200002</v>
      </c>
      <c r="R33" s="122">
        <v>510143.6444299999</v>
      </c>
      <c r="S33" s="112">
        <f>+SUM(Q33:R33)+M33</f>
        <v>4372673.78658</v>
      </c>
    </row>
    <row r="34" spans="1:19" ht="12.75">
      <c r="A34" s="20"/>
      <c r="B34" s="17" t="s">
        <v>20</v>
      </c>
      <c r="C34" s="17"/>
      <c r="D34" s="21">
        <v>48250.625</v>
      </c>
      <c r="E34" s="121">
        <v>1335.986</v>
      </c>
      <c r="F34" s="145">
        <v>2728.767</v>
      </c>
      <c r="G34" s="145">
        <v>4961.485</v>
      </c>
      <c r="H34" s="237">
        <v>9026.238</v>
      </c>
      <c r="I34" s="145">
        <v>1695.358</v>
      </c>
      <c r="J34" s="145">
        <v>6427.917</v>
      </c>
      <c r="K34" s="122">
        <v>7238.645</v>
      </c>
      <c r="L34" s="122">
        <v>15361.920000000002</v>
      </c>
      <c r="M34" s="122">
        <v>24388.158000000003</v>
      </c>
      <c r="N34" s="121">
        <v>3929.173</v>
      </c>
      <c r="O34" s="145">
        <v>2712.319</v>
      </c>
      <c r="P34" s="122">
        <v>1424.371</v>
      </c>
      <c r="Q34" s="122">
        <v>8065.863</v>
      </c>
      <c r="R34" s="122">
        <v>2914.374</v>
      </c>
      <c r="S34" s="112">
        <f>+SUM(Q34:R34)+M34</f>
        <v>35368.395000000004</v>
      </c>
    </row>
    <row r="35" spans="1:19" ht="12.75">
      <c r="A35" s="20"/>
      <c r="B35" s="17" t="s">
        <v>21</v>
      </c>
      <c r="C35" s="17"/>
      <c r="D35" s="21">
        <v>4057892.543</v>
      </c>
      <c r="E35" s="121">
        <v>112721.70711</v>
      </c>
      <c r="F35" s="145">
        <v>194492.06846</v>
      </c>
      <c r="G35" s="145">
        <v>260398.19700000001</v>
      </c>
      <c r="H35" s="237">
        <v>567611.97257</v>
      </c>
      <c r="I35" s="145">
        <v>224469.03184</v>
      </c>
      <c r="J35" s="145">
        <v>210286.2684</v>
      </c>
      <c r="K35" s="122">
        <v>298570.72367</v>
      </c>
      <c r="L35" s="122">
        <v>733326.02391</v>
      </c>
      <c r="M35" s="122">
        <v>1300937.99648</v>
      </c>
      <c r="N35" s="121">
        <v>264074.67352</v>
      </c>
      <c r="O35" s="145">
        <v>223583.27236</v>
      </c>
      <c r="P35" s="122">
        <v>229519.82154</v>
      </c>
      <c r="Q35" s="122">
        <v>717177.76742</v>
      </c>
      <c r="R35" s="122">
        <v>264718.27543</v>
      </c>
      <c r="S35" s="112">
        <f>+SUM(Q35:R35)+M35</f>
        <v>2282834.03933</v>
      </c>
    </row>
    <row r="36" spans="1:19" ht="12.75">
      <c r="A36" s="20"/>
      <c r="B36" s="17" t="s">
        <v>22</v>
      </c>
      <c r="C36" s="17"/>
      <c r="D36" s="21">
        <v>2894644.02</v>
      </c>
      <c r="E36" s="121">
        <v>174874.898</v>
      </c>
      <c r="F36" s="145">
        <v>142389.682</v>
      </c>
      <c r="G36" s="145">
        <v>255108.6885</v>
      </c>
      <c r="H36" s="237">
        <v>572373.2685</v>
      </c>
      <c r="I36" s="145">
        <v>233198.21275</v>
      </c>
      <c r="J36" s="145">
        <v>224475.345</v>
      </c>
      <c r="K36" s="122">
        <v>242019.555</v>
      </c>
      <c r="L36" s="122">
        <v>699693.1127500001</v>
      </c>
      <c r="M36" s="122">
        <v>1272066.38125</v>
      </c>
      <c r="N36" s="121">
        <v>182666.53</v>
      </c>
      <c r="O36" s="145">
        <v>215452.188</v>
      </c>
      <c r="P36" s="122">
        <v>206683.3</v>
      </c>
      <c r="Q36" s="122">
        <v>604802.0179999999</v>
      </c>
      <c r="R36" s="122">
        <v>248339.743</v>
      </c>
      <c r="S36" s="112">
        <f>+SUM(Q36:R36)+M36</f>
        <v>2125208.14225</v>
      </c>
    </row>
    <row r="37" spans="1:19" ht="12.75">
      <c r="A37" s="20"/>
      <c r="B37" s="17"/>
      <c r="C37" s="17"/>
      <c r="D37" s="21"/>
      <c r="E37" s="121"/>
      <c r="F37" s="145"/>
      <c r="G37" s="145"/>
      <c r="H37" s="237"/>
      <c r="I37" s="145"/>
      <c r="J37" s="145"/>
      <c r="K37" s="122"/>
      <c r="L37" s="122"/>
      <c r="M37" s="122"/>
      <c r="N37" s="121"/>
      <c r="O37" s="145"/>
      <c r="P37" s="122"/>
      <c r="Q37" s="122"/>
      <c r="R37" s="122"/>
      <c r="S37" s="112"/>
    </row>
    <row r="38" spans="1:19" ht="12.75">
      <c r="A38" s="24" t="s">
        <v>61</v>
      </c>
      <c r="B38" s="25"/>
      <c r="C38" s="25"/>
      <c r="D38" s="26">
        <v>32641754.47800001</v>
      </c>
      <c r="E38" s="125">
        <v>3029424.0849018884</v>
      </c>
      <c r="F38" s="146">
        <v>2494348.2049000002</v>
      </c>
      <c r="G38" s="146">
        <v>2604235.568340624</v>
      </c>
      <c r="H38" s="240">
        <v>8128007.858142512</v>
      </c>
      <c r="I38" s="146">
        <v>4724017.261209999</v>
      </c>
      <c r="J38" s="146">
        <v>664845.6856000001</v>
      </c>
      <c r="K38" s="126">
        <v>2366856.2560978066</v>
      </c>
      <c r="L38" s="126">
        <v>7755719.202907806</v>
      </c>
      <c r="M38" s="126">
        <v>15883727.06105032</v>
      </c>
      <c r="N38" s="125">
        <v>2620324.7318663266</v>
      </c>
      <c r="O38" s="146">
        <v>2925445.4765600013</v>
      </c>
      <c r="P38" s="126">
        <v>2736290.644599999</v>
      </c>
      <c r="Q38" s="126">
        <v>8282060.853026324</v>
      </c>
      <c r="R38" s="126">
        <v>2931698.172141185</v>
      </c>
      <c r="S38" s="114">
        <f>+SUM(Q38:R38)+M38</f>
        <v>27097486.086217828</v>
      </c>
    </row>
    <row r="39" spans="1:19" ht="12.75">
      <c r="A39" s="24" t="s">
        <v>62</v>
      </c>
      <c r="B39" s="25"/>
      <c r="C39" s="25"/>
      <c r="D39" s="26">
        <v>36059603.759</v>
      </c>
      <c r="E39" s="125">
        <v>2478510.44194</v>
      </c>
      <c r="F39" s="146">
        <v>2429641.3910800004</v>
      </c>
      <c r="G39" s="146">
        <v>2992733.6180000002</v>
      </c>
      <c r="H39" s="240">
        <v>7900885.451020001</v>
      </c>
      <c r="I39" s="146">
        <v>2718619.7063399996</v>
      </c>
      <c r="J39" s="146">
        <v>2736008.754</v>
      </c>
      <c r="K39" s="126">
        <v>3029623.60603</v>
      </c>
      <c r="L39" s="126">
        <v>8484252.06637</v>
      </c>
      <c r="M39" s="126">
        <v>16385137.51739</v>
      </c>
      <c r="N39" s="125">
        <v>2943070.4204200003</v>
      </c>
      <c r="O39" s="146">
        <v>2959281.32344</v>
      </c>
      <c r="P39" s="126">
        <v>3076003.825299999</v>
      </c>
      <c r="Q39" s="126">
        <v>8978355.569160001</v>
      </c>
      <c r="R39" s="126">
        <v>2883917.10412</v>
      </c>
      <c r="S39" s="114">
        <f>+SUM(Q39:R39)+M39</f>
        <v>28247410.19067</v>
      </c>
    </row>
    <row r="40" spans="1:19" ht="12.75">
      <c r="A40" s="24" t="s">
        <v>23</v>
      </c>
      <c r="B40" s="25"/>
      <c r="C40" s="25"/>
      <c r="D40" s="26">
        <v>-3417849.280999992</v>
      </c>
      <c r="E40" s="125">
        <v>550913.6429618886</v>
      </c>
      <c r="F40" s="146">
        <v>64706.81381999981</v>
      </c>
      <c r="G40" s="146">
        <v>-388498.04965937603</v>
      </c>
      <c r="H40" s="240">
        <v>227122.40712251049</v>
      </c>
      <c r="I40" s="146">
        <v>2005397.5548699996</v>
      </c>
      <c r="J40" s="233">
        <v>-2071163.0684000002</v>
      </c>
      <c r="K40" s="158">
        <v>-662767.3499321933</v>
      </c>
      <c r="L40" s="158">
        <v>-728532.8634621929</v>
      </c>
      <c r="M40" s="158">
        <v>-501410.45633967966</v>
      </c>
      <c r="N40" s="249">
        <v>-322745.6885536737</v>
      </c>
      <c r="O40" s="233">
        <v>-33835.84687999869</v>
      </c>
      <c r="P40" s="158">
        <v>-339713.1807000004</v>
      </c>
      <c r="Q40" s="158">
        <v>-696294.7161336774</v>
      </c>
      <c r="R40" s="158">
        <v>47781.06802118523</v>
      </c>
      <c r="S40" s="114">
        <f>+SUM(Q40:R40)+M40</f>
        <v>-1149924.1044521718</v>
      </c>
    </row>
    <row r="41" spans="1:19" ht="12.75">
      <c r="A41" s="27"/>
      <c r="B41" s="28"/>
      <c r="C41" s="28"/>
      <c r="D41" s="29"/>
      <c r="E41" s="127"/>
      <c r="F41" s="147"/>
      <c r="G41" s="147"/>
      <c r="H41" s="241"/>
      <c r="I41" s="147"/>
      <c r="J41" s="147"/>
      <c r="K41" s="128"/>
      <c r="L41" s="128"/>
      <c r="M41" s="128"/>
      <c r="N41" s="127"/>
      <c r="O41" s="147"/>
      <c r="P41" s="128"/>
      <c r="Q41" s="128"/>
      <c r="R41" s="128"/>
      <c r="S41" s="116"/>
    </row>
    <row r="42" spans="1:19" ht="12.75">
      <c r="A42" s="19" t="s">
        <v>24</v>
      </c>
      <c r="B42" s="17"/>
      <c r="C42" s="17"/>
      <c r="D42" s="18"/>
      <c r="E42" s="123"/>
      <c r="F42" s="45"/>
      <c r="G42" s="45"/>
      <c r="H42" s="239"/>
      <c r="I42" s="45"/>
      <c r="J42" s="45"/>
      <c r="K42" s="124"/>
      <c r="L42" s="124"/>
      <c r="M42" s="124"/>
      <c r="N42" s="123"/>
      <c r="O42" s="45"/>
      <c r="P42" s="124"/>
      <c r="Q42" s="124"/>
      <c r="R42" s="124"/>
      <c r="S42" s="108"/>
    </row>
    <row r="43" spans="1:19" ht="12.75">
      <c r="A43" s="19"/>
      <c r="B43" s="17"/>
      <c r="C43" s="17"/>
      <c r="D43" s="18"/>
      <c r="E43" s="123"/>
      <c r="F43" s="45"/>
      <c r="G43" s="45"/>
      <c r="H43" s="239"/>
      <c r="I43" s="45"/>
      <c r="J43" s="45"/>
      <c r="K43" s="124"/>
      <c r="L43" s="124"/>
      <c r="M43" s="124"/>
      <c r="N43" s="123"/>
      <c r="O43" s="45"/>
      <c r="P43" s="124"/>
      <c r="Q43" s="124"/>
      <c r="R43" s="124"/>
      <c r="S43" s="108"/>
    </row>
    <row r="44" spans="1:19" ht="12.75">
      <c r="A44" s="20" t="s">
        <v>25</v>
      </c>
      <c r="B44" s="17"/>
      <c r="C44" s="17"/>
      <c r="D44" s="21">
        <v>-1108776.513</v>
      </c>
      <c r="E44" s="111">
        <v>-752933.6976081124</v>
      </c>
      <c r="F44" s="148">
        <v>-18064.475559999977</v>
      </c>
      <c r="G44" s="148">
        <v>-525617.650659375</v>
      </c>
      <c r="H44" s="21">
        <v>-1296615.8238274872</v>
      </c>
      <c r="I44" s="148">
        <v>2612507.1838100003</v>
      </c>
      <c r="J44" s="148">
        <v>-469389.23380000005</v>
      </c>
      <c r="K44" s="112">
        <v>-178117.36379000006</v>
      </c>
      <c r="L44" s="112">
        <v>1965000.58622</v>
      </c>
      <c r="M44" s="112">
        <v>668384.7623925129</v>
      </c>
      <c r="N44" s="111">
        <v>266093.63758632715</v>
      </c>
      <c r="O44" s="148">
        <v>-117207.35587999993</v>
      </c>
      <c r="P44" s="112">
        <v>-51388.00329000008</v>
      </c>
      <c r="Q44" s="112">
        <v>97498.27841632726</v>
      </c>
      <c r="R44" s="112">
        <v>535150.9682011856</v>
      </c>
      <c r="S44" s="112">
        <f>+SUM(Q44:R44)+M44</f>
        <v>1301034.0090100258</v>
      </c>
    </row>
    <row r="45" spans="1:19" ht="12.75">
      <c r="A45" s="20" t="s">
        <v>26</v>
      </c>
      <c r="B45" s="17"/>
      <c r="C45" s="17"/>
      <c r="D45" s="21">
        <v>55985.14199999999</v>
      </c>
      <c r="E45" s="111">
        <v>-125070.74454</v>
      </c>
      <c r="F45" s="148">
        <v>-760.3714600000003</v>
      </c>
      <c r="G45" s="148">
        <v>-10014.748999999996</v>
      </c>
      <c r="H45" s="21">
        <v>-135845.865</v>
      </c>
      <c r="I45" s="148">
        <v>-29746.661609999996</v>
      </c>
      <c r="J45" s="148">
        <v>2568.958399999996</v>
      </c>
      <c r="K45" s="112">
        <v>4859.524520000006</v>
      </c>
      <c r="L45" s="112">
        <v>-22318.17869</v>
      </c>
      <c r="M45" s="112">
        <v>-158164.04369</v>
      </c>
      <c r="N45" s="111">
        <v>23955.361319999996</v>
      </c>
      <c r="O45" s="148">
        <v>43145.25544000001</v>
      </c>
      <c r="P45" s="112">
        <v>28075.78228</v>
      </c>
      <c r="Q45" s="112">
        <v>95176.39904000002</v>
      </c>
      <c r="R45" s="112">
        <v>24091.487590000004</v>
      </c>
      <c r="S45" s="112">
        <f aca="true" t="shared" si="2" ref="S45:S57">+SUM(Q45:R45)+M45</f>
        <v>-38896.15705999997</v>
      </c>
    </row>
    <row r="46" spans="1:19" ht="12.75">
      <c r="A46" s="20"/>
      <c r="B46" s="17" t="s">
        <v>27</v>
      </c>
      <c r="C46" s="17"/>
      <c r="D46" s="21">
        <v>303890.17</v>
      </c>
      <c r="E46" s="111">
        <v>7526.94564</v>
      </c>
      <c r="F46" s="148">
        <v>12660.57658</v>
      </c>
      <c r="G46" s="148">
        <v>18628.5695</v>
      </c>
      <c r="H46" s="21">
        <v>38816.09172</v>
      </c>
      <c r="I46" s="148">
        <v>17589.32815</v>
      </c>
      <c r="J46" s="148">
        <v>19836.017399999997</v>
      </c>
      <c r="K46" s="112">
        <v>30920.684500000003</v>
      </c>
      <c r="L46" s="112">
        <v>68346.03005</v>
      </c>
      <c r="M46" s="112">
        <v>107162.12177</v>
      </c>
      <c r="N46" s="111">
        <v>37408.56226</v>
      </c>
      <c r="O46" s="148">
        <v>52231.613840000005</v>
      </c>
      <c r="P46" s="112">
        <v>40031.10383</v>
      </c>
      <c r="Q46" s="112">
        <v>129671.27993000002</v>
      </c>
      <c r="R46" s="112">
        <v>40547.11523</v>
      </c>
      <c r="S46" s="112">
        <f t="shared" si="2"/>
        <v>277380.51693000004</v>
      </c>
    </row>
    <row r="47" spans="1:19" ht="12.75">
      <c r="A47" s="20"/>
      <c r="B47" s="17" t="s">
        <v>28</v>
      </c>
      <c r="C47" s="17"/>
      <c r="D47" s="21">
        <v>247905.028</v>
      </c>
      <c r="E47" s="111">
        <v>132597.69018</v>
      </c>
      <c r="F47" s="148">
        <v>13420.948040000001</v>
      </c>
      <c r="G47" s="148">
        <v>28643.318499999998</v>
      </c>
      <c r="H47" s="21">
        <v>174661.95672</v>
      </c>
      <c r="I47" s="148">
        <v>47335.98976</v>
      </c>
      <c r="J47" s="148">
        <v>17267.059</v>
      </c>
      <c r="K47" s="112">
        <v>26061.159979999997</v>
      </c>
      <c r="L47" s="112">
        <v>90664.20874</v>
      </c>
      <c r="M47" s="112">
        <v>265326.16546</v>
      </c>
      <c r="N47" s="111">
        <v>13453.20094</v>
      </c>
      <c r="O47" s="148">
        <v>9086.358400000001</v>
      </c>
      <c r="P47" s="112">
        <v>11955.32155</v>
      </c>
      <c r="Q47" s="112">
        <v>34494.88089</v>
      </c>
      <c r="R47" s="112">
        <v>16455.62764</v>
      </c>
      <c r="S47" s="112">
        <f t="shared" si="2"/>
        <v>316276.67399</v>
      </c>
    </row>
    <row r="48" spans="1:19" ht="12.75">
      <c r="A48" s="20" t="s">
        <v>29</v>
      </c>
      <c r="B48" s="17"/>
      <c r="C48" s="17"/>
      <c r="D48" s="21">
        <v>-1180751.6500000001</v>
      </c>
      <c r="E48" s="111">
        <v>-803633.7146000003</v>
      </c>
      <c r="F48" s="148">
        <v>-12576.512999999977</v>
      </c>
      <c r="G48" s="148">
        <v>-358006.8885</v>
      </c>
      <c r="H48" s="21">
        <v>-1174217.1161000002</v>
      </c>
      <c r="I48" s="148">
        <v>1194995.9913599999</v>
      </c>
      <c r="J48" s="148">
        <v>1046978.9804000001</v>
      </c>
      <c r="K48" s="112">
        <v>-266710.9315300001</v>
      </c>
      <c r="L48" s="112">
        <v>1975264.04023</v>
      </c>
      <c r="M48" s="112">
        <v>801046.9241299997</v>
      </c>
      <c r="N48" s="111">
        <v>234404.92082</v>
      </c>
      <c r="O48" s="148">
        <v>-447608.6932</v>
      </c>
      <c r="P48" s="112">
        <v>397407.66266</v>
      </c>
      <c r="Q48" s="112">
        <v>184203.89027999993</v>
      </c>
      <c r="R48" s="112">
        <v>316766.61150000006</v>
      </c>
      <c r="S48" s="112">
        <f t="shared" si="2"/>
        <v>1302017.4259099998</v>
      </c>
    </row>
    <row r="49" spans="1:19" ht="12.75">
      <c r="A49" s="20"/>
      <c r="B49" s="17" t="s">
        <v>30</v>
      </c>
      <c r="C49" s="17"/>
      <c r="D49" s="21">
        <v>1400424.99</v>
      </c>
      <c r="E49" s="111">
        <v>1655912.90542</v>
      </c>
      <c r="F49" s="148">
        <v>388971.93968</v>
      </c>
      <c r="G49" s="148">
        <v>-78213.7585</v>
      </c>
      <c r="H49" s="21">
        <v>1966671.0866</v>
      </c>
      <c r="I49" s="148">
        <v>1299935.34698</v>
      </c>
      <c r="J49" s="148">
        <v>1282682.7154</v>
      </c>
      <c r="K49" s="112">
        <v>318313.47862</v>
      </c>
      <c r="L49" s="112">
        <v>2900931.541</v>
      </c>
      <c r="M49" s="112">
        <v>4867602.6276</v>
      </c>
      <c r="N49" s="111">
        <v>507512.82348</v>
      </c>
      <c r="O49" s="148">
        <v>201266.69444</v>
      </c>
      <c r="P49" s="112">
        <v>519628.87505</v>
      </c>
      <c r="Q49" s="112">
        <v>1228408.39297</v>
      </c>
      <c r="R49" s="112">
        <v>471926.19014</v>
      </c>
      <c r="S49" s="112">
        <f t="shared" si="2"/>
        <v>6567937.21071</v>
      </c>
    </row>
    <row r="50" spans="1:19" ht="12.75">
      <c r="A50" s="20"/>
      <c r="B50" s="17" t="s">
        <v>31</v>
      </c>
      <c r="C50" s="17"/>
      <c r="D50" s="21">
        <v>2581176.64</v>
      </c>
      <c r="E50" s="111">
        <v>2459546.6200200003</v>
      </c>
      <c r="F50" s="148">
        <v>401548.45268</v>
      </c>
      <c r="G50" s="148">
        <v>279793.13</v>
      </c>
      <c r="H50" s="21">
        <v>3140888.2027000003</v>
      </c>
      <c r="I50" s="148">
        <v>104939.35562</v>
      </c>
      <c r="J50" s="148">
        <v>235703.73500000002</v>
      </c>
      <c r="K50" s="112">
        <v>585024.4101500001</v>
      </c>
      <c r="L50" s="112">
        <v>925667.5007700002</v>
      </c>
      <c r="M50" s="112">
        <v>4066555.7034700005</v>
      </c>
      <c r="N50" s="111">
        <v>273107.90266</v>
      </c>
      <c r="O50" s="148">
        <v>648875.38764</v>
      </c>
      <c r="P50" s="112">
        <v>122221.21239</v>
      </c>
      <c r="Q50" s="112">
        <v>1044204.50269</v>
      </c>
      <c r="R50" s="112">
        <v>155159.57863999996</v>
      </c>
      <c r="S50" s="112">
        <f t="shared" si="2"/>
        <v>5265919.7848000005</v>
      </c>
    </row>
    <row r="51" spans="1:19" ht="12.75">
      <c r="A51" s="20" t="s">
        <v>32</v>
      </c>
      <c r="B51" s="17"/>
      <c r="C51" s="17"/>
      <c r="D51" s="21">
        <v>0</v>
      </c>
      <c r="E51" s="111">
        <v>-474.03442000001087</v>
      </c>
      <c r="F51" s="148">
        <v>-225.59038000000146</v>
      </c>
      <c r="G51" s="148">
        <v>-1237.7419999999693</v>
      </c>
      <c r="H51" s="21">
        <v>-1937.3667999999816</v>
      </c>
      <c r="I51" s="148">
        <v>-4354.5112399999925</v>
      </c>
      <c r="J51" s="148">
        <v>-1741.9337999999989</v>
      </c>
      <c r="K51" s="112">
        <v>-790.3319100000008</v>
      </c>
      <c r="L51" s="112">
        <v>-6886.776949999992</v>
      </c>
      <c r="M51" s="112">
        <v>-8824.143749999974</v>
      </c>
      <c r="N51" s="111">
        <v>-3696.4959799999997</v>
      </c>
      <c r="O51" s="148">
        <v>-2158.641399999964</v>
      </c>
      <c r="P51" s="112">
        <v>-3769.3229599999904</v>
      </c>
      <c r="Q51" s="112">
        <v>-9624.460339999954</v>
      </c>
      <c r="R51" s="112">
        <v>-438.4628600000142</v>
      </c>
      <c r="S51" s="112">
        <f t="shared" si="2"/>
        <v>-18887.066949999942</v>
      </c>
    </row>
    <row r="52" spans="1:19" ht="12.75">
      <c r="A52" s="20" t="s">
        <v>33</v>
      </c>
      <c r="B52" s="17"/>
      <c r="C52" s="17"/>
      <c r="D52" s="21">
        <v>15989.995</v>
      </c>
      <c r="E52" s="111">
        <v>176244.795951888</v>
      </c>
      <c r="F52" s="148">
        <v>-4502.00072</v>
      </c>
      <c r="G52" s="148">
        <v>-156358.271159375</v>
      </c>
      <c r="H52" s="21">
        <v>15384.524072512984</v>
      </c>
      <c r="I52" s="148">
        <v>1451612.3653000002</v>
      </c>
      <c r="J52" s="148">
        <v>-1517195.2388000002</v>
      </c>
      <c r="K52" s="112">
        <v>84524.37513000003</v>
      </c>
      <c r="L52" s="112">
        <v>18941.501630000042</v>
      </c>
      <c r="M52" s="112">
        <v>34326.02570251303</v>
      </c>
      <c r="N52" s="111">
        <v>11429.851426327175</v>
      </c>
      <c r="O52" s="148">
        <v>289414.72328000003</v>
      </c>
      <c r="P52" s="112">
        <v>-473102.12527</v>
      </c>
      <c r="Q52" s="112">
        <v>-172257.5505636728</v>
      </c>
      <c r="R52" s="112">
        <v>194731.33197118551</v>
      </c>
      <c r="S52" s="112">
        <f t="shared" si="2"/>
        <v>56799.80711002575</v>
      </c>
    </row>
    <row r="53" spans="1:19" ht="12.7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2">
        <v>0</v>
      </c>
      <c r="S53" s="112">
        <f t="shared" si="2"/>
        <v>0</v>
      </c>
    </row>
    <row r="54" spans="1:19" ht="12.7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2">
        <v>0</v>
      </c>
      <c r="S54" s="112">
        <f t="shared" si="2"/>
        <v>0</v>
      </c>
    </row>
    <row r="55" spans="1:19" ht="12.7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2">
        <v>0</v>
      </c>
      <c r="S55" s="112">
        <f t="shared" si="2"/>
        <v>0</v>
      </c>
    </row>
    <row r="56" spans="1:19" ht="12.7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2">
        <v>0</v>
      </c>
      <c r="S56" s="112">
        <f t="shared" si="2"/>
        <v>0</v>
      </c>
    </row>
    <row r="57" spans="1:19" ht="12.7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2">
        <v>0</v>
      </c>
      <c r="S57" s="112">
        <f t="shared" si="2"/>
        <v>0</v>
      </c>
    </row>
    <row r="58" spans="1:19" ht="12.75">
      <c r="A58" s="20"/>
      <c r="B58" s="17"/>
      <c r="C58" s="17"/>
      <c r="D58" s="21"/>
      <c r="E58" s="121"/>
      <c r="F58" s="145"/>
      <c r="G58" s="145"/>
      <c r="H58" s="237"/>
      <c r="I58" s="145"/>
      <c r="J58" s="145"/>
      <c r="K58" s="122"/>
      <c r="L58" s="122"/>
      <c r="M58" s="122"/>
      <c r="N58" s="121"/>
      <c r="O58" s="145"/>
      <c r="P58" s="122"/>
      <c r="Q58" s="122"/>
      <c r="R58" s="122"/>
      <c r="S58" s="112"/>
    </row>
    <row r="59" spans="1:19" ht="12.75">
      <c r="A59" s="20" t="s">
        <v>37</v>
      </c>
      <c r="B59" s="17"/>
      <c r="C59" s="17"/>
      <c r="D59" s="21">
        <v>2309072.7679999997</v>
      </c>
      <c r="E59" s="111">
        <v>-1303847.34057</v>
      </c>
      <c r="F59" s="148">
        <v>-82771.28938</v>
      </c>
      <c r="G59" s="148">
        <v>-137119.601</v>
      </c>
      <c r="H59" s="21">
        <v>-1523738.2309500002</v>
      </c>
      <c r="I59" s="148">
        <v>607109.62894</v>
      </c>
      <c r="J59" s="148">
        <v>1601773.8346000002</v>
      </c>
      <c r="K59" s="112">
        <v>484650.27561000007</v>
      </c>
      <c r="L59" s="112">
        <v>2693533.73915</v>
      </c>
      <c r="M59" s="112">
        <v>1169795.5082</v>
      </c>
      <c r="N59" s="111">
        <v>588839.32614</v>
      </c>
      <c r="O59" s="148">
        <v>-83371.50899999999</v>
      </c>
      <c r="P59" s="112">
        <v>288325.27741</v>
      </c>
      <c r="Q59" s="112">
        <v>793793.09455</v>
      </c>
      <c r="R59" s="112">
        <v>487369.90018</v>
      </c>
      <c r="S59" s="112">
        <f>+SUM(Q59:R59)+M59</f>
        <v>2450958.50293</v>
      </c>
    </row>
    <row r="60" spans="1:19" ht="12.75">
      <c r="A60" s="20" t="s">
        <v>38</v>
      </c>
      <c r="B60" s="17"/>
      <c r="C60" s="17"/>
      <c r="D60" s="21">
        <v>-44901.810000000005</v>
      </c>
      <c r="E60" s="111">
        <v>-1239.507</v>
      </c>
      <c r="F60" s="148">
        <v>-2412.4123799999998</v>
      </c>
      <c r="G60" s="148">
        <v>-10170.722499999998</v>
      </c>
      <c r="H60" s="21">
        <v>-13822.641879999997</v>
      </c>
      <c r="I60" s="148">
        <v>-13401.38006</v>
      </c>
      <c r="J60" s="148">
        <v>905906.2766000001</v>
      </c>
      <c r="K60" s="112">
        <v>-5550.530390000001</v>
      </c>
      <c r="L60" s="112">
        <v>886954.36615</v>
      </c>
      <c r="M60" s="112">
        <v>873131.72427</v>
      </c>
      <c r="N60" s="111">
        <v>-1495.46686</v>
      </c>
      <c r="O60" s="148">
        <v>-7293.765</v>
      </c>
      <c r="P60" s="112">
        <v>-5846.06159</v>
      </c>
      <c r="Q60" s="112">
        <v>-14635.29345</v>
      </c>
      <c r="R60" s="112">
        <v>-18828.019819999998</v>
      </c>
      <c r="S60" s="112">
        <f aca="true" t="shared" si="3" ref="S60:S70">+SUM(Q60:R60)+M60</f>
        <v>839668.411</v>
      </c>
    </row>
    <row r="61" spans="1:19" ht="12.75">
      <c r="A61" s="20"/>
      <c r="B61" s="17" t="s">
        <v>39</v>
      </c>
      <c r="C61" s="17"/>
      <c r="D61" s="21">
        <v>52382.524</v>
      </c>
      <c r="E61" s="111">
        <v>0</v>
      </c>
      <c r="F61" s="148">
        <v>0</v>
      </c>
      <c r="G61" s="148">
        <v>3595.869</v>
      </c>
      <c r="H61" s="21">
        <v>3595.869</v>
      </c>
      <c r="I61" s="148">
        <v>0</v>
      </c>
      <c r="J61" s="148">
        <v>913962.1556</v>
      </c>
      <c r="K61" s="112">
        <v>4811.646</v>
      </c>
      <c r="L61" s="112">
        <v>918773.8016</v>
      </c>
      <c r="M61" s="112">
        <v>922369.6706</v>
      </c>
      <c r="N61" s="111">
        <v>81.359</v>
      </c>
      <c r="O61" s="148">
        <v>507.257</v>
      </c>
      <c r="P61" s="112">
        <v>0</v>
      </c>
      <c r="Q61" s="112">
        <v>588.616</v>
      </c>
      <c r="R61" s="112">
        <v>0</v>
      </c>
      <c r="S61" s="112">
        <f t="shared" si="3"/>
        <v>922958.2866</v>
      </c>
    </row>
    <row r="62" spans="1:19" ht="12.75">
      <c r="A62" s="20"/>
      <c r="B62" s="17"/>
      <c r="C62" s="17" t="s">
        <v>40</v>
      </c>
      <c r="D62" s="21"/>
      <c r="E62" s="111">
        <v>0</v>
      </c>
      <c r="F62" s="148">
        <v>0</v>
      </c>
      <c r="G62" s="148">
        <v>0</v>
      </c>
      <c r="H62" s="21">
        <v>0</v>
      </c>
      <c r="I62" s="148">
        <v>0</v>
      </c>
      <c r="J62" s="148">
        <v>912375.8056000001</v>
      </c>
      <c r="K62" s="112">
        <v>0</v>
      </c>
      <c r="L62" s="112">
        <v>912375.8056000001</v>
      </c>
      <c r="M62" s="112">
        <v>912375.8056000001</v>
      </c>
      <c r="N62" s="111">
        <v>0</v>
      </c>
      <c r="O62" s="148">
        <v>0</v>
      </c>
      <c r="P62" s="112">
        <v>0</v>
      </c>
      <c r="Q62" s="112">
        <v>0</v>
      </c>
      <c r="R62" s="112">
        <v>0</v>
      </c>
      <c r="S62" s="112">
        <f t="shared" si="3"/>
        <v>912375.8056000001</v>
      </c>
    </row>
    <row r="63" spans="1:19" ht="12.75">
      <c r="A63" s="20"/>
      <c r="B63" s="17"/>
      <c r="C63" s="17" t="s">
        <v>41</v>
      </c>
      <c r="D63" s="21"/>
      <c r="E63" s="111">
        <v>0</v>
      </c>
      <c r="F63" s="148">
        <v>0</v>
      </c>
      <c r="G63" s="148">
        <v>3595.869</v>
      </c>
      <c r="H63" s="21">
        <v>3595.869</v>
      </c>
      <c r="I63" s="148">
        <v>0</v>
      </c>
      <c r="J63" s="148">
        <v>1586.3499999999767</v>
      </c>
      <c r="K63" s="112">
        <v>4811.646</v>
      </c>
      <c r="L63" s="112">
        <v>6397.995999999926</v>
      </c>
      <c r="M63" s="112">
        <v>9993.864999999874</v>
      </c>
      <c r="N63" s="111">
        <v>81.359</v>
      </c>
      <c r="O63" s="148">
        <v>507.257</v>
      </c>
      <c r="P63" s="112">
        <v>0</v>
      </c>
      <c r="Q63" s="112">
        <v>588.616</v>
      </c>
      <c r="R63" s="112">
        <v>0</v>
      </c>
      <c r="S63" s="112">
        <f t="shared" si="3"/>
        <v>10582.480999999874</v>
      </c>
    </row>
    <row r="64" spans="1:19" ht="12.75">
      <c r="A64" s="20"/>
      <c r="B64" s="17" t="s">
        <v>42</v>
      </c>
      <c r="C64" s="17"/>
      <c r="D64" s="21">
        <v>97284.334</v>
      </c>
      <c r="E64" s="111">
        <v>1239.507</v>
      </c>
      <c r="F64" s="148">
        <v>2412.4123799999998</v>
      </c>
      <c r="G64" s="148">
        <v>13766.591499999999</v>
      </c>
      <c r="H64" s="21">
        <v>17418.510879999998</v>
      </c>
      <c r="I64" s="148">
        <v>13401.38006</v>
      </c>
      <c r="J64" s="148">
        <v>8055.879</v>
      </c>
      <c r="K64" s="112">
        <v>10362.17639</v>
      </c>
      <c r="L64" s="112">
        <v>31819.43545</v>
      </c>
      <c r="M64" s="112">
        <v>49237.94633</v>
      </c>
      <c r="N64" s="111">
        <v>1576.82586</v>
      </c>
      <c r="O64" s="148">
        <v>7801.022</v>
      </c>
      <c r="P64" s="112">
        <v>5846.06159</v>
      </c>
      <c r="Q64" s="112">
        <v>15223.90945</v>
      </c>
      <c r="R64" s="112">
        <v>18828.019819999998</v>
      </c>
      <c r="S64" s="112">
        <f t="shared" si="3"/>
        <v>83289.8756</v>
      </c>
    </row>
    <row r="65" spans="1:19" ht="12.75">
      <c r="A65" s="20" t="s">
        <v>43</v>
      </c>
      <c r="B65" s="17"/>
      <c r="C65" s="17"/>
      <c r="D65" s="21">
        <v>3224709.965</v>
      </c>
      <c r="E65" s="111">
        <v>-1219928.53857</v>
      </c>
      <c r="F65" s="148">
        <v>-13236.502</v>
      </c>
      <c r="G65" s="148">
        <v>-64615.3765</v>
      </c>
      <c r="H65" s="21">
        <v>-1297780.4170700002</v>
      </c>
      <c r="I65" s="148">
        <v>682892.946</v>
      </c>
      <c r="J65" s="148">
        <v>759470.61</v>
      </c>
      <c r="K65" s="112">
        <v>555711.557</v>
      </c>
      <c r="L65" s="112">
        <v>1998075.1130000001</v>
      </c>
      <c r="M65" s="112">
        <v>700294.6959299999</v>
      </c>
      <c r="N65" s="111">
        <v>661931.211</v>
      </c>
      <c r="O65" s="148">
        <v>-3371.919</v>
      </c>
      <c r="P65" s="112">
        <v>372536.494</v>
      </c>
      <c r="Q65" s="112">
        <v>1031095.7860000001</v>
      </c>
      <c r="R65" s="112">
        <v>587392.572</v>
      </c>
      <c r="S65" s="112">
        <f t="shared" si="3"/>
        <v>2318783.05393</v>
      </c>
    </row>
    <row r="66" spans="1:19" ht="12.75">
      <c r="A66" s="20"/>
      <c r="B66" s="17" t="s">
        <v>39</v>
      </c>
      <c r="C66" s="17"/>
      <c r="D66" s="21">
        <v>4387500</v>
      </c>
      <c r="E66" s="111">
        <v>0</v>
      </c>
      <c r="F66" s="148">
        <v>0</v>
      </c>
      <c r="G66" s="148">
        <v>0</v>
      </c>
      <c r="H66" s="21">
        <v>0</v>
      </c>
      <c r="I66" s="148">
        <v>764822.097</v>
      </c>
      <c r="J66" s="148">
        <v>765874.642</v>
      </c>
      <c r="K66" s="112">
        <v>560434.853</v>
      </c>
      <c r="L66" s="112">
        <v>2091131.5920000002</v>
      </c>
      <c r="M66" s="112">
        <v>2091131.5920000002</v>
      </c>
      <c r="N66" s="111">
        <v>668566.642</v>
      </c>
      <c r="O66" s="148">
        <v>0</v>
      </c>
      <c r="P66" s="112">
        <v>655913.223</v>
      </c>
      <c r="Q66" s="112">
        <v>1324479.865</v>
      </c>
      <c r="R66" s="112">
        <v>591353.36</v>
      </c>
      <c r="S66" s="112">
        <f t="shared" si="3"/>
        <v>4006964.8170000003</v>
      </c>
    </row>
    <row r="67" spans="1:19" ht="12.75">
      <c r="A67" s="20"/>
      <c r="B67" s="17"/>
      <c r="C67" s="17" t="s">
        <v>40</v>
      </c>
      <c r="D67" s="21"/>
      <c r="E67" s="111">
        <v>0</v>
      </c>
      <c r="F67" s="148">
        <v>0</v>
      </c>
      <c r="G67" s="148">
        <v>0</v>
      </c>
      <c r="H67" s="21">
        <v>0</v>
      </c>
      <c r="I67" s="148">
        <v>764822.097</v>
      </c>
      <c r="J67" s="148">
        <v>765874.642</v>
      </c>
      <c r="K67" s="112">
        <v>560434.853</v>
      </c>
      <c r="L67" s="112">
        <v>2091131.5920000002</v>
      </c>
      <c r="M67" s="112">
        <v>2091131.5920000002</v>
      </c>
      <c r="N67" s="111">
        <v>668566.642</v>
      </c>
      <c r="O67" s="148">
        <v>0</v>
      </c>
      <c r="P67" s="112">
        <v>655913.223</v>
      </c>
      <c r="Q67" s="112">
        <v>1324479.865</v>
      </c>
      <c r="R67" s="112">
        <v>591353.36</v>
      </c>
      <c r="S67" s="112">
        <f t="shared" si="3"/>
        <v>4006964.8170000003</v>
      </c>
    </row>
    <row r="68" spans="1:19" ht="12.7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2">
        <v>0</v>
      </c>
      <c r="S68" s="112">
        <f t="shared" si="3"/>
        <v>0</v>
      </c>
    </row>
    <row r="69" spans="1:19" ht="12.75">
      <c r="A69" s="20"/>
      <c r="B69" s="17" t="s">
        <v>42</v>
      </c>
      <c r="C69" s="17"/>
      <c r="D69" s="21">
        <v>1162790.035</v>
      </c>
      <c r="E69" s="111">
        <v>1219928.53857</v>
      </c>
      <c r="F69" s="148">
        <v>13236.502</v>
      </c>
      <c r="G69" s="148">
        <v>64615.3765</v>
      </c>
      <c r="H69" s="21">
        <v>1297780.4170700002</v>
      </c>
      <c r="I69" s="148">
        <v>81929.151</v>
      </c>
      <c r="J69" s="148">
        <v>6404.032</v>
      </c>
      <c r="K69" s="112">
        <v>4723.296</v>
      </c>
      <c r="L69" s="112">
        <v>93056.479</v>
      </c>
      <c r="M69" s="112">
        <v>1390836.8960700002</v>
      </c>
      <c r="N69" s="111">
        <v>6635.431</v>
      </c>
      <c r="O69" s="148">
        <v>3371.919</v>
      </c>
      <c r="P69" s="112">
        <v>283376.729</v>
      </c>
      <c r="Q69" s="112">
        <v>293384.07899999997</v>
      </c>
      <c r="R69" s="112">
        <v>3960.788</v>
      </c>
      <c r="S69" s="112">
        <f t="shared" si="3"/>
        <v>1688181.7630700003</v>
      </c>
    </row>
    <row r="70" spans="1:19" ht="12.75">
      <c r="A70" s="20" t="s">
        <v>44</v>
      </c>
      <c r="B70" s="17"/>
      <c r="C70" s="17"/>
      <c r="D70" s="21">
        <v>-870735.387</v>
      </c>
      <c r="E70" s="111">
        <v>-82679.295</v>
      </c>
      <c r="F70" s="148">
        <v>-67122.375</v>
      </c>
      <c r="G70" s="148">
        <v>-62333.502</v>
      </c>
      <c r="H70" s="21">
        <v>-212135.172</v>
      </c>
      <c r="I70" s="148">
        <v>-62381.937</v>
      </c>
      <c r="J70" s="148">
        <v>-63603.052</v>
      </c>
      <c r="K70" s="112">
        <v>-65510.751</v>
      </c>
      <c r="L70" s="112">
        <v>-191495.74</v>
      </c>
      <c r="M70" s="112">
        <v>-403630.912</v>
      </c>
      <c r="N70" s="111">
        <v>-71596.418</v>
      </c>
      <c r="O70" s="148">
        <v>-72705.825</v>
      </c>
      <c r="P70" s="112">
        <v>-78365.155</v>
      </c>
      <c r="Q70" s="112">
        <v>-222667.39800000002</v>
      </c>
      <c r="R70" s="112">
        <v>-81194.652</v>
      </c>
      <c r="S70" s="112">
        <f t="shared" si="3"/>
        <v>-707492.962</v>
      </c>
    </row>
    <row r="71" spans="1:19" ht="12.75">
      <c r="A71" s="20"/>
      <c r="B71" s="17"/>
      <c r="C71" s="17"/>
      <c r="D71" s="21"/>
      <c r="E71" s="121"/>
      <c r="F71" s="145"/>
      <c r="G71" s="145"/>
      <c r="H71" s="237"/>
      <c r="I71" s="145"/>
      <c r="J71" s="145"/>
      <c r="K71" s="122"/>
      <c r="L71" s="122"/>
      <c r="M71" s="122"/>
      <c r="N71" s="121"/>
      <c r="O71" s="145"/>
      <c r="P71" s="122"/>
      <c r="Q71" s="122"/>
      <c r="R71" s="122"/>
      <c r="S71" s="112"/>
    </row>
    <row r="72" spans="1:19" ht="12.75">
      <c r="A72" s="24" t="s">
        <v>45</v>
      </c>
      <c r="B72" s="25"/>
      <c r="C72" s="25"/>
      <c r="D72" s="26">
        <v>-3417849.2809999995</v>
      </c>
      <c r="E72" s="125">
        <v>550913.6429618876</v>
      </c>
      <c r="F72" s="146">
        <v>64706.813820000025</v>
      </c>
      <c r="G72" s="146">
        <v>-388498.049659375</v>
      </c>
      <c r="H72" s="240">
        <v>227122.40712251305</v>
      </c>
      <c r="I72" s="146">
        <v>2005397.5548700003</v>
      </c>
      <c r="J72" s="146">
        <v>-2071163.0684000002</v>
      </c>
      <c r="K72" s="126">
        <v>-662767.1394000001</v>
      </c>
      <c r="L72" s="126">
        <v>-728533.1529299999</v>
      </c>
      <c r="M72" s="126">
        <v>-501410.24580748717</v>
      </c>
      <c r="N72" s="125">
        <v>-322745.68855367287</v>
      </c>
      <c r="O72" s="146">
        <v>-33835.84687999994</v>
      </c>
      <c r="P72" s="126">
        <v>-339713.28070000006</v>
      </c>
      <c r="Q72" s="126">
        <v>-696294.8161336728</v>
      </c>
      <c r="R72" s="126">
        <v>47781.06802118558</v>
      </c>
      <c r="S72" s="114">
        <f>+SUM(Q72:R72)+M72</f>
        <v>-1149923.9939199744</v>
      </c>
    </row>
    <row r="73" spans="1:19" ht="12.75">
      <c r="A73" s="30"/>
      <c r="B73" s="31"/>
      <c r="C73" s="31"/>
      <c r="D73" s="32"/>
      <c r="E73" s="127"/>
      <c r="F73" s="147"/>
      <c r="G73" s="147"/>
      <c r="H73" s="241"/>
      <c r="I73" s="147"/>
      <c r="J73" s="147"/>
      <c r="K73" s="128"/>
      <c r="L73" s="128"/>
      <c r="M73" s="128"/>
      <c r="N73" s="127"/>
      <c r="O73" s="147"/>
      <c r="P73" s="128"/>
      <c r="Q73" s="128"/>
      <c r="R73" s="128"/>
      <c r="S73" s="116"/>
    </row>
    <row r="74" spans="1:20" s="40" customFormat="1" ht="12.75" customHeight="1">
      <c r="A74" s="17" t="s">
        <v>46</v>
      </c>
      <c r="B74" s="37" t="s">
        <v>49</v>
      </c>
      <c r="C74" s="37"/>
      <c r="D74" s="43"/>
      <c r="E74" s="44"/>
      <c r="F74" s="44"/>
      <c r="G74" s="44"/>
      <c r="H74" s="44"/>
      <c r="I74" s="44"/>
      <c r="J74" s="44"/>
      <c r="K74" s="45"/>
      <c r="L74" s="44"/>
      <c r="M74" s="44"/>
      <c r="N74" s="44"/>
      <c r="O74" s="44"/>
      <c r="P74" s="44"/>
      <c r="Q74" s="44"/>
      <c r="R74" s="45"/>
      <c r="S74" s="45"/>
      <c r="T74" s="39"/>
    </row>
    <row r="75" spans="1:20" s="40" customFormat="1" ht="12.75" customHeight="1">
      <c r="A75" s="36" t="s">
        <v>47</v>
      </c>
      <c r="B75" s="42" t="s">
        <v>63</v>
      </c>
      <c r="C75" s="42"/>
      <c r="D75" s="42"/>
      <c r="E75" s="42"/>
      <c r="F75" s="42"/>
      <c r="G75" s="42"/>
      <c r="H75" s="42"/>
      <c r="I75" s="42"/>
      <c r="J75" s="42"/>
      <c r="K75" s="37"/>
      <c r="L75" s="42"/>
      <c r="M75" s="42"/>
      <c r="N75" s="42"/>
      <c r="O75" s="42"/>
      <c r="P75" s="42"/>
      <c r="Q75" s="42"/>
      <c r="R75" s="41"/>
      <c r="S75" s="41"/>
      <c r="T75" s="39"/>
    </row>
    <row r="76" spans="1:20" s="40" customFormat="1" ht="12.75" customHeight="1">
      <c r="A76" s="36" t="s">
        <v>48</v>
      </c>
      <c r="B76" s="42" t="s">
        <v>82</v>
      </c>
      <c r="C76" s="42"/>
      <c r="D76" s="42"/>
      <c r="E76" s="42"/>
      <c r="F76" s="42"/>
      <c r="G76" s="42"/>
      <c r="H76" s="42"/>
      <c r="I76" s="42"/>
      <c r="J76" s="42"/>
      <c r="K76" s="37"/>
      <c r="L76" s="42"/>
      <c r="M76" s="42"/>
      <c r="N76" s="42"/>
      <c r="O76" s="42"/>
      <c r="P76" s="42"/>
      <c r="Q76" s="42"/>
      <c r="R76" s="41"/>
      <c r="S76" s="41"/>
      <c r="T76" s="39"/>
    </row>
    <row r="77" spans="1:20" s="255" customFormat="1" ht="23.25" customHeight="1">
      <c r="A77" s="70" t="s">
        <v>50</v>
      </c>
      <c r="B77" s="154" t="s">
        <v>65</v>
      </c>
      <c r="C77" s="70"/>
      <c r="D77" s="154"/>
      <c r="E77" s="70"/>
      <c r="F77" s="70"/>
      <c r="G77" s="70"/>
      <c r="H77" s="70"/>
      <c r="I77" s="70"/>
      <c r="J77" s="70"/>
      <c r="K77" s="36"/>
      <c r="L77" s="70"/>
      <c r="M77" s="70"/>
      <c r="N77" s="70"/>
      <c r="T77" s="256">
        <v>5</v>
      </c>
    </row>
    <row r="78" spans="1:19" s="156" customFormat="1" ht="25.5" customHeight="1">
      <c r="A78" s="154"/>
      <c r="B78" s="268"/>
      <c r="C78" s="269"/>
      <c r="D78" s="269"/>
      <c r="E78" s="269"/>
      <c r="F78" s="269"/>
      <c r="G78" s="269"/>
      <c r="H78" s="230"/>
      <c r="I78" s="155"/>
      <c r="J78" s="155"/>
      <c r="K78" s="43"/>
      <c r="L78" s="155"/>
      <c r="M78" s="155"/>
      <c r="N78" s="155"/>
      <c r="O78" s="155"/>
      <c r="P78" s="155"/>
      <c r="Q78" s="155"/>
      <c r="R78" s="43"/>
      <c r="S78" s="43"/>
    </row>
    <row r="79" spans="1:11" s="40" customFormat="1" ht="25.5" customHeight="1">
      <c r="A79" s="75"/>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0.3937007874015748" right="0" top="0.5905511811023623" bottom="0" header="0" footer="0"/>
  <pageSetup fitToHeight="1"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sheetPr>
    <pageSetUpPr fitToPage="1"/>
  </sheetPr>
  <dimension ref="A1:T79"/>
  <sheetViews>
    <sheetView tabSelected="1" zoomScalePageLayoutView="0" workbookViewId="0" topLeftCell="A27">
      <selection activeCell="R72" sqref="R72"/>
    </sheetView>
  </sheetViews>
  <sheetFormatPr defaultColWidth="11.421875" defaultRowHeight="12.75"/>
  <cols>
    <col min="1" max="2" width="2.7109375" style="0" customWidth="1"/>
    <col min="3" max="3" width="54.7109375" style="0" customWidth="1"/>
    <col min="4" max="4" width="10.421875" style="0" bestFit="1" customWidth="1"/>
    <col min="5" max="6" width="9.7109375" style="0" customWidth="1"/>
    <col min="7" max="7" width="10.421875" style="0" bestFit="1" customWidth="1"/>
    <col min="8" max="8" width="9.7109375" style="0" customWidth="1"/>
    <col min="9" max="9" width="10.28125" style="0" bestFit="1" customWidth="1"/>
    <col min="10" max="10" width="10.421875" style="17" bestFit="1" customWidth="1"/>
    <col min="11" max="11" width="9.7109375" style="0" customWidth="1"/>
    <col min="12" max="12" width="10.7109375" style="0" bestFit="1" customWidth="1"/>
    <col min="13" max="14" width="9.7109375" style="0" customWidth="1"/>
    <col min="15" max="15" width="10.421875" style="0" bestFit="1" customWidth="1"/>
    <col min="16" max="17" width="9.7109375" style="0" customWidth="1"/>
    <col min="18" max="18" width="10.7109375" style="0" bestFit="1" customWidth="1"/>
    <col min="19" max="19" width="6.421875" style="0" customWidth="1"/>
  </cols>
  <sheetData>
    <row r="1" ht="26.25">
      <c r="Q1" s="159"/>
    </row>
    <row r="2" spans="1:18" ht="12.75">
      <c r="A2" s="1" t="s">
        <v>71</v>
      </c>
      <c r="B2" s="2"/>
      <c r="C2" s="2"/>
      <c r="D2" s="2"/>
      <c r="E2" s="2"/>
      <c r="F2" s="2"/>
      <c r="G2" s="2"/>
      <c r="H2" s="2"/>
      <c r="I2" s="2"/>
      <c r="J2" s="46"/>
      <c r="K2" s="2"/>
      <c r="L2" s="2"/>
      <c r="M2" s="2"/>
      <c r="N2" s="2"/>
      <c r="O2" s="2"/>
      <c r="P2" s="2"/>
      <c r="Q2" s="2"/>
      <c r="R2" s="2"/>
    </row>
    <row r="3" spans="1:18" ht="12.75">
      <c r="A3" s="47" t="str">
        <f>+Total!A3</f>
        <v>ESTADO DE OPERACIONES DE GOBIERNO  2015</v>
      </c>
      <c r="B3" s="5"/>
      <c r="C3" s="5"/>
      <c r="D3" s="2"/>
      <c r="E3" s="2"/>
      <c r="F3" s="2"/>
      <c r="G3" s="2"/>
      <c r="H3" s="2"/>
      <c r="I3" s="2"/>
      <c r="J3" s="46"/>
      <c r="K3" s="2"/>
      <c r="L3" s="2"/>
      <c r="M3" s="2"/>
      <c r="N3" s="2"/>
      <c r="O3" s="2"/>
      <c r="P3" s="2"/>
      <c r="Q3" s="2"/>
      <c r="R3" s="2"/>
    </row>
    <row r="4" spans="1:18" ht="12.75">
      <c r="A4" s="1" t="s">
        <v>1</v>
      </c>
      <c r="B4" s="2"/>
      <c r="C4" s="2"/>
      <c r="D4" s="2"/>
      <c r="E4" s="2"/>
      <c r="F4" s="2"/>
      <c r="G4" s="2"/>
      <c r="H4" s="2"/>
      <c r="I4" s="2"/>
      <c r="J4" s="46"/>
      <c r="K4" s="2"/>
      <c r="L4" s="2"/>
      <c r="M4" s="2"/>
      <c r="N4" s="2"/>
      <c r="O4" s="2"/>
      <c r="P4" s="2"/>
      <c r="Q4" s="2"/>
      <c r="R4" s="2"/>
    </row>
    <row r="5" spans="1:18" ht="12.75">
      <c r="A5" s="1" t="s">
        <v>52</v>
      </c>
      <c r="B5" s="2"/>
      <c r="C5" s="7"/>
      <c r="D5" s="2"/>
      <c r="E5" s="2"/>
      <c r="F5" s="2"/>
      <c r="G5" s="2"/>
      <c r="H5" s="2"/>
      <c r="I5" s="2"/>
      <c r="J5" s="46"/>
      <c r="K5" s="2"/>
      <c r="L5" s="2"/>
      <c r="M5" s="2"/>
      <c r="N5" s="2"/>
      <c r="O5" s="2"/>
      <c r="P5" s="2"/>
      <c r="Q5" s="2"/>
      <c r="R5" s="2"/>
    </row>
    <row r="6" spans="1:18" ht="12.75">
      <c r="A6" s="1" t="s">
        <v>3</v>
      </c>
      <c r="B6" s="2"/>
      <c r="C6" s="7"/>
      <c r="D6" s="2"/>
      <c r="E6" s="2"/>
      <c r="F6" s="2"/>
      <c r="G6" s="2"/>
      <c r="H6" s="2"/>
      <c r="I6" s="2"/>
      <c r="J6" s="46"/>
      <c r="K6" s="2"/>
      <c r="L6" s="2"/>
      <c r="M6" s="2"/>
      <c r="N6" s="2"/>
      <c r="O6" s="2"/>
      <c r="P6" s="2"/>
      <c r="Q6" s="2"/>
      <c r="R6" s="2"/>
    </row>
    <row r="7" spans="1:18" ht="12.75">
      <c r="A7" s="9"/>
      <c r="B7" s="10"/>
      <c r="C7" s="11"/>
      <c r="P7" s="2"/>
      <c r="Q7" s="2"/>
      <c r="R7" s="2"/>
    </row>
    <row r="8" spans="1:18" ht="24.7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ht="12.75">
      <c r="A9" s="16"/>
      <c r="B9" s="17"/>
      <c r="C9" s="17"/>
      <c r="D9" s="117"/>
      <c r="E9" s="149"/>
      <c r="F9" s="149"/>
      <c r="G9" s="242"/>
      <c r="H9" s="149"/>
      <c r="I9" s="149"/>
      <c r="J9" s="118"/>
      <c r="K9" s="118"/>
      <c r="L9" s="118"/>
      <c r="M9" s="117"/>
      <c r="N9" s="149"/>
      <c r="O9" s="118"/>
      <c r="P9" s="118"/>
      <c r="Q9" s="118"/>
      <c r="R9" s="118"/>
    </row>
    <row r="10" spans="1:18" ht="12.75">
      <c r="A10" s="19" t="s">
        <v>6</v>
      </c>
      <c r="B10" s="17"/>
      <c r="C10" s="17"/>
      <c r="D10" s="109"/>
      <c r="E10" s="144"/>
      <c r="F10" s="144"/>
      <c r="G10" s="236"/>
      <c r="H10" s="144"/>
      <c r="I10" s="144"/>
      <c r="J10" s="110"/>
      <c r="K10" s="110"/>
      <c r="L10" s="110"/>
      <c r="M10" s="109"/>
      <c r="N10" s="144"/>
      <c r="O10" s="110"/>
      <c r="P10" s="110"/>
      <c r="Q10" s="110"/>
      <c r="R10" s="110"/>
    </row>
    <row r="11" spans="1:18" ht="12.75">
      <c r="A11" s="20" t="s">
        <v>7</v>
      </c>
      <c r="B11" s="17"/>
      <c r="C11" s="17"/>
      <c r="D11" s="111">
        <v>3001738.1210000003</v>
      </c>
      <c r="E11" s="148">
        <v>2467270.1950000003</v>
      </c>
      <c r="F11" s="148">
        <v>2571782.091</v>
      </c>
      <c r="G11" s="21">
        <v>8040790.406999996</v>
      </c>
      <c r="H11" s="148">
        <v>4694058.461999999</v>
      </c>
      <c r="I11" s="148">
        <v>631397.189</v>
      </c>
      <c r="J11" s="112">
        <v>2330929.4669999997</v>
      </c>
      <c r="K11" s="112">
        <v>7656385.117999998</v>
      </c>
      <c r="L11" s="112">
        <v>15697175.524999999</v>
      </c>
      <c r="M11" s="111">
        <v>2527813.034999999</v>
      </c>
      <c r="N11" s="148">
        <v>2747150.3940000003</v>
      </c>
      <c r="O11" s="112">
        <v>2671905.0089999987</v>
      </c>
      <c r="P11" s="112">
        <v>7946868.437999998</v>
      </c>
      <c r="Q11" s="112">
        <v>2891594.2640000004</v>
      </c>
      <c r="R11" s="112">
        <f>+SUM(P11:Q11)+L11+0.5</f>
        <v>26535638.726999998</v>
      </c>
    </row>
    <row r="12" spans="1:18" ht="12.75">
      <c r="A12" s="20"/>
      <c r="B12" s="17" t="s">
        <v>8</v>
      </c>
      <c r="C12" s="17"/>
      <c r="D12" s="111">
        <v>2628041.06</v>
      </c>
      <c r="E12" s="148">
        <v>2127359.903</v>
      </c>
      <c r="F12" s="148">
        <v>2171729.68</v>
      </c>
      <c r="G12" s="21">
        <v>6927130.642999999</v>
      </c>
      <c r="H12" s="148">
        <v>4312253.977</v>
      </c>
      <c r="I12" s="148">
        <v>262208.565</v>
      </c>
      <c r="J12" s="112">
        <v>1986646.001</v>
      </c>
      <c r="K12" s="112">
        <v>6561108.5430000005</v>
      </c>
      <c r="L12" s="112">
        <v>13488239.186</v>
      </c>
      <c r="M12" s="111">
        <v>2121209.271</v>
      </c>
      <c r="N12" s="148">
        <v>2390096.879</v>
      </c>
      <c r="O12" s="112">
        <v>2262432.246</v>
      </c>
      <c r="P12" s="112">
        <v>6773738.396</v>
      </c>
      <c r="Q12" s="112">
        <v>2431848.443</v>
      </c>
      <c r="R12" s="112">
        <f aca="true" t="shared" si="0" ref="R12:R20">+SUM(P12:Q12)+L12</f>
        <v>22693826.025</v>
      </c>
    </row>
    <row r="13" spans="1:18" s="189" customFormat="1" ht="12.75">
      <c r="A13" s="78"/>
      <c r="B13" s="76"/>
      <c r="C13" s="76" t="s">
        <v>69</v>
      </c>
      <c r="D13" s="190">
        <v>132012.34195</v>
      </c>
      <c r="E13" s="191">
        <v>85719.036</v>
      </c>
      <c r="F13" s="191">
        <v>101243.038282248</v>
      </c>
      <c r="G13" s="185">
        <v>318974.416232248</v>
      </c>
      <c r="H13" s="191">
        <v>376801.95237199997</v>
      </c>
      <c r="I13" s="191">
        <v>29733.3612049237</v>
      </c>
      <c r="J13" s="192">
        <v>92816.9561141145</v>
      </c>
      <c r="K13" s="192">
        <v>499352.2696910382</v>
      </c>
      <c r="L13" s="192">
        <v>818326.6859232862</v>
      </c>
      <c r="M13" s="190">
        <v>114527.043392076</v>
      </c>
      <c r="N13" s="191">
        <v>74637.045003</v>
      </c>
      <c r="O13" s="192">
        <v>88203.16796980961</v>
      </c>
      <c r="P13" s="192">
        <v>277367.2563648856</v>
      </c>
      <c r="Q13" s="192">
        <v>79610.409149524</v>
      </c>
      <c r="R13" s="112">
        <f t="shared" si="0"/>
        <v>1175304.3514376958</v>
      </c>
    </row>
    <row r="14" spans="1:18" s="189" customFormat="1" ht="12.75">
      <c r="A14" s="78"/>
      <c r="B14" s="76"/>
      <c r="C14" s="76" t="s">
        <v>59</v>
      </c>
      <c r="D14" s="190">
        <v>2496028.7180500003</v>
      </c>
      <c r="E14" s="191">
        <v>2041640.8669999999</v>
      </c>
      <c r="F14" s="191">
        <v>2070486.6417177522</v>
      </c>
      <c r="G14" s="185">
        <v>6608156.226767752</v>
      </c>
      <c r="H14" s="191">
        <v>3935452.024628</v>
      </c>
      <c r="I14" s="191">
        <v>232475.2037950763</v>
      </c>
      <c r="J14" s="192">
        <v>1893829.0448858854</v>
      </c>
      <c r="K14" s="192">
        <v>6061756.273308962</v>
      </c>
      <c r="L14" s="192">
        <v>12669912.500076715</v>
      </c>
      <c r="M14" s="190">
        <v>2006682.2276079243</v>
      </c>
      <c r="N14" s="191">
        <v>2315459.833997</v>
      </c>
      <c r="O14" s="192">
        <v>2174229.0780301904</v>
      </c>
      <c r="P14" s="192">
        <v>6496371.139635115</v>
      </c>
      <c r="Q14" s="192">
        <v>2352238.033850476</v>
      </c>
      <c r="R14" s="112">
        <f t="shared" si="0"/>
        <v>21518521.673562307</v>
      </c>
    </row>
    <row r="15" spans="1:18" ht="12.7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2">
        <v>0</v>
      </c>
      <c r="R15" s="112">
        <f t="shared" si="0"/>
        <v>0</v>
      </c>
    </row>
    <row r="16" spans="1:18" ht="12.75">
      <c r="A16" s="20"/>
      <c r="B16" s="17" t="s">
        <v>9</v>
      </c>
      <c r="C16" s="17"/>
      <c r="D16" s="111">
        <v>192768.359</v>
      </c>
      <c r="E16" s="148">
        <v>181013.391</v>
      </c>
      <c r="F16" s="148">
        <v>181891.347</v>
      </c>
      <c r="G16" s="21">
        <v>555673.0970000001</v>
      </c>
      <c r="H16" s="148">
        <v>191629.998</v>
      </c>
      <c r="I16" s="148">
        <v>191672.726</v>
      </c>
      <c r="J16" s="112">
        <v>183110.153</v>
      </c>
      <c r="K16" s="112">
        <v>566412.877</v>
      </c>
      <c r="L16" s="112">
        <v>1122085.974</v>
      </c>
      <c r="M16" s="111">
        <v>183996.627</v>
      </c>
      <c r="N16" s="148">
        <v>179199.044</v>
      </c>
      <c r="O16" s="112">
        <v>184984.925</v>
      </c>
      <c r="P16" s="112">
        <v>548180.5959999999</v>
      </c>
      <c r="Q16" s="112">
        <v>201894.671</v>
      </c>
      <c r="R16" s="112">
        <f t="shared" si="0"/>
        <v>1872161.241</v>
      </c>
    </row>
    <row r="17" spans="1:18" ht="12.75">
      <c r="A17" s="20"/>
      <c r="B17" s="17" t="s">
        <v>66</v>
      </c>
      <c r="C17" s="17"/>
      <c r="D17" s="111">
        <v>7060.848</v>
      </c>
      <c r="E17" s="148">
        <v>3175.849</v>
      </c>
      <c r="F17" s="148">
        <v>3525.011</v>
      </c>
      <c r="G17" s="21">
        <v>13761.708</v>
      </c>
      <c r="H17" s="148">
        <v>5162.046</v>
      </c>
      <c r="I17" s="148">
        <v>5262.493</v>
      </c>
      <c r="J17" s="112">
        <v>6103.541</v>
      </c>
      <c r="K17" s="112">
        <v>16528.08</v>
      </c>
      <c r="L17" s="112">
        <v>30289.788</v>
      </c>
      <c r="M17" s="111">
        <v>6041.841</v>
      </c>
      <c r="N17" s="148">
        <v>9228.184</v>
      </c>
      <c r="O17" s="112">
        <v>4036.7999999999997</v>
      </c>
      <c r="P17" s="112">
        <v>19306.825</v>
      </c>
      <c r="Q17" s="112">
        <v>7979.136</v>
      </c>
      <c r="R17" s="112">
        <f t="shared" si="0"/>
        <v>57575.749</v>
      </c>
    </row>
    <row r="18" spans="1:18" ht="12.75">
      <c r="A18" s="20"/>
      <c r="B18" s="17" t="s">
        <v>67</v>
      </c>
      <c r="C18" s="17"/>
      <c r="D18" s="111">
        <v>19561.712</v>
      </c>
      <c r="E18" s="148">
        <v>16066.938</v>
      </c>
      <c r="F18" s="148">
        <v>22509.956</v>
      </c>
      <c r="G18" s="21">
        <v>58138.606</v>
      </c>
      <c r="H18" s="148">
        <v>34664.83</v>
      </c>
      <c r="I18" s="148">
        <v>33281.345</v>
      </c>
      <c r="J18" s="112">
        <v>19388.604</v>
      </c>
      <c r="K18" s="112">
        <v>87334.77900000001</v>
      </c>
      <c r="L18" s="112">
        <v>145473.385</v>
      </c>
      <c r="M18" s="111">
        <v>40292.003</v>
      </c>
      <c r="N18" s="148">
        <v>22965.09</v>
      </c>
      <c r="O18" s="112">
        <v>26917.361</v>
      </c>
      <c r="P18" s="112">
        <v>90174.454</v>
      </c>
      <c r="Q18" s="112">
        <v>107379.644</v>
      </c>
      <c r="R18" s="112">
        <f t="shared" si="0"/>
        <v>343027.483</v>
      </c>
    </row>
    <row r="19" spans="1:18" ht="12.75">
      <c r="A19" s="20"/>
      <c r="B19" s="17" t="s">
        <v>10</v>
      </c>
      <c r="C19" s="17"/>
      <c r="D19" s="111">
        <v>68640.162</v>
      </c>
      <c r="E19" s="148">
        <v>70622.394</v>
      </c>
      <c r="F19" s="148">
        <v>79421.541</v>
      </c>
      <c r="G19" s="21">
        <v>218684.09699999998</v>
      </c>
      <c r="H19" s="148">
        <v>62474.033</v>
      </c>
      <c r="I19" s="148">
        <v>59151.528</v>
      </c>
      <c r="J19" s="112">
        <v>63018.56</v>
      </c>
      <c r="K19" s="112">
        <v>184644.12099999998</v>
      </c>
      <c r="L19" s="112">
        <v>403328.218</v>
      </c>
      <c r="M19" s="111">
        <v>77036.623</v>
      </c>
      <c r="N19" s="148">
        <v>70009.443</v>
      </c>
      <c r="O19" s="112">
        <v>72396.218</v>
      </c>
      <c r="P19" s="112">
        <v>219442.28399999999</v>
      </c>
      <c r="Q19" s="112">
        <v>57870.157</v>
      </c>
      <c r="R19" s="112">
        <f t="shared" si="0"/>
        <v>680640.659</v>
      </c>
    </row>
    <row r="20" spans="1:18" ht="12.75">
      <c r="A20" s="20"/>
      <c r="B20" s="17" t="s">
        <v>11</v>
      </c>
      <c r="C20" s="17"/>
      <c r="D20" s="111">
        <v>85665.98</v>
      </c>
      <c r="E20" s="148">
        <v>69031.72</v>
      </c>
      <c r="F20" s="148">
        <v>112704.556</v>
      </c>
      <c r="G20" s="21">
        <v>267402.256</v>
      </c>
      <c r="H20" s="148">
        <v>87873.578</v>
      </c>
      <c r="I20" s="148">
        <v>79820.532</v>
      </c>
      <c r="J20" s="112">
        <v>72662.608</v>
      </c>
      <c r="K20" s="112">
        <v>240356.718</v>
      </c>
      <c r="L20" s="112">
        <v>507758.974</v>
      </c>
      <c r="M20" s="111">
        <v>99236.67</v>
      </c>
      <c r="N20" s="148">
        <v>75651.754</v>
      </c>
      <c r="O20" s="112">
        <v>121137.459</v>
      </c>
      <c r="P20" s="112">
        <v>296025.88300000003</v>
      </c>
      <c r="Q20" s="112">
        <v>84622.213</v>
      </c>
      <c r="R20" s="112">
        <f t="shared" si="0"/>
        <v>888407.0700000001</v>
      </c>
    </row>
    <row r="21" spans="1:18" ht="12.75">
      <c r="A21" s="20"/>
      <c r="B21" s="17"/>
      <c r="C21" s="17"/>
      <c r="D21" s="107"/>
      <c r="E21" s="150"/>
      <c r="F21" s="150"/>
      <c r="G21" s="243"/>
      <c r="H21" s="150"/>
      <c r="I21" s="150"/>
      <c r="J21" s="108"/>
      <c r="K21" s="108"/>
      <c r="L21" s="108"/>
      <c r="M21" s="107"/>
      <c r="N21" s="150"/>
      <c r="O21" s="108"/>
      <c r="P21" s="108"/>
      <c r="Q21" s="108"/>
      <c r="R21" s="112"/>
    </row>
    <row r="22" spans="1:18" ht="12.75">
      <c r="A22" s="20" t="s">
        <v>12</v>
      </c>
      <c r="B22" s="17"/>
      <c r="C22" s="17"/>
      <c r="D22" s="111">
        <v>2170974.554</v>
      </c>
      <c r="E22" s="148">
        <v>2049604.513</v>
      </c>
      <c r="F22" s="148">
        <v>2450073.6470000003</v>
      </c>
      <c r="G22" s="21">
        <v>6670652.714000001</v>
      </c>
      <c r="H22" s="148">
        <v>2225805.2739999997</v>
      </c>
      <c r="I22" s="148">
        <v>2270541.4669999997</v>
      </c>
      <c r="J22" s="112">
        <v>2456989.516</v>
      </c>
      <c r="K22" s="112">
        <v>6953336.257</v>
      </c>
      <c r="L22" s="112">
        <v>13623988.970999999</v>
      </c>
      <c r="M22" s="111">
        <v>2480345.525</v>
      </c>
      <c r="N22" s="148">
        <v>2481739.3559999997</v>
      </c>
      <c r="O22" s="112">
        <v>2588811.902</v>
      </c>
      <c r="P22" s="112">
        <v>7550896.783</v>
      </c>
      <c r="Q22" s="112">
        <v>2332893.5969999996</v>
      </c>
      <c r="R22" s="112">
        <f>+SUM(P22:Q22)+L22</f>
        <v>23507779.350999996</v>
      </c>
    </row>
    <row r="23" spans="1:18" ht="12.75">
      <c r="A23" s="20"/>
      <c r="B23" s="17" t="s">
        <v>13</v>
      </c>
      <c r="C23" s="17"/>
      <c r="D23" s="111">
        <v>531347.437</v>
      </c>
      <c r="E23" s="148">
        <v>520302.975</v>
      </c>
      <c r="F23" s="148">
        <v>687988.502</v>
      </c>
      <c r="G23" s="21">
        <v>1739638.9139999999</v>
      </c>
      <c r="H23" s="148">
        <v>534673.958</v>
      </c>
      <c r="I23" s="148">
        <v>531408.566</v>
      </c>
      <c r="J23" s="112">
        <v>680443.311</v>
      </c>
      <c r="K23" s="112">
        <v>1746525.835</v>
      </c>
      <c r="L23" s="112">
        <v>3486164.749</v>
      </c>
      <c r="M23" s="111">
        <v>529760.248</v>
      </c>
      <c r="N23" s="148">
        <v>540485.048</v>
      </c>
      <c r="O23" s="112">
        <v>695518.97</v>
      </c>
      <c r="P23" s="112">
        <v>1765764.266</v>
      </c>
      <c r="Q23" s="112">
        <v>536405.146</v>
      </c>
      <c r="R23" s="112">
        <f aca="true" t="shared" si="1" ref="R23:R28">+SUM(P23:Q23)+L23</f>
        <v>5788334.161</v>
      </c>
    </row>
    <row r="24" spans="1:18" ht="12.75">
      <c r="A24" s="20"/>
      <c r="B24" s="17" t="s">
        <v>14</v>
      </c>
      <c r="C24" s="17"/>
      <c r="D24" s="111">
        <v>130296.415</v>
      </c>
      <c r="E24" s="148">
        <v>167241.06</v>
      </c>
      <c r="F24" s="148">
        <v>236093.551</v>
      </c>
      <c r="G24" s="21">
        <v>533631.026</v>
      </c>
      <c r="H24" s="148">
        <v>213996.563</v>
      </c>
      <c r="I24" s="148">
        <v>204863.527</v>
      </c>
      <c r="J24" s="112">
        <v>230617.259</v>
      </c>
      <c r="K24" s="112">
        <v>649477.3489999999</v>
      </c>
      <c r="L24" s="112">
        <v>1183108.375</v>
      </c>
      <c r="M24" s="111">
        <v>225665.208</v>
      </c>
      <c r="N24" s="148">
        <v>233783.492</v>
      </c>
      <c r="O24" s="112">
        <v>266820.462</v>
      </c>
      <c r="P24" s="112">
        <v>726269.162</v>
      </c>
      <c r="Q24" s="112">
        <v>237456.505</v>
      </c>
      <c r="R24" s="112">
        <f t="shared" si="1"/>
        <v>2146834.042</v>
      </c>
    </row>
    <row r="25" spans="1:18" ht="12.75">
      <c r="A25" s="20"/>
      <c r="B25" s="17" t="s">
        <v>15</v>
      </c>
      <c r="C25" s="17"/>
      <c r="D25" s="111">
        <v>287042.348</v>
      </c>
      <c r="E25" s="148">
        <v>28151.862</v>
      </c>
      <c r="F25" s="148">
        <v>53305.527</v>
      </c>
      <c r="G25" s="21">
        <v>368499.737</v>
      </c>
      <c r="H25" s="148">
        <v>18101.995</v>
      </c>
      <c r="I25" s="148">
        <v>9005.574</v>
      </c>
      <c r="J25" s="112">
        <v>1194.189</v>
      </c>
      <c r="K25" s="112">
        <v>28301.757999999998</v>
      </c>
      <c r="L25" s="112">
        <v>396801.495</v>
      </c>
      <c r="M25" s="111">
        <v>271073.291</v>
      </c>
      <c r="N25" s="148">
        <v>29204.837</v>
      </c>
      <c r="O25" s="112">
        <v>96349.098</v>
      </c>
      <c r="P25" s="112">
        <v>396627.226</v>
      </c>
      <c r="Q25" s="112">
        <v>24488.092</v>
      </c>
      <c r="R25" s="112">
        <f t="shared" si="1"/>
        <v>817916.8130000001</v>
      </c>
    </row>
    <row r="26" spans="1:18" ht="12.75">
      <c r="A26" s="20"/>
      <c r="B26" s="17" t="s">
        <v>68</v>
      </c>
      <c r="C26" s="17"/>
      <c r="D26" s="111">
        <v>722553.341</v>
      </c>
      <c r="E26" s="148">
        <v>851463.356</v>
      </c>
      <c r="F26" s="148">
        <v>854949.767</v>
      </c>
      <c r="G26" s="21">
        <v>2428966.464</v>
      </c>
      <c r="H26" s="148">
        <v>950748.114</v>
      </c>
      <c r="I26" s="148">
        <v>939105.356</v>
      </c>
      <c r="J26" s="112">
        <v>1035407.511</v>
      </c>
      <c r="K26" s="112">
        <v>2925260.981</v>
      </c>
      <c r="L26" s="112">
        <v>5354227.445</v>
      </c>
      <c r="M26" s="111">
        <v>920454.896</v>
      </c>
      <c r="N26" s="148">
        <v>1151253.146</v>
      </c>
      <c r="O26" s="112">
        <v>999751.302</v>
      </c>
      <c r="P26" s="112">
        <v>3071459.344</v>
      </c>
      <c r="Q26" s="112">
        <v>1027993.917</v>
      </c>
      <c r="R26" s="112">
        <f t="shared" si="1"/>
        <v>9453680.706</v>
      </c>
    </row>
    <row r="27" spans="1:18" ht="12.75">
      <c r="A27" s="20"/>
      <c r="B27" s="17" t="s">
        <v>60</v>
      </c>
      <c r="C27" s="17"/>
      <c r="D27" s="111">
        <v>494519.324</v>
      </c>
      <c r="E27" s="148">
        <v>473454.774</v>
      </c>
      <c r="F27" s="148">
        <v>611916.043</v>
      </c>
      <c r="G27" s="21">
        <v>1579890.1409999998</v>
      </c>
      <c r="H27" s="148">
        <v>503468.516</v>
      </c>
      <c r="I27" s="148">
        <v>584342.536</v>
      </c>
      <c r="J27" s="112">
        <v>506788.479</v>
      </c>
      <c r="K27" s="112">
        <v>1594599.531</v>
      </c>
      <c r="L27" s="112">
        <v>3174489.672</v>
      </c>
      <c r="M27" s="111">
        <v>525772.498</v>
      </c>
      <c r="N27" s="148">
        <v>521223.1</v>
      </c>
      <c r="O27" s="112">
        <v>527446.508</v>
      </c>
      <c r="P27" s="112">
        <v>1574442.1060000001</v>
      </c>
      <c r="Q27" s="112">
        <v>499505.165</v>
      </c>
      <c r="R27" s="112">
        <f t="shared" si="1"/>
        <v>5248436.943</v>
      </c>
    </row>
    <row r="28" spans="1:18" ht="12.75">
      <c r="A28" s="20"/>
      <c r="B28" s="17" t="s">
        <v>16</v>
      </c>
      <c r="C28" s="17"/>
      <c r="D28" s="111">
        <v>5215.689</v>
      </c>
      <c r="E28" s="148">
        <v>8990.486</v>
      </c>
      <c r="F28" s="148">
        <v>5820.257</v>
      </c>
      <c r="G28" s="21">
        <v>20026.432</v>
      </c>
      <c r="H28" s="148">
        <v>4816.128</v>
      </c>
      <c r="I28" s="148">
        <v>1815.908</v>
      </c>
      <c r="J28" s="112">
        <v>2538.767</v>
      </c>
      <c r="K28" s="112">
        <v>9170.803</v>
      </c>
      <c r="L28" s="112">
        <v>29197.235</v>
      </c>
      <c r="M28" s="111">
        <v>7619.384</v>
      </c>
      <c r="N28" s="148">
        <v>5789.733</v>
      </c>
      <c r="O28" s="112">
        <v>2925.562</v>
      </c>
      <c r="P28" s="112">
        <v>16334.679</v>
      </c>
      <c r="Q28" s="112">
        <v>7044.772</v>
      </c>
      <c r="R28" s="112">
        <f t="shared" si="1"/>
        <v>52576.686</v>
      </c>
    </row>
    <row r="29" spans="1:18" ht="12.75">
      <c r="A29" s="20"/>
      <c r="B29" s="17"/>
      <c r="C29" s="17"/>
      <c r="D29" s="111"/>
      <c r="E29" s="148"/>
      <c r="F29" s="148"/>
      <c r="G29" s="21"/>
      <c r="H29" s="148"/>
      <c r="I29" s="148"/>
      <c r="J29" s="112"/>
      <c r="K29" s="112"/>
      <c r="L29" s="112"/>
      <c r="M29" s="111"/>
      <c r="N29" s="148"/>
      <c r="O29" s="112"/>
      <c r="P29" s="112"/>
      <c r="Q29" s="112"/>
      <c r="R29" s="112"/>
    </row>
    <row r="30" spans="1:18" ht="12.75">
      <c r="A30" s="22" t="s">
        <v>17</v>
      </c>
      <c r="B30" s="23"/>
      <c r="C30" s="23"/>
      <c r="D30" s="111">
        <v>830763.5670000003</v>
      </c>
      <c r="E30" s="148">
        <v>417665.68200000026</v>
      </c>
      <c r="F30" s="148">
        <v>121708.44399999967</v>
      </c>
      <c r="G30" s="21">
        <v>1370137.6929999953</v>
      </c>
      <c r="H30" s="148">
        <v>2468253.1879999996</v>
      </c>
      <c r="I30" s="148">
        <v>-1639144.2779999997</v>
      </c>
      <c r="J30" s="112">
        <v>-126060.04900000012</v>
      </c>
      <c r="K30" s="112">
        <v>703048.8609999977</v>
      </c>
      <c r="L30" s="112">
        <v>2073186.5539999995</v>
      </c>
      <c r="M30" s="111">
        <v>47467.50999999931</v>
      </c>
      <c r="N30" s="148">
        <v>265411.03800000064</v>
      </c>
      <c r="O30" s="112">
        <v>83093.10699999891</v>
      </c>
      <c r="P30" s="112">
        <v>395971.6549999984</v>
      </c>
      <c r="Q30" s="112">
        <v>558700.6670000008</v>
      </c>
      <c r="R30" s="112">
        <f>+SUM(P30:Q30)+L30</f>
        <v>3027858.8759999988</v>
      </c>
    </row>
    <row r="31" spans="1:18" ht="12.75">
      <c r="A31" s="20"/>
      <c r="B31" s="17"/>
      <c r="C31" s="17"/>
      <c r="D31" s="111"/>
      <c r="E31" s="148"/>
      <c r="F31" s="148"/>
      <c r="G31" s="21"/>
      <c r="H31" s="148"/>
      <c r="I31" s="148"/>
      <c r="J31" s="112"/>
      <c r="K31" s="112"/>
      <c r="L31" s="112"/>
      <c r="M31" s="111"/>
      <c r="N31" s="148"/>
      <c r="O31" s="112"/>
      <c r="P31" s="112"/>
      <c r="Q31" s="112"/>
      <c r="R31" s="112"/>
    </row>
    <row r="32" spans="1:18" ht="12.75">
      <c r="A32" s="19" t="s">
        <v>18</v>
      </c>
      <c r="B32" s="17"/>
      <c r="C32" s="17"/>
      <c r="D32" s="111"/>
      <c r="E32" s="148"/>
      <c r="F32" s="148"/>
      <c r="G32" s="21"/>
      <c r="H32" s="148"/>
      <c r="I32" s="148"/>
      <c r="J32" s="112"/>
      <c r="K32" s="112"/>
      <c r="L32" s="112"/>
      <c r="M32" s="111"/>
      <c r="N32" s="148"/>
      <c r="O32" s="112"/>
      <c r="P32" s="112"/>
      <c r="Q32" s="112"/>
      <c r="R32" s="112"/>
    </row>
    <row r="33" spans="1:18" ht="12.75">
      <c r="A33" s="20" t="s">
        <v>19</v>
      </c>
      <c r="B33" s="17"/>
      <c r="C33" s="17"/>
      <c r="D33" s="111">
        <v>286247.58</v>
      </c>
      <c r="E33" s="148">
        <v>333976.499</v>
      </c>
      <c r="F33" s="148">
        <v>508254.51800000004</v>
      </c>
      <c r="G33" s="21">
        <v>1128478.597</v>
      </c>
      <c r="H33" s="148">
        <v>457949.473</v>
      </c>
      <c r="I33" s="148">
        <v>428252.278</v>
      </c>
      <c r="J33" s="112">
        <v>533141.847</v>
      </c>
      <c r="K33" s="112">
        <v>1419343.5980000002</v>
      </c>
      <c r="L33" s="112">
        <v>2547822.1950000003</v>
      </c>
      <c r="M33" s="111">
        <v>435453.746</v>
      </c>
      <c r="N33" s="148">
        <v>435856.596</v>
      </c>
      <c r="O33" s="112">
        <v>434295.923</v>
      </c>
      <c r="P33" s="112">
        <v>1305606.2650000001</v>
      </c>
      <c r="Q33" s="112">
        <v>508188.455</v>
      </c>
      <c r="R33" s="112">
        <f>+SUM(P33:Q33)+L33</f>
        <v>4361616.915000001</v>
      </c>
    </row>
    <row r="34" spans="1:18" ht="12.75">
      <c r="A34" s="20"/>
      <c r="B34" s="17" t="s">
        <v>20</v>
      </c>
      <c r="C34" s="17"/>
      <c r="D34" s="111">
        <v>1335.986</v>
      </c>
      <c r="E34" s="148">
        <v>2728.767</v>
      </c>
      <c r="F34" s="148">
        <v>4961.485</v>
      </c>
      <c r="G34" s="21">
        <v>9026.238</v>
      </c>
      <c r="H34" s="148">
        <v>1695.358</v>
      </c>
      <c r="I34" s="148">
        <v>6427.917</v>
      </c>
      <c r="J34" s="112">
        <v>7238.645</v>
      </c>
      <c r="K34" s="112">
        <v>15361.920000000002</v>
      </c>
      <c r="L34" s="112">
        <v>24388.158000000003</v>
      </c>
      <c r="M34" s="111">
        <v>3929.173</v>
      </c>
      <c r="N34" s="148">
        <v>2712.319</v>
      </c>
      <c r="O34" s="112">
        <v>1424.371</v>
      </c>
      <c r="P34" s="112">
        <v>8065.863</v>
      </c>
      <c r="Q34" s="112">
        <v>2914.374</v>
      </c>
      <c r="R34" s="112">
        <f>+SUM(P34:Q34)+L34</f>
        <v>35368.395000000004</v>
      </c>
    </row>
    <row r="35" spans="1:18" ht="12.75">
      <c r="A35" s="20"/>
      <c r="B35" s="17" t="s">
        <v>21</v>
      </c>
      <c r="C35" s="17"/>
      <c r="D35" s="111">
        <v>112708.668</v>
      </c>
      <c r="E35" s="148">
        <v>194315.584</v>
      </c>
      <c r="F35" s="148">
        <v>260322.777</v>
      </c>
      <c r="G35" s="21">
        <v>567347.029</v>
      </c>
      <c r="H35" s="148">
        <v>224279.695</v>
      </c>
      <c r="I35" s="148">
        <v>210204.85</v>
      </c>
      <c r="J35" s="112">
        <v>298360.937</v>
      </c>
      <c r="K35" s="112">
        <v>732845.4820000001</v>
      </c>
      <c r="L35" s="112">
        <v>1300192.511</v>
      </c>
      <c r="M35" s="111">
        <v>256716.389</v>
      </c>
      <c r="N35" s="148">
        <v>223116.727</v>
      </c>
      <c r="O35" s="112">
        <v>229036.994</v>
      </c>
      <c r="P35" s="112">
        <v>708870.1100000001</v>
      </c>
      <c r="Q35" s="112">
        <v>262968.679</v>
      </c>
      <c r="R35" s="112">
        <f>+SUM(P35:Q35)+L35</f>
        <v>2272031.3</v>
      </c>
    </row>
    <row r="36" spans="1:18" ht="12.75">
      <c r="A36" s="20"/>
      <c r="B36" s="17" t="s">
        <v>22</v>
      </c>
      <c r="C36" s="17"/>
      <c r="D36" s="111">
        <v>174874.898</v>
      </c>
      <c r="E36" s="148">
        <v>142389.682</v>
      </c>
      <c r="F36" s="148">
        <v>252893.226</v>
      </c>
      <c r="G36" s="21">
        <v>570157.806</v>
      </c>
      <c r="H36" s="148">
        <v>235365.136</v>
      </c>
      <c r="I36" s="148">
        <v>224475.345</v>
      </c>
      <c r="J36" s="112">
        <v>242019.555</v>
      </c>
      <c r="K36" s="112">
        <v>701860.0360000001</v>
      </c>
      <c r="L36" s="112">
        <v>1272017.8420000002</v>
      </c>
      <c r="M36" s="111">
        <v>182666.53</v>
      </c>
      <c r="N36" s="148">
        <v>215452.188</v>
      </c>
      <c r="O36" s="112">
        <v>206683.3</v>
      </c>
      <c r="P36" s="112">
        <v>604802.0179999999</v>
      </c>
      <c r="Q36" s="112">
        <v>248134.15</v>
      </c>
      <c r="R36" s="112">
        <f>+SUM(P36:Q36)+L36</f>
        <v>2124954.0100000002</v>
      </c>
    </row>
    <row r="37" spans="1:18" ht="12.75">
      <c r="A37" s="20"/>
      <c r="B37" s="17"/>
      <c r="C37" s="17"/>
      <c r="D37" s="111"/>
      <c r="E37" s="148"/>
      <c r="F37" s="148"/>
      <c r="G37" s="21"/>
      <c r="H37" s="148"/>
      <c r="I37" s="148"/>
      <c r="J37" s="112"/>
      <c r="K37" s="112"/>
      <c r="L37" s="112"/>
      <c r="M37" s="111"/>
      <c r="N37" s="148"/>
      <c r="O37" s="112"/>
      <c r="P37" s="112"/>
      <c r="Q37" s="112"/>
      <c r="R37" s="112"/>
    </row>
    <row r="38" spans="1:18" ht="12.75">
      <c r="A38" s="24" t="s">
        <v>61</v>
      </c>
      <c r="B38" s="25"/>
      <c r="C38" s="25"/>
      <c r="D38" s="113">
        <v>3003074.1070000003</v>
      </c>
      <c r="E38" s="151">
        <v>2469998.9620000003</v>
      </c>
      <c r="F38" s="151">
        <v>2576743.576</v>
      </c>
      <c r="G38" s="26">
        <v>8049816.644999996</v>
      </c>
      <c r="H38" s="151">
        <v>4695753.819999999</v>
      </c>
      <c r="I38" s="151">
        <v>637825.106</v>
      </c>
      <c r="J38" s="114">
        <v>2338168.1119999997</v>
      </c>
      <c r="K38" s="114">
        <v>7671747.037999998</v>
      </c>
      <c r="L38" s="114">
        <v>15721563.682999998</v>
      </c>
      <c r="M38" s="113">
        <v>2531742.207999999</v>
      </c>
      <c r="N38" s="151">
        <v>2749862.7130000005</v>
      </c>
      <c r="O38" s="114">
        <v>2673329.3799999985</v>
      </c>
      <c r="P38" s="114">
        <v>7954934.300999998</v>
      </c>
      <c r="Q38" s="114">
        <v>2894508.6380000003</v>
      </c>
      <c r="R38" s="114">
        <f>+SUM(P38:Q38)+L38</f>
        <v>26571006.621999998</v>
      </c>
    </row>
    <row r="39" spans="1:18" ht="12.75">
      <c r="A39" s="24" t="s">
        <v>62</v>
      </c>
      <c r="B39" s="25"/>
      <c r="C39" s="25"/>
      <c r="D39" s="113">
        <v>2458558.12</v>
      </c>
      <c r="E39" s="151">
        <v>2386309.779</v>
      </c>
      <c r="F39" s="151">
        <v>2963289.6500000004</v>
      </c>
      <c r="G39" s="26">
        <v>7808157.549000001</v>
      </c>
      <c r="H39" s="151">
        <v>2685450.1049999995</v>
      </c>
      <c r="I39" s="151">
        <v>2705221.662</v>
      </c>
      <c r="J39" s="114">
        <v>2997370.008</v>
      </c>
      <c r="K39" s="114">
        <v>8388041.775</v>
      </c>
      <c r="L39" s="114">
        <v>16196199.324</v>
      </c>
      <c r="M39" s="113">
        <v>2919728.4439999997</v>
      </c>
      <c r="N39" s="151">
        <v>2920308.2709999997</v>
      </c>
      <c r="O39" s="114">
        <v>3024532.1959999995</v>
      </c>
      <c r="P39" s="114">
        <v>8864568.911</v>
      </c>
      <c r="Q39" s="114">
        <v>2843996.4259999995</v>
      </c>
      <c r="R39" s="114">
        <f>+SUM(P39:Q39)+L39</f>
        <v>27904764.661</v>
      </c>
    </row>
    <row r="40" spans="1:20" ht="12.75">
      <c r="A40" s="24" t="s">
        <v>23</v>
      </c>
      <c r="B40" s="25"/>
      <c r="C40" s="25"/>
      <c r="D40" s="113">
        <v>544515.9870000002</v>
      </c>
      <c r="E40" s="151">
        <v>83689.1830000002</v>
      </c>
      <c r="F40" s="151">
        <v>-386546.0740000005</v>
      </c>
      <c r="G40" s="26">
        <v>241659.09599999525</v>
      </c>
      <c r="H40" s="151">
        <v>2010303.7149999999</v>
      </c>
      <c r="I40" s="151">
        <v>-2067396.5559999999</v>
      </c>
      <c r="J40" s="114">
        <v>-659201.8960000002</v>
      </c>
      <c r="K40" s="114">
        <v>-716294.7370000025</v>
      </c>
      <c r="L40" s="114">
        <v>-474635.64100000076</v>
      </c>
      <c r="M40" s="113">
        <v>-387986.2360000005</v>
      </c>
      <c r="N40" s="151">
        <v>-170445.55799999926</v>
      </c>
      <c r="O40" s="114">
        <v>-351202.81600000104</v>
      </c>
      <c r="P40" s="114">
        <v>-909634.6100000022</v>
      </c>
      <c r="Q40" s="114">
        <v>50512.212000000756</v>
      </c>
      <c r="R40" s="114">
        <f>+SUM(P40:Q40)+L40</f>
        <v>-1333758.0390000022</v>
      </c>
      <c r="T40" s="267"/>
    </row>
    <row r="41" spans="1:18" ht="12.75">
      <c r="A41" s="27"/>
      <c r="B41" s="28"/>
      <c r="C41" s="28"/>
      <c r="D41" s="115"/>
      <c r="E41" s="152"/>
      <c r="F41" s="152"/>
      <c r="G41" s="244"/>
      <c r="H41" s="152"/>
      <c r="I41" s="152"/>
      <c r="J41" s="116"/>
      <c r="K41" s="116"/>
      <c r="L41" s="116"/>
      <c r="M41" s="115"/>
      <c r="N41" s="152"/>
      <c r="O41" s="116"/>
      <c r="P41" s="116"/>
      <c r="Q41" s="116"/>
      <c r="R41" s="116"/>
    </row>
    <row r="42" spans="1:18" ht="12.75">
      <c r="A42" s="19" t="s">
        <v>24</v>
      </c>
      <c r="B42" s="17"/>
      <c r="C42" s="17"/>
      <c r="D42" s="107"/>
      <c r="E42" s="150"/>
      <c r="F42" s="150"/>
      <c r="G42" s="243"/>
      <c r="H42" s="150"/>
      <c r="I42" s="150"/>
      <c r="J42" s="108"/>
      <c r="K42" s="108"/>
      <c r="L42" s="108"/>
      <c r="M42" s="107"/>
      <c r="N42" s="150"/>
      <c r="O42" s="108"/>
      <c r="P42" s="108"/>
      <c r="Q42" s="108"/>
      <c r="R42" s="108"/>
    </row>
    <row r="43" spans="1:18" ht="12.75">
      <c r="A43" s="19"/>
      <c r="B43" s="17"/>
      <c r="C43" s="17"/>
      <c r="D43" s="107"/>
      <c r="E43" s="150"/>
      <c r="F43" s="150"/>
      <c r="G43" s="243"/>
      <c r="H43" s="150"/>
      <c r="I43" s="150"/>
      <c r="J43" s="108"/>
      <c r="K43" s="108"/>
      <c r="L43" s="108"/>
      <c r="M43" s="107"/>
      <c r="N43" s="150"/>
      <c r="O43" s="108"/>
      <c r="P43" s="108"/>
      <c r="Q43" s="108"/>
      <c r="R43" s="108"/>
    </row>
    <row r="44" spans="1:18" ht="12.75">
      <c r="A44" s="20" t="s">
        <v>25</v>
      </c>
      <c r="B44" s="17"/>
      <c r="C44" s="17"/>
      <c r="D44" s="111">
        <v>-758631.5880000001</v>
      </c>
      <c r="E44" s="148">
        <v>1010.8129999999819</v>
      </c>
      <c r="F44" s="148">
        <v>-523058.54399999994</v>
      </c>
      <c r="G44" s="21">
        <v>-1280679.3189999997</v>
      </c>
      <c r="H44" s="148">
        <v>2619271.058</v>
      </c>
      <c r="I44" s="148">
        <v>-1377357.509</v>
      </c>
      <c r="J44" s="112">
        <v>-168528.28599999996</v>
      </c>
      <c r="K44" s="112">
        <v>1073385.263</v>
      </c>
      <c r="L44" s="112">
        <v>-207294.0559999997</v>
      </c>
      <c r="M44" s="111">
        <v>200949.96099999998</v>
      </c>
      <c r="N44" s="148">
        <v>-253817.06699999995</v>
      </c>
      <c r="O44" s="112">
        <v>-62197.668000000005</v>
      </c>
      <c r="P44" s="112">
        <v>-115064.77400000003</v>
      </c>
      <c r="Q44" s="112">
        <v>539953.119</v>
      </c>
      <c r="R44" s="112">
        <f>+SUM(P44:Q44)+L44</f>
        <v>217594.28900000022</v>
      </c>
    </row>
    <row r="45" spans="1:18" ht="12.75">
      <c r="A45" s="20" t="s">
        <v>26</v>
      </c>
      <c r="B45" s="17"/>
      <c r="C45" s="17"/>
      <c r="D45" s="111">
        <v>-124888.197</v>
      </c>
      <c r="E45" s="148">
        <v>-770.973</v>
      </c>
      <c r="F45" s="148">
        <v>-10034.860999999997</v>
      </c>
      <c r="G45" s="21">
        <v>-135694.031</v>
      </c>
      <c r="H45" s="148">
        <v>-29711.622</v>
      </c>
      <c r="I45" s="148">
        <v>2596.9079999999994</v>
      </c>
      <c r="J45" s="112">
        <v>4892.284000000003</v>
      </c>
      <c r="K45" s="112">
        <v>-22222.429999999993</v>
      </c>
      <c r="L45" s="112">
        <v>-157916.46099999998</v>
      </c>
      <c r="M45" s="111">
        <v>23930.655999999995</v>
      </c>
      <c r="N45" s="148">
        <v>43188.607</v>
      </c>
      <c r="O45" s="112">
        <v>28120.053</v>
      </c>
      <c r="P45" s="112">
        <v>95239.31599999999</v>
      </c>
      <c r="Q45" s="112">
        <v>24167.557</v>
      </c>
      <c r="R45" s="112">
        <f aca="true" t="shared" si="2" ref="R45:R57">+SUM(P45:Q45)+L45</f>
        <v>-38509.58799999999</v>
      </c>
    </row>
    <row r="46" spans="1:18" ht="12.75">
      <c r="A46" s="20"/>
      <c r="B46" s="17" t="s">
        <v>27</v>
      </c>
      <c r="C46" s="17"/>
      <c r="D46" s="111">
        <v>7338.189</v>
      </c>
      <c r="E46" s="148">
        <v>12561.421</v>
      </c>
      <c r="F46" s="148">
        <v>18502.241</v>
      </c>
      <c r="G46" s="21">
        <v>38401.851</v>
      </c>
      <c r="H46" s="148">
        <v>17555.518</v>
      </c>
      <c r="I46" s="148">
        <v>19757.637</v>
      </c>
      <c r="J46" s="112">
        <v>30763.187</v>
      </c>
      <c r="K46" s="112">
        <v>68076.342</v>
      </c>
      <c r="L46" s="112">
        <v>106478.193</v>
      </c>
      <c r="M46" s="111">
        <v>37272.683</v>
      </c>
      <c r="N46" s="148">
        <v>52175.188</v>
      </c>
      <c r="O46" s="112">
        <v>39981.991</v>
      </c>
      <c r="P46" s="112">
        <v>129429.862</v>
      </c>
      <c r="Q46" s="112">
        <v>40524.5</v>
      </c>
      <c r="R46" s="112">
        <f t="shared" si="2"/>
        <v>276432.555</v>
      </c>
    </row>
    <row r="47" spans="1:18" ht="12.75">
      <c r="A47" s="20"/>
      <c r="B47" s="17" t="s">
        <v>28</v>
      </c>
      <c r="C47" s="17"/>
      <c r="D47" s="111">
        <v>132226.386</v>
      </c>
      <c r="E47" s="148">
        <v>13332.394</v>
      </c>
      <c r="F47" s="148">
        <v>28537.102</v>
      </c>
      <c r="G47" s="21">
        <v>174095.88199999998</v>
      </c>
      <c r="H47" s="148">
        <v>47267.14</v>
      </c>
      <c r="I47" s="148">
        <v>17160.729</v>
      </c>
      <c r="J47" s="112">
        <v>25870.903</v>
      </c>
      <c r="K47" s="112">
        <v>90298.772</v>
      </c>
      <c r="L47" s="112">
        <v>264394.654</v>
      </c>
      <c r="M47" s="111">
        <v>13342.027</v>
      </c>
      <c r="N47" s="148">
        <v>8986.581</v>
      </c>
      <c r="O47" s="112">
        <v>11861.938</v>
      </c>
      <c r="P47" s="112">
        <v>34190.546</v>
      </c>
      <c r="Q47" s="112">
        <v>16356.943</v>
      </c>
      <c r="R47" s="112">
        <f t="shared" si="2"/>
        <v>314942.143</v>
      </c>
    </row>
    <row r="48" spans="1:18" ht="12.75">
      <c r="A48" s="20" t="s">
        <v>29</v>
      </c>
      <c r="B48" s="17"/>
      <c r="C48" s="17"/>
      <c r="D48" s="111">
        <v>-571934.939</v>
      </c>
      <c r="E48" s="148">
        <v>-44225.22800000002</v>
      </c>
      <c r="F48" s="148">
        <v>-40763.343</v>
      </c>
      <c r="G48" s="21">
        <v>-656923.5099999998</v>
      </c>
      <c r="H48" s="148">
        <v>1254605.13</v>
      </c>
      <c r="I48" s="148">
        <v>82678.894</v>
      </c>
      <c r="J48" s="112">
        <v>-494233.70999999996</v>
      </c>
      <c r="K48" s="112">
        <v>843050.314</v>
      </c>
      <c r="L48" s="112">
        <v>186126.80400000024</v>
      </c>
      <c r="M48" s="111">
        <v>100825.20599999999</v>
      </c>
      <c r="N48" s="148">
        <v>121507.83399999999</v>
      </c>
      <c r="O48" s="112">
        <v>420136.527</v>
      </c>
      <c r="P48" s="112">
        <v>642469.5669999999</v>
      </c>
      <c r="Q48" s="112">
        <v>402053.441</v>
      </c>
      <c r="R48" s="112">
        <f t="shared" si="2"/>
        <v>1230649.8120000002</v>
      </c>
    </row>
    <row r="49" spans="1:18" ht="12.75">
      <c r="A49" s="20"/>
      <c r="B49" s="17" t="s">
        <v>30</v>
      </c>
      <c r="C49" s="17"/>
      <c r="D49" s="111">
        <v>929347.618</v>
      </c>
      <c r="E49" s="148">
        <v>120120.627</v>
      </c>
      <c r="F49" s="148">
        <v>13363.091</v>
      </c>
      <c r="G49" s="21">
        <v>1062831.3360000001</v>
      </c>
      <c r="H49" s="148">
        <v>1310123.882</v>
      </c>
      <c r="I49" s="148">
        <v>87072.347</v>
      </c>
      <c r="J49" s="112">
        <v>-441667.398</v>
      </c>
      <c r="K49" s="112">
        <v>955528.831</v>
      </c>
      <c r="L49" s="112">
        <v>2018360.1670000001</v>
      </c>
      <c r="M49" s="111">
        <v>132946.365</v>
      </c>
      <c r="N49" s="148">
        <v>126786.65</v>
      </c>
      <c r="O49" s="112">
        <v>420721.861</v>
      </c>
      <c r="P49" s="112">
        <v>680454.8759999999</v>
      </c>
      <c r="Q49" s="112">
        <v>419778.211</v>
      </c>
      <c r="R49" s="112">
        <f t="shared" si="2"/>
        <v>3118593.2539999997</v>
      </c>
    </row>
    <row r="50" spans="1:18" ht="12.75">
      <c r="A50" s="20"/>
      <c r="B50" s="17" t="s">
        <v>31</v>
      </c>
      <c r="C50" s="17"/>
      <c r="D50" s="111">
        <v>1501282.557</v>
      </c>
      <c r="E50" s="148">
        <v>164345.855</v>
      </c>
      <c r="F50" s="148">
        <v>54126.434</v>
      </c>
      <c r="G50" s="21">
        <v>1719754.846</v>
      </c>
      <c r="H50" s="148">
        <v>55518.752</v>
      </c>
      <c r="I50" s="148">
        <v>4393.453</v>
      </c>
      <c r="J50" s="112">
        <v>52566.312</v>
      </c>
      <c r="K50" s="112">
        <v>112478.51699999999</v>
      </c>
      <c r="L50" s="112">
        <v>1832233.363</v>
      </c>
      <c r="M50" s="111">
        <v>32121.159</v>
      </c>
      <c r="N50" s="148">
        <v>5278.816</v>
      </c>
      <c r="O50" s="112">
        <v>585.334</v>
      </c>
      <c r="P50" s="112">
        <v>37985.309</v>
      </c>
      <c r="Q50" s="112">
        <v>17724.77</v>
      </c>
      <c r="R50" s="112">
        <f t="shared" si="2"/>
        <v>1887943.4419999998</v>
      </c>
    </row>
    <row r="51" spans="1:18" ht="12.75">
      <c r="A51" s="20" t="s">
        <v>32</v>
      </c>
      <c r="B51" s="17"/>
      <c r="C51" s="17"/>
      <c r="D51" s="111">
        <v>-211234.483</v>
      </c>
      <c r="E51" s="148">
        <v>58113.437</v>
      </c>
      <c r="F51" s="148">
        <v>-302022.758</v>
      </c>
      <c r="G51" s="21">
        <v>-455143.804</v>
      </c>
      <c r="H51" s="148">
        <v>241898.95</v>
      </c>
      <c r="I51" s="148">
        <v>-66267.231</v>
      </c>
      <c r="J51" s="112">
        <v>52953.485</v>
      </c>
      <c r="K51" s="112">
        <v>228585.20400000003</v>
      </c>
      <c r="L51" s="112">
        <v>-226558.59999999998</v>
      </c>
      <c r="M51" s="111">
        <v>60606.901</v>
      </c>
      <c r="N51" s="148">
        <v>-598779.325</v>
      </c>
      <c r="O51" s="112">
        <v>-154945.531</v>
      </c>
      <c r="P51" s="112">
        <v>-693117.955</v>
      </c>
      <c r="Q51" s="112">
        <v>-90484.085</v>
      </c>
      <c r="R51" s="112">
        <f t="shared" si="2"/>
        <v>-1010160.6399999999</v>
      </c>
    </row>
    <row r="52" spans="1:18" ht="12.75">
      <c r="A52" s="20" t="s">
        <v>33</v>
      </c>
      <c r="B52" s="17"/>
      <c r="C52" s="17"/>
      <c r="D52" s="111">
        <v>149426.031</v>
      </c>
      <c r="E52" s="148">
        <v>-12106.423</v>
      </c>
      <c r="F52" s="148">
        <v>-170237.582</v>
      </c>
      <c r="G52" s="21">
        <v>-32917.97400000002</v>
      </c>
      <c r="H52" s="148">
        <v>1152478.6</v>
      </c>
      <c r="I52" s="148">
        <v>-1396366.08</v>
      </c>
      <c r="J52" s="112">
        <v>267859.655</v>
      </c>
      <c r="K52" s="112">
        <v>23972.175000000047</v>
      </c>
      <c r="L52" s="112">
        <v>-8945.79899999997</v>
      </c>
      <c r="M52" s="111">
        <v>15587.198</v>
      </c>
      <c r="N52" s="148">
        <v>180265.817</v>
      </c>
      <c r="O52" s="112">
        <v>-355508.717</v>
      </c>
      <c r="P52" s="112">
        <v>-159655.702</v>
      </c>
      <c r="Q52" s="112">
        <v>204216.206</v>
      </c>
      <c r="R52" s="112">
        <f t="shared" si="2"/>
        <v>35614.705000000045</v>
      </c>
    </row>
    <row r="53" spans="1:18"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2"/>
        <v>0</v>
      </c>
    </row>
    <row r="54" spans="1:18" ht="12.7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2"/>
        <v>0</v>
      </c>
    </row>
    <row r="55" spans="1:18" ht="12.7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2"/>
        <v>0</v>
      </c>
    </row>
    <row r="56" spans="1:18" ht="12.7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2"/>
        <v>0</v>
      </c>
    </row>
    <row r="57" spans="1:18"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2"/>
        <v>0</v>
      </c>
    </row>
    <row r="58" spans="1:18" ht="12.75">
      <c r="A58" s="20"/>
      <c r="B58" s="17"/>
      <c r="C58" s="17"/>
      <c r="D58" s="111"/>
      <c r="E58" s="148"/>
      <c r="F58" s="148"/>
      <c r="G58" s="21"/>
      <c r="H58" s="148"/>
      <c r="I58" s="148"/>
      <c r="J58" s="112"/>
      <c r="K58" s="112"/>
      <c r="L58" s="112"/>
      <c r="M58" s="111"/>
      <c r="N58" s="148"/>
      <c r="O58" s="112"/>
      <c r="P58" s="112"/>
      <c r="Q58" s="112"/>
      <c r="R58" s="112"/>
    </row>
    <row r="59" spans="1:18" ht="12.75">
      <c r="A59" s="20" t="s">
        <v>37</v>
      </c>
      <c r="B59" s="17"/>
      <c r="C59" s="17"/>
      <c r="D59" s="111">
        <v>-1303147.575</v>
      </c>
      <c r="E59" s="148">
        <v>-82678.37</v>
      </c>
      <c r="F59" s="148">
        <v>-136512.47</v>
      </c>
      <c r="G59" s="21">
        <v>-1522338.4150000003</v>
      </c>
      <c r="H59" s="148">
        <v>608967.343</v>
      </c>
      <c r="I59" s="148">
        <v>690039.0469999999</v>
      </c>
      <c r="J59" s="112">
        <v>490673.61000000004</v>
      </c>
      <c r="K59" s="112">
        <v>1789680.0000000002</v>
      </c>
      <c r="L59" s="112">
        <v>267341.58499999996</v>
      </c>
      <c r="M59" s="111">
        <v>588936.1969999999</v>
      </c>
      <c r="N59" s="148">
        <v>-83371.50899999999</v>
      </c>
      <c r="O59" s="112">
        <v>289005.248</v>
      </c>
      <c r="P59" s="112">
        <v>794569.936</v>
      </c>
      <c r="Q59" s="112">
        <v>489440.907</v>
      </c>
      <c r="R59" s="112">
        <f>+SUM(P59:Q59)+L59</f>
        <v>1551352.4279999998</v>
      </c>
    </row>
    <row r="60" spans="1:18" ht="12.75">
      <c r="A60" s="20" t="s">
        <v>38</v>
      </c>
      <c r="B60" s="17"/>
      <c r="C60" s="17"/>
      <c r="D60" s="111">
        <v>-1239.507</v>
      </c>
      <c r="E60" s="148">
        <v>-2319.493</v>
      </c>
      <c r="F60" s="148">
        <v>-9554.163999999999</v>
      </c>
      <c r="G60" s="21">
        <v>-13113.163999999999</v>
      </c>
      <c r="H60" s="148">
        <v>-11543.666</v>
      </c>
      <c r="I60" s="148">
        <v>-5828.511</v>
      </c>
      <c r="J60" s="112">
        <v>472.8040000000001</v>
      </c>
      <c r="K60" s="112">
        <v>-16899.373</v>
      </c>
      <c r="L60" s="112">
        <v>-30012.537000000004</v>
      </c>
      <c r="M60" s="111">
        <v>-1398.596</v>
      </c>
      <c r="N60" s="148">
        <v>-7293.765</v>
      </c>
      <c r="O60" s="112">
        <v>-5166.091</v>
      </c>
      <c r="P60" s="112">
        <v>-13858.452</v>
      </c>
      <c r="Q60" s="112">
        <v>-16757.013</v>
      </c>
      <c r="R60" s="112">
        <f aca="true" t="shared" si="3" ref="R60:R70">+SUM(P60:Q60)+L60</f>
        <v>-60628.002</v>
      </c>
    </row>
    <row r="61" spans="1:18" ht="12.75">
      <c r="A61" s="20"/>
      <c r="B61" s="17" t="s">
        <v>39</v>
      </c>
      <c r="C61" s="17"/>
      <c r="D61" s="111">
        <v>0</v>
      </c>
      <c r="E61" s="148">
        <v>0</v>
      </c>
      <c r="F61" s="148">
        <v>3595.869</v>
      </c>
      <c r="G61" s="21">
        <v>3595.869</v>
      </c>
      <c r="H61" s="148">
        <v>0</v>
      </c>
      <c r="I61" s="148">
        <v>1586.35</v>
      </c>
      <c r="J61" s="112">
        <v>4811.646</v>
      </c>
      <c r="K61" s="112">
        <v>6397.995999999999</v>
      </c>
      <c r="L61" s="112">
        <v>9993.865</v>
      </c>
      <c r="M61" s="111">
        <v>81.359</v>
      </c>
      <c r="N61" s="148">
        <v>507.257</v>
      </c>
      <c r="O61" s="112">
        <v>0</v>
      </c>
      <c r="P61" s="112">
        <v>588.616</v>
      </c>
      <c r="Q61" s="112">
        <v>0</v>
      </c>
      <c r="R61" s="112">
        <f t="shared" si="3"/>
        <v>10582.481</v>
      </c>
    </row>
    <row r="62" spans="1:18"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2">
        <v>0</v>
      </c>
      <c r="R62" s="112">
        <f t="shared" si="3"/>
        <v>0</v>
      </c>
    </row>
    <row r="63" spans="1:18" ht="12.75">
      <c r="A63" s="20"/>
      <c r="B63" s="17"/>
      <c r="C63" s="17" t="s">
        <v>41</v>
      </c>
      <c r="D63" s="111">
        <v>0</v>
      </c>
      <c r="E63" s="148">
        <v>0</v>
      </c>
      <c r="F63" s="148">
        <v>3595.869</v>
      </c>
      <c r="G63" s="21">
        <v>3595.869</v>
      </c>
      <c r="H63" s="148">
        <v>0</v>
      </c>
      <c r="I63" s="148">
        <v>1586.35</v>
      </c>
      <c r="J63" s="112">
        <v>4811.646</v>
      </c>
      <c r="K63" s="112">
        <v>6397.995999999999</v>
      </c>
      <c r="L63" s="112">
        <v>9993.865</v>
      </c>
      <c r="M63" s="111">
        <v>81.359</v>
      </c>
      <c r="N63" s="148">
        <v>507.257</v>
      </c>
      <c r="O63" s="112">
        <v>0</v>
      </c>
      <c r="P63" s="112">
        <v>588.616</v>
      </c>
      <c r="Q63" s="112">
        <v>0</v>
      </c>
      <c r="R63" s="112">
        <f t="shared" si="3"/>
        <v>10582.481</v>
      </c>
    </row>
    <row r="64" spans="1:18" ht="12.75">
      <c r="A64" s="20"/>
      <c r="B64" s="17" t="s">
        <v>42</v>
      </c>
      <c r="C64" s="17"/>
      <c r="D64" s="111">
        <v>1239.507</v>
      </c>
      <c r="E64" s="148">
        <v>2319.493</v>
      </c>
      <c r="F64" s="148">
        <v>13150.033</v>
      </c>
      <c r="G64" s="21">
        <v>16709.033</v>
      </c>
      <c r="H64" s="148">
        <v>11543.666</v>
      </c>
      <c r="I64" s="148">
        <v>7414.861</v>
      </c>
      <c r="J64" s="112">
        <v>4338.842</v>
      </c>
      <c r="K64" s="112">
        <v>23297.369</v>
      </c>
      <c r="L64" s="112">
        <v>40006.402</v>
      </c>
      <c r="M64" s="111">
        <v>1479.955</v>
      </c>
      <c r="N64" s="148">
        <v>7801.022</v>
      </c>
      <c r="O64" s="112">
        <v>5166.091</v>
      </c>
      <c r="P64" s="112">
        <v>14447.068</v>
      </c>
      <c r="Q64" s="112">
        <v>16757.013</v>
      </c>
      <c r="R64" s="112">
        <f t="shared" si="3"/>
        <v>71210.48300000001</v>
      </c>
    </row>
    <row r="65" spans="1:18" ht="12.75">
      <c r="A65" s="20" t="s">
        <v>43</v>
      </c>
      <c r="B65" s="17"/>
      <c r="C65" s="17"/>
      <c r="D65" s="111">
        <v>-1219228.773</v>
      </c>
      <c r="E65" s="148">
        <v>-13236.502</v>
      </c>
      <c r="F65" s="148">
        <v>-64624.804</v>
      </c>
      <c r="G65" s="21">
        <v>-1297090.0790000001</v>
      </c>
      <c r="H65" s="148">
        <v>682892.946</v>
      </c>
      <c r="I65" s="148">
        <v>759470.61</v>
      </c>
      <c r="J65" s="112">
        <v>555711.557</v>
      </c>
      <c r="K65" s="112">
        <v>1998075.1130000001</v>
      </c>
      <c r="L65" s="112">
        <v>700985.034</v>
      </c>
      <c r="M65" s="111">
        <v>661931.211</v>
      </c>
      <c r="N65" s="148">
        <v>-3371.919</v>
      </c>
      <c r="O65" s="112">
        <v>372536.494</v>
      </c>
      <c r="P65" s="112">
        <v>1031095.7860000001</v>
      </c>
      <c r="Q65" s="112">
        <v>587392.572</v>
      </c>
      <c r="R65" s="112">
        <f t="shared" si="3"/>
        <v>2319473.392</v>
      </c>
    </row>
    <row r="66" spans="1:18" ht="12.75">
      <c r="A66" s="20"/>
      <c r="B66" s="17" t="s">
        <v>39</v>
      </c>
      <c r="C66" s="17"/>
      <c r="D66" s="111">
        <v>0</v>
      </c>
      <c r="E66" s="148">
        <v>0</v>
      </c>
      <c r="F66" s="148">
        <v>0</v>
      </c>
      <c r="G66" s="21">
        <v>0</v>
      </c>
      <c r="H66" s="148">
        <v>764822.097</v>
      </c>
      <c r="I66" s="148">
        <v>765874.642</v>
      </c>
      <c r="J66" s="112">
        <v>560434.853</v>
      </c>
      <c r="K66" s="112">
        <v>2091131.5920000002</v>
      </c>
      <c r="L66" s="112">
        <v>2091131.5920000002</v>
      </c>
      <c r="M66" s="111">
        <v>668566.642</v>
      </c>
      <c r="N66" s="148">
        <v>0</v>
      </c>
      <c r="O66" s="112">
        <v>655913.223</v>
      </c>
      <c r="P66" s="112">
        <v>1324479.865</v>
      </c>
      <c r="Q66" s="112">
        <v>591353.36</v>
      </c>
      <c r="R66" s="112">
        <f t="shared" si="3"/>
        <v>4006964.8170000003</v>
      </c>
    </row>
    <row r="67" spans="1:18" ht="12.75">
      <c r="A67" s="20"/>
      <c r="B67" s="17"/>
      <c r="C67" s="17" t="s">
        <v>40</v>
      </c>
      <c r="D67" s="111">
        <v>0</v>
      </c>
      <c r="E67" s="148">
        <v>0</v>
      </c>
      <c r="F67" s="148">
        <v>0</v>
      </c>
      <c r="G67" s="21">
        <v>0</v>
      </c>
      <c r="H67" s="148">
        <v>764822.097</v>
      </c>
      <c r="I67" s="148">
        <v>765874.642</v>
      </c>
      <c r="J67" s="112">
        <v>560434.853</v>
      </c>
      <c r="K67" s="112">
        <v>2091131.5920000002</v>
      </c>
      <c r="L67" s="112">
        <v>2091131.5920000002</v>
      </c>
      <c r="M67" s="111">
        <v>668566.642</v>
      </c>
      <c r="N67" s="148">
        <v>0</v>
      </c>
      <c r="O67" s="112">
        <v>655913.223</v>
      </c>
      <c r="P67" s="112">
        <v>1324479.865</v>
      </c>
      <c r="Q67" s="112">
        <v>591353.36</v>
      </c>
      <c r="R67" s="112">
        <f t="shared" si="3"/>
        <v>4006964.8170000003</v>
      </c>
    </row>
    <row r="68" spans="1:18"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3"/>
        <v>0</v>
      </c>
    </row>
    <row r="69" spans="1:18" ht="12.75">
      <c r="A69" s="20"/>
      <c r="B69" s="17" t="s">
        <v>42</v>
      </c>
      <c r="C69" s="17"/>
      <c r="D69" s="111">
        <v>1219228.773</v>
      </c>
      <c r="E69" s="148">
        <v>13236.502</v>
      </c>
      <c r="F69" s="148">
        <v>64624.804</v>
      </c>
      <c r="G69" s="21">
        <v>1297090.0790000001</v>
      </c>
      <c r="H69" s="148">
        <v>81929.151</v>
      </c>
      <c r="I69" s="148">
        <v>6404.032</v>
      </c>
      <c r="J69" s="112">
        <v>4723.296</v>
      </c>
      <c r="K69" s="112">
        <v>93056.479</v>
      </c>
      <c r="L69" s="112">
        <v>1390146.5580000002</v>
      </c>
      <c r="M69" s="111">
        <v>6635.431</v>
      </c>
      <c r="N69" s="148">
        <v>3371.919</v>
      </c>
      <c r="O69" s="112">
        <v>283376.729</v>
      </c>
      <c r="P69" s="112">
        <v>293384.07899999997</v>
      </c>
      <c r="Q69" s="112">
        <v>3960.788</v>
      </c>
      <c r="R69" s="112">
        <f t="shared" si="3"/>
        <v>1687491.4250000003</v>
      </c>
    </row>
    <row r="70" spans="1:18" ht="12.75">
      <c r="A70" s="20" t="s">
        <v>44</v>
      </c>
      <c r="B70" s="17"/>
      <c r="C70" s="17"/>
      <c r="D70" s="111">
        <v>-82679.295</v>
      </c>
      <c r="E70" s="148">
        <v>-67122.375</v>
      </c>
      <c r="F70" s="148">
        <v>-62333.502</v>
      </c>
      <c r="G70" s="21">
        <v>-212135.172</v>
      </c>
      <c r="H70" s="148">
        <v>-62381.937</v>
      </c>
      <c r="I70" s="148">
        <v>-63603.052</v>
      </c>
      <c r="J70" s="112">
        <v>-65510.751</v>
      </c>
      <c r="K70" s="112">
        <v>-191495.74</v>
      </c>
      <c r="L70" s="112">
        <v>-403630.912</v>
      </c>
      <c r="M70" s="111">
        <v>-71596.418</v>
      </c>
      <c r="N70" s="148">
        <v>-72705.825</v>
      </c>
      <c r="O70" s="112">
        <v>-78365.155</v>
      </c>
      <c r="P70" s="112">
        <v>-222667.39800000002</v>
      </c>
      <c r="Q70" s="112">
        <v>-81194.652</v>
      </c>
      <c r="R70" s="112">
        <f t="shared" si="3"/>
        <v>-707492.962</v>
      </c>
    </row>
    <row r="71" spans="1:18" ht="12.75">
      <c r="A71" s="20"/>
      <c r="B71" s="17"/>
      <c r="C71" s="17"/>
      <c r="D71" s="111"/>
      <c r="E71" s="148"/>
      <c r="F71" s="148"/>
      <c r="G71" s="21"/>
      <c r="H71" s="148"/>
      <c r="I71" s="148"/>
      <c r="J71" s="112"/>
      <c r="K71" s="112"/>
      <c r="L71" s="112"/>
      <c r="M71" s="111"/>
      <c r="N71" s="148"/>
      <c r="O71" s="112"/>
      <c r="P71" s="112"/>
      <c r="Q71" s="112"/>
      <c r="R71" s="112"/>
    </row>
    <row r="72" spans="1:18" ht="12.75">
      <c r="A72" s="24" t="s">
        <v>45</v>
      </c>
      <c r="B72" s="25"/>
      <c r="C72" s="25"/>
      <c r="D72" s="113">
        <v>544515.9869999998</v>
      </c>
      <c r="E72" s="151">
        <v>83689.18299999998</v>
      </c>
      <c r="F72" s="151">
        <v>-386546.0739999999</v>
      </c>
      <c r="G72" s="26">
        <v>241659.0960000006</v>
      </c>
      <c r="H72" s="151">
        <v>2010303.7150000003</v>
      </c>
      <c r="I72" s="151">
        <v>-2067396.5559999999</v>
      </c>
      <c r="J72" s="114">
        <v>-659201.896</v>
      </c>
      <c r="K72" s="114">
        <v>-716294.7370000002</v>
      </c>
      <c r="L72" s="114">
        <v>-474635.64099999965</v>
      </c>
      <c r="M72" s="113">
        <v>-387986.2359999999</v>
      </c>
      <c r="N72" s="151">
        <v>-170445.55799999996</v>
      </c>
      <c r="O72" s="114">
        <v>-351202.916</v>
      </c>
      <c r="P72" s="114">
        <v>-909634.71</v>
      </c>
      <c r="Q72" s="114">
        <v>50512.21199999994</v>
      </c>
      <c r="R72" s="114">
        <f>+SUM(P72:Q72)+L72</f>
        <v>-1333758.1389999997</v>
      </c>
    </row>
    <row r="73" spans="1:18" ht="12.75">
      <c r="A73" s="30"/>
      <c r="B73" s="31"/>
      <c r="C73" s="31"/>
      <c r="D73" s="115"/>
      <c r="E73" s="152"/>
      <c r="F73" s="152"/>
      <c r="G73" s="244"/>
      <c r="H73" s="152"/>
      <c r="I73" s="152"/>
      <c r="J73" s="116"/>
      <c r="K73" s="116"/>
      <c r="L73" s="116"/>
      <c r="M73" s="115"/>
      <c r="N73" s="152"/>
      <c r="O73" s="116"/>
      <c r="P73" s="116"/>
      <c r="Q73" s="116"/>
      <c r="R73" s="116"/>
    </row>
    <row r="74" spans="1:7" ht="13.5" customHeight="1">
      <c r="A74" s="38" t="s">
        <v>46</v>
      </c>
      <c r="B74" s="270" t="s">
        <v>49</v>
      </c>
      <c r="C74" s="270"/>
      <c r="D74" s="270"/>
      <c r="E74" s="270"/>
      <c r="F74" s="270"/>
      <c r="G74" s="231"/>
    </row>
    <row r="75" spans="1:7" ht="12" customHeight="1">
      <c r="A75" s="36" t="s">
        <v>47</v>
      </c>
      <c r="B75" s="37" t="s">
        <v>63</v>
      </c>
      <c r="C75" s="37"/>
      <c r="D75" s="37"/>
      <c r="E75" s="37"/>
      <c r="F75" s="37"/>
      <c r="G75" s="231"/>
    </row>
    <row r="76" spans="1:7" ht="12" customHeight="1">
      <c r="A76" s="36" t="s">
        <v>48</v>
      </c>
      <c r="B76" s="37" t="s">
        <v>82</v>
      </c>
      <c r="C76" s="37"/>
      <c r="D76" s="37"/>
      <c r="E76" s="37"/>
      <c r="F76" s="37"/>
      <c r="G76" s="253"/>
    </row>
    <row r="77" spans="1:19" s="70" customFormat="1" ht="27" customHeight="1">
      <c r="A77" s="36" t="s">
        <v>50</v>
      </c>
      <c r="B77" s="36" t="s">
        <v>65</v>
      </c>
      <c r="C77" s="37"/>
      <c r="D77" s="37"/>
      <c r="E77" s="37"/>
      <c r="F77" s="37"/>
      <c r="G77" s="257"/>
      <c r="J77" s="36"/>
      <c r="Q77" s="256"/>
      <c r="S77" s="256">
        <v>6</v>
      </c>
    </row>
    <row r="78" spans="1:7" ht="12.75">
      <c r="A78" s="17"/>
      <c r="B78" s="17"/>
      <c r="C78" s="17"/>
      <c r="D78" s="33"/>
      <c r="E78" s="17"/>
      <c r="F78" s="17"/>
      <c r="G78" s="17"/>
    </row>
    <row r="79" spans="1:7" ht="12.75">
      <c r="A79" s="17"/>
      <c r="B79" s="17"/>
      <c r="C79" s="17"/>
      <c r="D79" s="33"/>
      <c r="E79" s="17"/>
      <c r="F79" s="17"/>
      <c r="G79" s="17"/>
    </row>
  </sheetData>
  <sheetProtection/>
  <mergeCells count="1">
    <mergeCell ref="B74:F74"/>
  </mergeCells>
  <printOptions horizontalCentered="1"/>
  <pageMargins left="0.3937007874015748" right="0" top="0.5905511811023623" bottom="0" header="0" footer="0"/>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zoomScalePageLayoutView="0" workbookViewId="0" topLeftCell="D27">
      <selection activeCell="K72" sqref="K72"/>
    </sheetView>
  </sheetViews>
  <sheetFormatPr defaultColWidth="11.421875" defaultRowHeight="12.75"/>
  <cols>
    <col min="1" max="2" width="2.8515625" style="0" customWidth="1"/>
    <col min="3" max="3" width="52.421875" style="0" customWidth="1"/>
    <col min="4" max="6" width="9.7109375" style="0" customWidth="1"/>
    <col min="7" max="7" width="10.421875" style="0" bestFit="1" customWidth="1"/>
    <col min="8" max="8" width="10.28125" style="0" bestFit="1" customWidth="1"/>
    <col min="9" max="9" width="9.7109375" style="0" customWidth="1"/>
    <col min="10" max="10" width="10.28125" style="0" bestFit="1" customWidth="1"/>
    <col min="11" max="11" width="10.421875" style="0" bestFit="1" customWidth="1"/>
    <col min="12" max="14" width="9.7109375" style="0" customWidth="1"/>
    <col min="15" max="15" width="10.7109375" style="0" customWidth="1"/>
    <col min="16" max="17" width="9.7109375" style="0" customWidth="1"/>
    <col min="18" max="18" width="10.7109375" style="0" customWidth="1"/>
    <col min="19" max="19" width="6.140625" style="0" customWidth="1"/>
  </cols>
  <sheetData>
    <row r="1" ht="26.25">
      <c r="Q1" s="159"/>
    </row>
    <row r="2" spans="1:18" ht="12.75">
      <c r="A2" s="1" t="s">
        <v>78</v>
      </c>
      <c r="B2" s="2"/>
      <c r="C2" s="2"/>
      <c r="D2" s="2"/>
      <c r="E2" s="2"/>
      <c r="F2" s="2"/>
      <c r="G2" s="2"/>
      <c r="H2" s="2"/>
      <c r="I2" s="2"/>
      <c r="J2" s="2"/>
      <c r="K2" s="2"/>
      <c r="L2" s="2"/>
      <c r="M2" s="2"/>
      <c r="N2" s="2"/>
      <c r="O2" s="2"/>
      <c r="P2" s="2"/>
      <c r="Q2" s="2"/>
      <c r="R2" s="2"/>
    </row>
    <row r="3" spans="1:18" ht="12.75">
      <c r="A3" s="47" t="str">
        <f>+Total!A3</f>
        <v>ESTADO DE OPERACIONES DE GOBIERNO  2015</v>
      </c>
      <c r="B3" s="5"/>
      <c r="C3" s="5"/>
      <c r="D3" s="2"/>
      <c r="E3" s="2"/>
      <c r="F3" s="2"/>
      <c r="G3" s="2"/>
      <c r="H3" s="2"/>
      <c r="I3" s="2"/>
      <c r="J3" s="2"/>
      <c r="K3" s="2"/>
      <c r="L3" s="2"/>
      <c r="M3" s="2"/>
      <c r="N3" s="2"/>
      <c r="O3" s="2"/>
      <c r="P3" s="2"/>
      <c r="Q3" s="2"/>
      <c r="R3" s="2"/>
    </row>
    <row r="4" spans="1:18" ht="12.75">
      <c r="A4" s="1" t="s">
        <v>1</v>
      </c>
      <c r="B4" s="2"/>
      <c r="C4" s="2"/>
      <c r="D4" s="2"/>
      <c r="E4" s="2"/>
      <c r="F4" s="2"/>
      <c r="G4" s="2"/>
      <c r="H4" s="2"/>
      <c r="I4" s="2"/>
      <c r="J4" s="2"/>
      <c r="K4" s="2"/>
      <c r="L4" s="2"/>
      <c r="M4" s="2"/>
      <c r="N4" s="2"/>
      <c r="O4" s="2"/>
      <c r="P4" s="2"/>
      <c r="Q4" s="2"/>
      <c r="R4" s="2"/>
    </row>
    <row r="5" spans="1:18" ht="12.75">
      <c r="A5" s="1" t="s">
        <v>54</v>
      </c>
      <c r="B5" s="2"/>
      <c r="C5" s="7"/>
      <c r="D5" s="2"/>
      <c r="E5" s="2"/>
      <c r="F5" s="2"/>
      <c r="G5" s="2"/>
      <c r="H5" s="2"/>
      <c r="I5" s="2"/>
      <c r="J5" s="2"/>
      <c r="K5" s="2"/>
      <c r="L5" s="2"/>
      <c r="M5" s="2"/>
      <c r="N5" s="2"/>
      <c r="O5" s="2"/>
      <c r="P5" s="2"/>
      <c r="Q5" s="2"/>
      <c r="R5" s="2"/>
    </row>
    <row r="6" spans="1:18" ht="12.75">
      <c r="A6" s="1" t="s">
        <v>55</v>
      </c>
      <c r="B6" s="2"/>
      <c r="C6" s="7"/>
      <c r="D6" s="2"/>
      <c r="E6" s="2"/>
      <c r="F6" s="2"/>
      <c r="G6" s="2"/>
      <c r="H6" s="2"/>
      <c r="I6" s="2"/>
      <c r="J6" s="2"/>
      <c r="K6" s="2"/>
      <c r="L6" s="2"/>
      <c r="M6" s="2"/>
      <c r="N6" s="2"/>
      <c r="O6" s="2"/>
      <c r="P6" s="2"/>
      <c r="Q6" s="2"/>
      <c r="R6" s="2"/>
    </row>
    <row r="7" spans="1:7" ht="12.75">
      <c r="A7" s="9"/>
      <c r="B7" s="10"/>
      <c r="C7" s="11"/>
      <c r="D7" s="2"/>
      <c r="E7" s="2"/>
      <c r="F7" s="2"/>
      <c r="G7" s="2"/>
    </row>
    <row r="8" spans="1:18" ht="25.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ht="12.75">
      <c r="A9" s="16"/>
      <c r="B9" s="17"/>
      <c r="C9" s="17"/>
      <c r="D9" s="107"/>
      <c r="E9" s="150"/>
      <c r="F9" s="150"/>
      <c r="G9" s="243"/>
      <c r="H9" s="150"/>
      <c r="I9" s="150"/>
      <c r="J9" s="108"/>
      <c r="K9" s="108"/>
      <c r="L9" s="108"/>
      <c r="M9" s="107"/>
      <c r="N9" s="150"/>
      <c r="O9" s="108"/>
      <c r="P9" s="108"/>
      <c r="Q9" s="108"/>
      <c r="R9" s="108"/>
    </row>
    <row r="10" spans="1:18" ht="12.75">
      <c r="A10" s="19" t="s">
        <v>6</v>
      </c>
      <c r="B10" s="17"/>
      <c r="C10" s="17"/>
      <c r="D10" s="109"/>
      <c r="E10" s="144"/>
      <c r="F10" s="144"/>
      <c r="G10" s="236"/>
      <c r="H10" s="144"/>
      <c r="I10" s="144"/>
      <c r="J10" s="110"/>
      <c r="K10" s="110"/>
      <c r="L10" s="110"/>
      <c r="M10" s="109"/>
      <c r="N10" s="144"/>
      <c r="O10" s="110"/>
      <c r="P10" s="110"/>
      <c r="Q10" s="110"/>
      <c r="R10" s="110"/>
    </row>
    <row r="11" spans="1:18" ht="12.75">
      <c r="A11" s="20" t="s">
        <v>7</v>
      </c>
      <c r="B11" s="17"/>
      <c r="C11" s="17"/>
      <c r="D11" s="111">
        <v>42437.67680000001</v>
      </c>
      <c r="E11" s="148">
        <v>39045</v>
      </c>
      <c r="F11" s="148">
        <v>43742.23125</v>
      </c>
      <c r="G11" s="21">
        <v>125224.90805000001</v>
      </c>
      <c r="H11" s="148">
        <v>45977</v>
      </c>
      <c r="I11" s="148">
        <v>44471</v>
      </c>
      <c r="J11" s="112">
        <v>45537.45948000002</v>
      </c>
      <c r="K11" s="112">
        <v>135985.45948000002</v>
      </c>
      <c r="L11" s="112">
        <v>261210.36753000005</v>
      </c>
      <c r="M11" s="111">
        <v>136251.45947999993</v>
      </c>
      <c r="N11" s="148">
        <v>255163</v>
      </c>
      <c r="O11" s="112">
        <v>91020</v>
      </c>
      <c r="P11" s="112">
        <v>482434.45947999996</v>
      </c>
      <c r="Q11" s="112">
        <v>54266.73205</v>
      </c>
      <c r="R11" s="112">
        <f>+SUM(P11:Q11)+L11</f>
        <v>797911.55906</v>
      </c>
    </row>
    <row r="12" spans="1:18" ht="12.75">
      <c r="A12" s="20"/>
      <c r="B12" s="17" t="s">
        <v>83</v>
      </c>
      <c r="C12" s="17"/>
      <c r="D12" s="111">
        <v>0</v>
      </c>
      <c r="E12" s="148">
        <v>0</v>
      </c>
      <c r="F12" s="148">
        <v>9.999999747378752E-06</v>
      </c>
      <c r="G12" s="21">
        <v>9.999999747378752E-06</v>
      </c>
      <c r="H12" s="148">
        <v>0</v>
      </c>
      <c r="I12" s="148">
        <v>0.44962000000032276</v>
      </c>
      <c r="J12" s="112">
        <v>0</v>
      </c>
      <c r="K12" s="112">
        <v>0.44962000000032276</v>
      </c>
      <c r="L12" s="112">
        <v>0.44963000000007014</v>
      </c>
      <c r="M12" s="111">
        <v>0</v>
      </c>
      <c r="N12" s="148">
        <v>0</v>
      </c>
      <c r="O12" s="112">
        <v>0</v>
      </c>
      <c r="P12" s="112">
        <v>0</v>
      </c>
      <c r="Q12" s="112">
        <v>0</v>
      </c>
      <c r="R12" s="112">
        <f aca="true" t="shared" si="0" ref="R12:R20">+SUM(P12:Q12)+L12</f>
        <v>0.44963000000007014</v>
      </c>
    </row>
    <row r="13" spans="1:18" s="189" customFormat="1" ht="12.7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2">
        <v>0</v>
      </c>
      <c r="R13" s="112">
        <f t="shared" si="0"/>
        <v>0</v>
      </c>
    </row>
    <row r="14" spans="1:18" s="189" customFormat="1" ht="12.75">
      <c r="A14" s="78"/>
      <c r="B14" s="76"/>
      <c r="C14" s="76" t="s">
        <v>84</v>
      </c>
      <c r="D14" s="190">
        <v>0</v>
      </c>
      <c r="E14" s="191">
        <v>0</v>
      </c>
      <c r="F14" s="191">
        <v>9.999999747378752E-06</v>
      </c>
      <c r="G14" s="185">
        <v>9.999999747378752E-06</v>
      </c>
      <c r="H14" s="191">
        <v>0</v>
      </c>
      <c r="I14" s="191">
        <v>0.44962000000032276</v>
      </c>
      <c r="J14" s="192">
        <v>0</v>
      </c>
      <c r="K14" s="192">
        <v>0.44962000000032276</v>
      </c>
      <c r="L14" s="192">
        <v>0.44963000000007014</v>
      </c>
      <c r="M14" s="190">
        <v>0</v>
      </c>
      <c r="N14" s="191">
        <v>0</v>
      </c>
      <c r="O14" s="192">
        <v>0</v>
      </c>
      <c r="P14" s="192">
        <v>0</v>
      </c>
      <c r="Q14" s="192">
        <v>0</v>
      </c>
      <c r="R14" s="112">
        <f>+SUM(P14:Q14)+L14</f>
        <v>0.44963000000007014</v>
      </c>
    </row>
    <row r="15" spans="1:20" ht="12.75">
      <c r="A15" s="20"/>
      <c r="B15" s="17" t="s">
        <v>102</v>
      </c>
      <c r="C15" s="17"/>
      <c r="D15" s="111">
        <v>9947.67680000001</v>
      </c>
      <c r="E15" s="148">
        <v>5265</v>
      </c>
      <c r="F15" s="148">
        <v>5515.23124</v>
      </c>
      <c r="G15" s="21">
        <v>20727.90804000001</v>
      </c>
      <c r="H15" s="148">
        <v>5660</v>
      </c>
      <c r="I15" s="148">
        <v>6252.55038</v>
      </c>
      <c r="J15" s="112">
        <v>5869.45948000002</v>
      </c>
      <c r="K15" s="112">
        <v>17782.00986000002</v>
      </c>
      <c r="L15" s="112">
        <v>38509.91790000003</v>
      </c>
      <c r="M15" s="111">
        <v>103712.78798999995</v>
      </c>
      <c r="N15" s="148">
        <v>219406.88347</v>
      </c>
      <c r="O15" s="112">
        <v>56317.47601</v>
      </c>
      <c r="P15" s="112">
        <v>379437.14746999997</v>
      </c>
      <c r="Q15" s="112">
        <v>6478.44317</v>
      </c>
      <c r="R15" s="112">
        <f t="shared" si="0"/>
        <v>424425.50853999995</v>
      </c>
      <c r="T15" s="267"/>
    </row>
    <row r="16" spans="1:18" ht="12.7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2">
        <v>0</v>
      </c>
      <c r="R16" s="112">
        <f t="shared" si="0"/>
        <v>0</v>
      </c>
    </row>
    <row r="17" spans="1:18" ht="12.7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2">
        <v>0</v>
      </c>
      <c r="R17" s="112">
        <f t="shared" si="0"/>
        <v>0</v>
      </c>
    </row>
    <row r="18" spans="1:18" ht="12.75">
      <c r="A18" s="20"/>
      <c r="B18" s="76" t="s">
        <v>57</v>
      </c>
      <c r="C18" s="17"/>
      <c r="D18" s="111">
        <v>29519</v>
      </c>
      <c r="E18" s="148">
        <v>30790</v>
      </c>
      <c r="F18" s="148">
        <v>34387</v>
      </c>
      <c r="G18" s="21">
        <v>94696</v>
      </c>
      <c r="H18" s="148">
        <v>37641</v>
      </c>
      <c r="I18" s="148">
        <v>35129</v>
      </c>
      <c r="J18" s="112">
        <v>35651</v>
      </c>
      <c r="K18" s="112">
        <v>108421</v>
      </c>
      <c r="L18" s="112">
        <v>203117</v>
      </c>
      <c r="M18" s="111">
        <v>29890</v>
      </c>
      <c r="N18" s="148">
        <v>34597</v>
      </c>
      <c r="O18" s="112">
        <v>32494</v>
      </c>
      <c r="P18" s="112">
        <v>96981</v>
      </c>
      <c r="Q18" s="112">
        <v>29848</v>
      </c>
      <c r="R18" s="112">
        <f t="shared" si="0"/>
        <v>329946</v>
      </c>
    </row>
    <row r="19" spans="1:18" ht="12.75">
      <c r="A19" s="20"/>
      <c r="B19" s="17" t="s">
        <v>10</v>
      </c>
      <c r="C19" s="17"/>
      <c r="D19" s="111">
        <v>706</v>
      </c>
      <c r="E19" s="148">
        <v>465</v>
      </c>
      <c r="F19" s="148">
        <v>1097</v>
      </c>
      <c r="G19" s="21">
        <v>2268</v>
      </c>
      <c r="H19" s="148">
        <v>677</v>
      </c>
      <c r="I19" s="148">
        <v>964</v>
      </c>
      <c r="J19" s="112">
        <v>767</v>
      </c>
      <c r="K19" s="112">
        <v>2408</v>
      </c>
      <c r="L19" s="112">
        <v>4676</v>
      </c>
      <c r="M19" s="111">
        <v>795</v>
      </c>
      <c r="N19" s="148">
        <v>728</v>
      </c>
      <c r="O19" s="112">
        <v>664</v>
      </c>
      <c r="P19" s="112">
        <v>2187</v>
      </c>
      <c r="Q19" s="112">
        <v>828</v>
      </c>
      <c r="R19" s="112">
        <f t="shared" si="0"/>
        <v>7691</v>
      </c>
    </row>
    <row r="20" spans="1:20" ht="12.75">
      <c r="A20" s="20"/>
      <c r="B20" s="17" t="s">
        <v>11</v>
      </c>
      <c r="C20" s="17"/>
      <c r="D20" s="111">
        <v>2265</v>
      </c>
      <c r="E20" s="148">
        <v>2525</v>
      </c>
      <c r="F20" s="148">
        <v>2743</v>
      </c>
      <c r="G20" s="21">
        <v>7533</v>
      </c>
      <c r="H20" s="148">
        <v>1999</v>
      </c>
      <c r="I20" s="148">
        <v>2125</v>
      </c>
      <c r="J20" s="112">
        <v>3250</v>
      </c>
      <c r="K20" s="112">
        <v>7374</v>
      </c>
      <c r="L20" s="112">
        <v>14907</v>
      </c>
      <c r="M20" s="111">
        <v>1853.6714899999897</v>
      </c>
      <c r="N20" s="148">
        <v>431.11652999999933</v>
      </c>
      <c r="O20" s="112">
        <v>1544.5239900000015</v>
      </c>
      <c r="P20" s="112">
        <v>3829.3120099999906</v>
      </c>
      <c r="Q20" s="112">
        <v>17112.28888</v>
      </c>
      <c r="R20" s="112">
        <f t="shared" si="0"/>
        <v>35848.60088999999</v>
      </c>
      <c r="T20" s="267"/>
    </row>
    <row r="21" spans="1:18" ht="12.75">
      <c r="A21" s="20"/>
      <c r="B21" s="17"/>
      <c r="C21" s="17"/>
      <c r="D21" s="107"/>
      <c r="E21" s="150"/>
      <c r="F21" s="150"/>
      <c r="G21" s="243"/>
      <c r="H21" s="150"/>
      <c r="I21" s="150"/>
      <c r="J21" s="108"/>
      <c r="K21" s="108"/>
      <c r="L21" s="108"/>
      <c r="M21" s="107"/>
      <c r="N21" s="150"/>
      <c r="O21" s="108"/>
      <c r="P21" s="108"/>
      <c r="Q21" s="108"/>
      <c r="R21" s="112"/>
    </row>
    <row r="22" spans="1:18" ht="12.75">
      <c r="A22" s="20" t="s">
        <v>12</v>
      </c>
      <c r="B22" s="17"/>
      <c r="C22" s="17"/>
      <c r="D22" s="111">
        <v>32113</v>
      </c>
      <c r="E22" s="148">
        <v>69201</v>
      </c>
      <c r="F22" s="148">
        <v>43203</v>
      </c>
      <c r="G22" s="21">
        <v>144517</v>
      </c>
      <c r="H22" s="148">
        <v>57175</v>
      </c>
      <c r="I22" s="148">
        <v>50536</v>
      </c>
      <c r="J22" s="112">
        <v>50864</v>
      </c>
      <c r="K22" s="112">
        <v>158575</v>
      </c>
      <c r="L22" s="112">
        <v>303092</v>
      </c>
      <c r="M22" s="111">
        <v>24585</v>
      </c>
      <c r="N22" s="148">
        <v>55959</v>
      </c>
      <c r="O22" s="112">
        <v>73712</v>
      </c>
      <c r="P22" s="112">
        <v>154256</v>
      </c>
      <c r="Q22" s="112">
        <v>55399</v>
      </c>
      <c r="R22" s="112">
        <f>+SUM(P22:Q22)+L22</f>
        <v>512747</v>
      </c>
    </row>
    <row r="23" spans="1:18" ht="12.75">
      <c r="A23" s="20"/>
      <c r="B23" s="17" t="s">
        <v>13</v>
      </c>
      <c r="C23" s="17"/>
      <c r="D23" s="111">
        <v>11856</v>
      </c>
      <c r="E23" s="148">
        <v>11083</v>
      </c>
      <c r="F23" s="148">
        <v>13081</v>
      </c>
      <c r="G23" s="21">
        <v>36020</v>
      </c>
      <c r="H23" s="148">
        <v>15314</v>
      </c>
      <c r="I23" s="148">
        <v>15984</v>
      </c>
      <c r="J23" s="112">
        <v>12909</v>
      </c>
      <c r="K23" s="112">
        <v>44207</v>
      </c>
      <c r="L23" s="112">
        <v>80227</v>
      </c>
      <c r="M23" s="111">
        <v>12909</v>
      </c>
      <c r="N23" s="148">
        <v>15227</v>
      </c>
      <c r="O23" s="112">
        <v>15091</v>
      </c>
      <c r="P23" s="112">
        <v>43227</v>
      </c>
      <c r="Q23" s="112">
        <v>15725</v>
      </c>
      <c r="R23" s="112">
        <f aca="true" t="shared" si="1" ref="R23:R28">+SUM(P23:Q23)+L23</f>
        <v>139179</v>
      </c>
    </row>
    <row r="24" spans="1:18" ht="12.75">
      <c r="A24" s="20"/>
      <c r="B24" s="17" t="s">
        <v>14</v>
      </c>
      <c r="C24" s="17"/>
      <c r="D24" s="111">
        <v>19675</v>
      </c>
      <c r="E24" s="148">
        <v>26234</v>
      </c>
      <c r="F24" s="148">
        <v>18176</v>
      </c>
      <c r="G24" s="21">
        <v>64085</v>
      </c>
      <c r="H24" s="148">
        <v>13356</v>
      </c>
      <c r="I24" s="148">
        <v>20873</v>
      </c>
      <c r="J24" s="112">
        <v>20684</v>
      </c>
      <c r="K24" s="112">
        <v>54913</v>
      </c>
      <c r="L24" s="112">
        <v>118998</v>
      </c>
      <c r="M24" s="111">
        <v>9323</v>
      </c>
      <c r="N24" s="148">
        <v>14064</v>
      </c>
      <c r="O24" s="112">
        <v>13119</v>
      </c>
      <c r="P24" s="112">
        <v>36506</v>
      </c>
      <c r="Q24" s="112">
        <v>15700</v>
      </c>
      <c r="R24" s="112">
        <f t="shared" si="1"/>
        <v>171204</v>
      </c>
    </row>
    <row r="25" spans="1:18" ht="12.75">
      <c r="A25" s="20"/>
      <c r="B25" s="17" t="s">
        <v>15</v>
      </c>
      <c r="C25" s="17"/>
      <c r="D25" s="111">
        <v>1</v>
      </c>
      <c r="E25" s="148">
        <v>17536</v>
      </c>
      <c r="F25" s="148">
        <v>11196</v>
      </c>
      <c r="G25" s="21">
        <v>28733</v>
      </c>
      <c r="H25" s="148">
        <v>23644</v>
      </c>
      <c r="I25" s="148">
        <v>295</v>
      </c>
      <c r="J25" s="112">
        <v>1692</v>
      </c>
      <c r="K25" s="112">
        <v>25631</v>
      </c>
      <c r="L25" s="112">
        <v>54364</v>
      </c>
      <c r="M25" s="111">
        <v>149</v>
      </c>
      <c r="N25" s="148">
        <v>17488</v>
      </c>
      <c r="O25" s="112">
        <v>38612</v>
      </c>
      <c r="P25" s="112">
        <v>56249</v>
      </c>
      <c r="Q25" s="112">
        <v>23049</v>
      </c>
      <c r="R25" s="112">
        <f t="shared" si="1"/>
        <v>133662</v>
      </c>
    </row>
    <row r="26" spans="1:18" ht="12.75">
      <c r="A26" s="20"/>
      <c r="B26" s="17" t="s">
        <v>58</v>
      </c>
      <c r="C26" s="17"/>
      <c r="D26" s="111">
        <v>447</v>
      </c>
      <c r="E26" s="148">
        <v>14328</v>
      </c>
      <c r="F26" s="148">
        <v>738</v>
      </c>
      <c r="G26" s="21">
        <v>15513</v>
      </c>
      <c r="H26" s="148">
        <v>4713</v>
      </c>
      <c r="I26" s="148">
        <v>13375</v>
      </c>
      <c r="J26" s="112">
        <v>15566</v>
      </c>
      <c r="K26" s="112">
        <v>33654</v>
      </c>
      <c r="L26" s="112">
        <v>49167</v>
      </c>
      <c r="M26" s="111">
        <v>2182</v>
      </c>
      <c r="N26" s="148">
        <v>9054</v>
      </c>
      <c r="O26" s="112">
        <v>6561</v>
      </c>
      <c r="P26" s="112">
        <v>17797</v>
      </c>
      <c r="Q26" s="112">
        <v>912</v>
      </c>
      <c r="R26" s="112">
        <f t="shared" si="1"/>
        <v>67876</v>
      </c>
    </row>
    <row r="27" spans="1:18" ht="12.75">
      <c r="A27" s="20"/>
      <c r="B27" s="17" t="s">
        <v>60</v>
      </c>
      <c r="C27" s="17"/>
      <c r="D27" s="111">
        <v>84</v>
      </c>
      <c r="E27" s="148">
        <v>20</v>
      </c>
      <c r="F27" s="148">
        <v>0</v>
      </c>
      <c r="G27" s="21">
        <v>104</v>
      </c>
      <c r="H27" s="148">
        <v>0</v>
      </c>
      <c r="I27" s="148">
        <v>8</v>
      </c>
      <c r="J27" s="112">
        <v>13</v>
      </c>
      <c r="K27" s="112">
        <v>21</v>
      </c>
      <c r="L27" s="112">
        <v>125</v>
      </c>
      <c r="M27" s="111">
        <v>14</v>
      </c>
      <c r="N27" s="148">
        <v>0</v>
      </c>
      <c r="O27" s="112">
        <v>5</v>
      </c>
      <c r="P27" s="112">
        <v>19</v>
      </c>
      <c r="Q27" s="112">
        <v>226</v>
      </c>
      <c r="R27" s="112">
        <f t="shared" si="1"/>
        <v>370</v>
      </c>
    </row>
    <row r="28" spans="1:18" ht="12.75">
      <c r="A28" s="20"/>
      <c r="B28" s="17" t="s">
        <v>16</v>
      </c>
      <c r="C28" s="17"/>
      <c r="D28" s="111">
        <v>50</v>
      </c>
      <c r="E28" s="148">
        <v>0</v>
      </c>
      <c r="F28" s="148">
        <v>12</v>
      </c>
      <c r="G28" s="21">
        <v>62</v>
      </c>
      <c r="H28" s="148">
        <v>148</v>
      </c>
      <c r="I28" s="148">
        <v>1</v>
      </c>
      <c r="J28" s="112">
        <v>0</v>
      </c>
      <c r="K28" s="112">
        <v>149</v>
      </c>
      <c r="L28" s="112">
        <v>211</v>
      </c>
      <c r="M28" s="111">
        <v>8</v>
      </c>
      <c r="N28" s="148">
        <v>126</v>
      </c>
      <c r="O28" s="112">
        <v>324</v>
      </c>
      <c r="P28" s="112">
        <v>458</v>
      </c>
      <c r="Q28" s="112">
        <v>-213</v>
      </c>
      <c r="R28" s="112">
        <f t="shared" si="1"/>
        <v>456</v>
      </c>
    </row>
    <row r="29" spans="1:18" ht="12.75">
      <c r="A29" s="20"/>
      <c r="B29" s="17"/>
      <c r="C29" s="17"/>
      <c r="D29" s="111"/>
      <c r="E29" s="148"/>
      <c r="F29" s="148"/>
      <c r="G29" s="21"/>
      <c r="H29" s="148"/>
      <c r="I29" s="148"/>
      <c r="J29" s="112"/>
      <c r="K29" s="112"/>
      <c r="L29" s="112"/>
      <c r="M29" s="111"/>
      <c r="N29" s="148"/>
      <c r="O29" s="112"/>
      <c r="P29" s="112"/>
      <c r="Q29" s="112"/>
      <c r="R29" s="112"/>
    </row>
    <row r="30" spans="1:18" ht="12.75">
      <c r="A30" s="22" t="s">
        <v>17</v>
      </c>
      <c r="B30" s="23"/>
      <c r="C30" s="23"/>
      <c r="D30" s="111">
        <v>10324.676800000008</v>
      </c>
      <c r="E30" s="148">
        <v>-30156</v>
      </c>
      <c r="F30" s="148">
        <v>539.2312499999971</v>
      </c>
      <c r="G30" s="21">
        <v>-19292.091949999987</v>
      </c>
      <c r="H30" s="148">
        <v>-11198</v>
      </c>
      <c r="I30" s="148">
        <v>-6065</v>
      </c>
      <c r="J30" s="112">
        <v>-5326.5405199999805</v>
      </c>
      <c r="K30" s="112">
        <v>-22589.54051999998</v>
      </c>
      <c r="L30" s="112">
        <v>-41881.63246999995</v>
      </c>
      <c r="M30" s="111">
        <v>111666.45947999993</v>
      </c>
      <c r="N30" s="148">
        <v>199204</v>
      </c>
      <c r="O30" s="112">
        <v>17308</v>
      </c>
      <c r="P30" s="112">
        <v>328178.45947999996</v>
      </c>
      <c r="Q30" s="112">
        <v>-1132.2679500000013</v>
      </c>
      <c r="R30" s="112">
        <f>+SUM(P30:Q30)+L30</f>
        <v>285164.55906</v>
      </c>
    </row>
    <row r="31" spans="1:18" ht="12.75">
      <c r="A31" s="20"/>
      <c r="B31" s="17"/>
      <c r="C31" s="17"/>
      <c r="D31" s="111"/>
      <c r="E31" s="148"/>
      <c r="F31" s="148"/>
      <c r="G31" s="21"/>
      <c r="H31" s="148"/>
      <c r="I31" s="148"/>
      <c r="J31" s="112"/>
      <c r="K31" s="112"/>
      <c r="L31" s="112"/>
      <c r="M31" s="111"/>
      <c r="N31" s="148"/>
      <c r="O31" s="112"/>
      <c r="P31" s="112"/>
      <c r="Q31" s="112"/>
      <c r="R31" s="112"/>
    </row>
    <row r="32" spans="1:18" ht="12.75">
      <c r="A32" s="19" t="s">
        <v>18</v>
      </c>
      <c r="B32" s="17"/>
      <c r="C32" s="17"/>
      <c r="D32" s="111"/>
      <c r="E32" s="148"/>
      <c r="F32" s="148"/>
      <c r="G32" s="21"/>
      <c r="H32" s="148"/>
      <c r="I32" s="148"/>
      <c r="J32" s="112"/>
      <c r="K32" s="112"/>
      <c r="L32" s="112"/>
      <c r="M32" s="111"/>
      <c r="N32" s="148"/>
      <c r="O32" s="112"/>
      <c r="P32" s="112"/>
      <c r="Q32" s="112"/>
      <c r="R32" s="112"/>
    </row>
    <row r="33" spans="1:18" ht="12.75">
      <c r="A33" s="20" t="s">
        <v>19</v>
      </c>
      <c r="B33" s="17"/>
      <c r="C33" s="17"/>
      <c r="D33" s="111">
        <v>21</v>
      </c>
      <c r="E33" s="148">
        <v>283</v>
      </c>
      <c r="F33" s="148">
        <v>3645</v>
      </c>
      <c r="G33" s="21">
        <v>3949</v>
      </c>
      <c r="H33" s="148">
        <v>-3217</v>
      </c>
      <c r="I33" s="148">
        <v>134</v>
      </c>
      <c r="J33" s="112">
        <v>333</v>
      </c>
      <c r="K33" s="112">
        <v>-2750</v>
      </c>
      <c r="L33" s="112">
        <v>1199</v>
      </c>
      <c r="M33" s="111">
        <v>11318</v>
      </c>
      <c r="N33" s="148">
        <v>678</v>
      </c>
      <c r="O33" s="112">
        <v>698</v>
      </c>
      <c r="P33" s="112">
        <v>12694</v>
      </c>
      <c r="Q33" s="112">
        <v>2853</v>
      </c>
      <c r="R33" s="112">
        <f>+SUM(P33:Q33)+L33</f>
        <v>16746</v>
      </c>
    </row>
    <row r="34" spans="1:18" ht="12.75">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2">
        <v>0</v>
      </c>
      <c r="R34" s="112">
        <f>+SUM(P34:Q34)+L34</f>
        <v>0</v>
      </c>
    </row>
    <row r="35" spans="1:18" ht="12.75">
      <c r="A35" s="20"/>
      <c r="B35" s="17" t="s">
        <v>21</v>
      </c>
      <c r="C35" s="17"/>
      <c r="D35" s="111">
        <v>21</v>
      </c>
      <c r="E35" s="148">
        <v>283</v>
      </c>
      <c r="F35" s="148">
        <v>120</v>
      </c>
      <c r="G35" s="21">
        <v>424</v>
      </c>
      <c r="H35" s="148">
        <v>308</v>
      </c>
      <c r="I35" s="148">
        <v>134</v>
      </c>
      <c r="J35" s="112">
        <v>333</v>
      </c>
      <c r="K35" s="112">
        <v>775</v>
      </c>
      <c r="L35" s="112">
        <v>1199</v>
      </c>
      <c r="M35" s="111">
        <v>11318</v>
      </c>
      <c r="N35" s="148">
        <v>678</v>
      </c>
      <c r="O35" s="112">
        <v>698</v>
      </c>
      <c r="P35" s="112">
        <v>12694</v>
      </c>
      <c r="Q35" s="112">
        <v>2553</v>
      </c>
      <c r="R35" s="112">
        <f>+SUM(P35:Q35)+L35</f>
        <v>16446</v>
      </c>
    </row>
    <row r="36" spans="1:18" ht="12.75">
      <c r="A36" s="20"/>
      <c r="B36" s="17" t="s">
        <v>22</v>
      </c>
      <c r="C36" s="17"/>
      <c r="D36" s="111">
        <v>0</v>
      </c>
      <c r="E36" s="148">
        <v>0</v>
      </c>
      <c r="F36" s="148">
        <v>3525</v>
      </c>
      <c r="G36" s="21">
        <v>3525</v>
      </c>
      <c r="H36" s="148">
        <v>-3525</v>
      </c>
      <c r="I36" s="148">
        <v>0</v>
      </c>
      <c r="J36" s="112">
        <v>0</v>
      </c>
      <c r="K36" s="112">
        <v>-3525</v>
      </c>
      <c r="L36" s="112">
        <v>0</v>
      </c>
      <c r="M36" s="111">
        <v>0</v>
      </c>
      <c r="N36" s="148">
        <v>0</v>
      </c>
      <c r="O36" s="112">
        <v>0</v>
      </c>
      <c r="P36" s="112">
        <v>0</v>
      </c>
      <c r="Q36" s="112">
        <v>300</v>
      </c>
      <c r="R36" s="112">
        <f>+SUM(P36:Q36)+L36</f>
        <v>300</v>
      </c>
    </row>
    <row r="37" spans="1:18" ht="12.75">
      <c r="A37" s="20"/>
      <c r="B37" s="17"/>
      <c r="C37" s="17"/>
      <c r="D37" s="111"/>
      <c r="E37" s="148"/>
      <c r="F37" s="148"/>
      <c r="G37" s="21"/>
      <c r="H37" s="148"/>
      <c r="I37" s="148"/>
      <c r="J37" s="112"/>
      <c r="K37" s="112"/>
      <c r="L37" s="112"/>
      <c r="M37" s="111"/>
      <c r="N37" s="148"/>
      <c r="O37" s="112"/>
      <c r="P37" s="112"/>
      <c r="Q37" s="112"/>
      <c r="R37" s="112"/>
    </row>
    <row r="38" spans="1:18" ht="12.75">
      <c r="A38" s="24" t="s">
        <v>61</v>
      </c>
      <c r="B38" s="25"/>
      <c r="C38" s="25"/>
      <c r="D38" s="113">
        <v>42437.67680000001</v>
      </c>
      <c r="E38" s="151">
        <v>39045</v>
      </c>
      <c r="F38" s="151">
        <v>43742.23125</v>
      </c>
      <c r="G38" s="26">
        <v>125224.90805000001</v>
      </c>
      <c r="H38" s="151">
        <v>45977</v>
      </c>
      <c r="I38" s="151">
        <v>44471</v>
      </c>
      <c r="J38" s="114">
        <v>45537.45948000002</v>
      </c>
      <c r="K38" s="114">
        <v>135985.45948000002</v>
      </c>
      <c r="L38" s="114">
        <v>261210.36753000005</v>
      </c>
      <c r="M38" s="113">
        <v>136251.45947999993</v>
      </c>
      <c r="N38" s="151">
        <v>255163</v>
      </c>
      <c r="O38" s="114">
        <v>91020</v>
      </c>
      <c r="P38" s="114">
        <v>482434.45947999996</v>
      </c>
      <c r="Q38" s="114">
        <v>54266.73205</v>
      </c>
      <c r="R38" s="114">
        <f>+SUM(P38:Q38)+L38</f>
        <v>797911.55906</v>
      </c>
    </row>
    <row r="39" spans="1:18" ht="12.75">
      <c r="A39" s="24" t="s">
        <v>62</v>
      </c>
      <c r="B39" s="25"/>
      <c r="C39" s="25"/>
      <c r="D39" s="113">
        <v>32134</v>
      </c>
      <c r="E39" s="151">
        <v>69484</v>
      </c>
      <c r="F39" s="151">
        <v>46848</v>
      </c>
      <c r="G39" s="26">
        <v>148466</v>
      </c>
      <c r="H39" s="151">
        <v>53958</v>
      </c>
      <c r="I39" s="151">
        <v>50670</v>
      </c>
      <c r="J39" s="114">
        <v>51197</v>
      </c>
      <c r="K39" s="114">
        <v>155825</v>
      </c>
      <c r="L39" s="114">
        <v>304291</v>
      </c>
      <c r="M39" s="113">
        <v>35903</v>
      </c>
      <c r="N39" s="151">
        <v>56637</v>
      </c>
      <c r="O39" s="114">
        <v>74410</v>
      </c>
      <c r="P39" s="114">
        <v>166950</v>
      </c>
      <c r="Q39" s="114">
        <v>58252</v>
      </c>
      <c r="R39" s="114">
        <f>+SUM(P39:Q39)+L39</f>
        <v>529493</v>
      </c>
    </row>
    <row r="40" spans="1:18" ht="12.75">
      <c r="A40" s="24" t="s">
        <v>23</v>
      </c>
      <c r="B40" s="25"/>
      <c r="C40" s="25"/>
      <c r="D40" s="113">
        <v>10303.676800000008</v>
      </c>
      <c r="E40" s="151">
        <v>-30439</v>
      </c>
      <c r="F40" s="151">
        <v>-3105.768750000003</v>
      </c>
      <c r="G40" s="26">
        <v>-23241.091949999987</v>
      </c>
      <c r="H40" s="151">
        <v>-7981</v>
      </c>
      <c r="I40" s="151">
        <v>-6199</v>
      </c>
      <c r="J40" s="114">
        <v>-5659.5405199999805</v>
      </c>
      <c r="K40" s="114">
        <v>-19839.54051999998</v>
      </c>
      <c r="L40" s="114">
        <v>-43080.63246999995</v>
      </c>
      <c r="M40" s="113">
        <v>100348.45947999993</v>
      </c>
      <c r="N40" s="151">
        <v>198526</v>
      </c>
      <c r="O40" s="114">
        <v>16610</v>
      </c>
      <c r="P40" s="114">
        <v>315484.45947999996</v>
      </c>
      <c r="Q40" s="114">
        <v>-3985.2679500000013</v>
      </c>
      <c r="R40" s="114">
        <f>+SUM(P40:Q40)+L40</f>
        <v>268418.55906</v>
      </c>
    </row>
    <row r="41" spans="1:18" ht="12.75">
      <c r="A41" s="27"/>
      <c r="B41" s="28"/>
      <c r="C41" s="28"/>
      <c r="D41" s="115"/>
      <c r="E41" s="152"/>
      <c r="F41" s="152"/>
      <c r="G41" s="244"/>
      <c r="H41" s="152"/>
      <c r="I41" s="152"/>
      <c r="J41" s="116"/>
      <c r="K41" s="116"/>
      <c r="L41" s="116"/>
      <c r="M41" s="115"/>
      <c r="N41" s="152"/>
      <c r="O41" s="116"/>
      <c r="P41" s="116"/>
      <c r="Q41" s="116"/>
      <c r="R41" s="116"/>
    </row>
    <row r="42" spans="1:18" ht="12.75">
      <c r="A42" s="19" t="s">
        <v>24</v>
      </c>
      <c r="B42" s="17"/>
      <c r="C42" s="17"/>
      <c r="D42" s="107"/>
      <c r="E42" s="150"/>
      <c r="F42" s="150"/>
      <c r="G42" s="243"/>
      <c r="H42" s="150"/>
      <c r="I42" s="150"/>
      <c r="J42" s="108"/>
      <c r="K42" s="108"/>
      <c r="L42" s="108"/>
      <c r="M42" s="107"/>
      <c r="N42" s="150"/>
      <c r="O42" s="108"/>
      <c r="P42" s="108"/>
      <c r="Q42" s="108"/>
      <c r="R42" s="108"/>
    </row>
    <row r="43" spans="1:18" ht="12.75">
      <c r="A43" s="19"/>
      <c r="B43" s="17"/>
      <c r="C43" s="17"/>
      <c r="D43" s="107"/>
      <c r="E43" s="150"/>
      <c r="F43" s="150"/>
      <c r="G43" s="243"/>
      <c r="H43" s="150"/>
      <c r="I43" s="150"/>
      <c r="J43" s="108"/>
      <c r="K43" s="108"/>
      <c r="L43" s="108"/>
      <c r="M43" s="107"/>
      <c r="N43" s="150"/>
      <c r="O43" s="108"/>
      <c r="P43" s="108"/>
      <c r="Q43" s="108"/>
      <c r="R43" s="108"/>
    </row>
    <row r="44" spans="1:18" ht="12.75">
      <c r="A44" s="20" t="s">
        <v>25</v>
      </c>
      <c r="B44" s="17"/>
      <c r="C44" s="17"/>
      <c r="D44" s="111">
        <v>9176.676800000016</v>
      </c>
      <c r="E44" s="148">
        <v>-30588</v>
      </c>
      <c r="F44" s="148">
        <v>-4071.768750000003</v>
      </c>
      <c r="G44" s="21">
        <v>-25483.091949999987</v>
      </c>
      <c r="H44" s="148">
        <v>-11003</v>
      </c>
      <c r="I44" s="148">
        <v>1494352</v>
      </c>
      <c r="J44" s="112">
        <v>-15221</v>
      </c>
      <c r="K44" s="112">
        <v>1468128</v>
      </c>
      <c r="L44" s="112">
        <v>1442644.90805</v>
      </c>
      <c r="M44" s="111">
        <v>100199.45947999996</v>
      </c>
      <c r="N44" s="148">
        <v>198526</v>
      </c>
      <c r="O44" s="112">
        <v>15627</v>
      </c>
      <c r="P44" s="112">
        <v>314352.45947999996</v>
      </c>
      <c r="Q44" s="112">
        <v>-7007.267950000009</v>
      </c>
      <c r="R44" s="112">
        <f>+SUM(P44:Q44)+L44+0.5</f>
        <v>1749990.59958</v>
      </c>
    </row>
    <row r="45" spans="1:18" ht="12.75">
      <c r="A45" s="20" t="s">
        <v>26</v>
      </c>
      <c r="B45" s="17"/>
      <c r="C45" s="17"/>
      <c r="D45" s="111">
        <v>-294</v>
      </c>
      <c r="E45" s="148">
        <v>17</v>
      </c>
      <c r="F45" s="148">
        <v>32</v>
      </c>
      <c r="G45" s="21">
        <v>-245</v>
      </c>
      <c r="H45" s="148">
        <v>-57</v>
      </c>
      <c r="I45" s="148">
        <v>-46</v>
      </c>
      <c r="J45" s="112">
        <v>-52</v>
      </c>
      <c r="K45" s="112">
        <v>-155</v>
      </c>
      <c r="L45" s="112">
        <v>-400</v>
      </c>
      <c r="M45" s="111">
        <v>38</v>
      </c>
      <c r="N45" s="148">
        <v>-63</v>
      </c>
      <c r="O45" s="112">
        <v>-64</v>
      </c>
      <c r="P45" s="112">
        <v>-89</v>
      </c>
      <c r="Q45" s="112">
        <v>-111</v>
      </c>
      <c r="R45" s="112">
        <f aca="true" t="shared" si="2" ref="R45:R57">+SUM(P45:Q45)+L45</f>
        <v>-600</v>
      </c>
    </row>
    <row r="46" spans="1:18" ht="12.75">
      <c r="A46" s="20"/>
      <c r="B46" s="17" t="s">
        <v>27</v>
      </c>
      <c r="C46" s="17"/>
      <c r="D46" s="111">
        <v>304</v>
      </c>
      <c r="E46" s="148">
        <v>159</v>
      </c>
      <c r="F46" s="148">
        <v>201</v>
      </c>
      <c r="G46" s="21">
        <v>664</v>
      </c>
      <c r="H46" s="148">
        <v>55</v>
      </c>
      <c r="I46" s="148">
        <v>129</v>
      </c>
      <c r="J46" s="112">
        <v>250</v>
      </c>
      <c r="K46" s="112">
        <v>434</v>
      </c>
      <c r="L46" s="112">
        <v>1098</v>
      </c>
      <c r="M46" s="111">
        <v>209</v>
      </c>
      <c r="N46" s="148">
        <v>82</v>
      </c>
      <c r="O46" s="112">
        <v>71</v>
      </c>
      <c r="P46" s="112">
        <v>362</v>
      </c>
      <c r="Q46" s="112">
        <v>33</v>
      </c>
      <c r="R46" s="112">
        <f t="shared" si="2"/>
        <v>1493</v>
      </c>
    </row>
    <row r="47" spans="1:18" ht="12.75">
      <c r="A47" s="20"/>
      <c r="B47" s="17" t="s">
        <v>28</v>
      </c>
      <c r="C47" s="17"/>
      <c r="D47" s="111">
        <v>598</v>
      </c>
      <c r="E47" s="148">
        <v>142</v>
      </c>
      <c r="F47" s="148">
        <v>169</v>
      </c>
      <c r="G47" s="21">
        <v>909</v>
      </c>
      <c r="H47" s="148">
        <v>112</v>
      </c>
      <c r="I47" s="148">
        <v>175</v>
      </c>
      <c r="J47" s="112">
        <v>302</v>
      </c>
      <c r="K47" s="112">
        <v>589</v>
      </c>
      <c r="L47" s="112">
        <v>1498</v>
      </c>
      <c r="M47" s="111">
        <v>171</v>
      </c>
      <c r="N47" s="148">
        <v>145</v>
      </c>
      <c r="O47" s="112">
        <v>135</v>
      </c>
      <c r="P47" s="112">
        <v>451</v>
      </c>
      <c r="Q47" s="112">
        <v>144</v>
      </c>
      <c r="R47" s="112">
        <f t="shared" si="2"/>
        <v>2093</v>
      </c>
    </row>
    <row r="48" spans="1:18" ht="12.75">
      <c r="A48" s="20" t="s">
        <v>29</v>
      </c>
      <c r="B48" s="17"/>
      <c r="C48" s="17"/>
      <c r="D48" s="111">
        <v>-373160</v>
      </c>
      <c r="E48" s="148">
        <v>50750</v>
      </c>
      <c r="F48" s="148">
        <v>-504763</v>
      </c>
      <c r="G48" s="21">
        <v>-827173</v>
      </c>
      <c r="H48" s="148">
        <v>-96968</v>
      </c>
      <c r="I48" s="148">
        <v>1587064</v>
      </c>
      <c r="J48" s="112">
        <v>361153</v>
      </c>
      <c r="K48" s="112">
        <v>1851249</v>
      </c>
      <c r="L48" s="112">
        <v>1024076</v>
      </c>
      <c r="M48" s="111">
        <v>205463</v>
      </c>
      <c r="N48" s="148">
        <v>-827060</v>
      </c>
      <c r="O48" s="112">
        <v>-32858</v>
      </c>
      <c r="P48" s="112">
        <v>-654455</v>
      </c>
      <c r="Q48" s="112">
        <v>-124450</v>
      </c>
      <c r="R48" s="112">
        <f t="shared" si="2"/>
        <v>245171</v>
      </c>
    </row>
    <row r="49" spans="1:18" ht="12.75">
      <c r="A49" s="20"/>
      <c r="B49" s="17" t="s">
        <v>30</v>
      </c>
      <c r="C49" s="17"/>
      <c r="D49" s="111">
        <v>1170162</v>
      </c>
      <c r="E49" s="148">
        <v>431114</v>
      </c>
      <c r="F49" s="148">
        <v>-145707</v>
      </c>
      <c r="G49" s="21">
        <v>1455569</v>
      </c>
      <c r="H49" s="148">
        <v>-16574</v>
      </c>
      <c r="I49" s="148">
        <v>1967759</v>
      </c>
      <c r="J49" s="112">
        <v>1206338</v>
      </c>
      <c r="K49" s="112">
        <v>3157523</v>
      </c>
      <c r="L49" s="112">
        <v>4613092</v>
      </c>
      <c r="M49" s="111">
        <v>576132</v>
      </c>
      <c r="N49" s="148">
        <v>108237</v>
      </c>
      <c r="O49" s="112">
        <v>142985</v>
      </c>
      <c r="P49" s="112">
        <v>827354</v>
      </c>
      <c r="Q49" s="112">
        <v>76094</v>
      </c>
      <c r="R49" s="112">
        <f t="shared" si="2"/>
        <v>5516540</v>
      </c>
    </row>
    <row r="50" spans="1:18" ht="12.75">
      <c r="A50" s="20"/>
      <c r="B50" s="17" t="s">
        <v>31</v>
      </c>
      <c r="C50" s="17"/>
      <c r="D50" s="111">
        <v>1543322</v>
      </c>
      <c r="E50" s="148">
        <v>380364</v>
      </c>
      <c r="F50" s="148">
        <v>359056</v>
      </c>
      <c r="G50" s="21">
        <v>2282742</v>
      </c>
      <c r="H50" s="148">
        <v>80394</v>
      </c>
      <c r="I50" s="148">
        <v>380695</v>
      </c>
      <c r="J50" s="112">
        <v>845185</v>
      </c>
      <c r="K50" s="112">
        <v>1306274</v>
      </c>
      <c r="L50" s="112">
        <v>3589016</v>
      </c>
      <c r="M50" s="111">
        <v>370669</v>
      </c>
      <c r="N50" s="148">
        <v>935297</v>
      </c>
      <c r="O50" s="112">
        <v>175843</v>
      </c>
      <c r="P50" s="112">
        <v>1481809</v>
      </c>
      <c r="Q50" s="112">
        <v>200544</v>
      </c>
      <c r="R50" s="112">
        <f t="shared" si="2"/>
        <v>5271369</v>
      </c>
    </row>
    <row r="51" spans="1:18" ht="12.75">
      <c r="A51" s="20" t="s">
        <v>32</v>
      </c>
      <c r="B51" s="17"/>
      <c r="C51" s="17"/>
      <c r="D51" s="111">
        <v>339438</v>
      </c>
      <c r="E51" s="148">
        <v>-93549</v>
      </c>
      <c r="F51" s="148">
        <v>478576</v>
      </c>
      <c r="G51" s="21">
        <v>724465</v>
      </c>
      <c r="H51" s="148">
        <v>-400588</v>
      </c>
      <c r="I51" s="148">
        <v>106197</v>
      </c>
      <c r="J51" s="112">
        <v>-85309</v>
      </c>
      <c r="K51" s="112">
        <v>-379700</v>
      </c>
      <c r="L51" s="112">
        <v>344765</v>
      </c>
      <c r="M51" s="111">
        <v>-98907</v>
      </c>
      <c r="N51" s="148">
        <v>867030</v>
      </c>
      <c r="O51" s="112">
        <v>218548</v>
      </c>
      <c r="P51" s="112">
        <v>986671</v>
      </c>
      <c r="Q51" s="112">
        <v>131394</v>
      </c>
      <c r="R51" s="112">
        <f t="shared" si="2"/>
        <v>1462830</v>
      </c>
    </row>
    <row r="52" spans="1:18" ht="12.75">
      <c r="A52" s="20" t="s">
        <v>33</v>
      </c>
      <c r="B52" s="17"/>
      <c r="C52" s="17"/>
      <c r="D52" s="111">
        <v>43192.676800000016</v>
      </c>
      <c r="E52" s="148">
        <v>12194</v>
      </c>
      <c r="F52" s="148">
        <v>22083.231249999997</v>
      </c>
      <c r="G52" s="21">
        <v>77469.90805000001</v>
      </c>
      <c r="H52" s="148">
        <v>486610</v>
      </c>
      <c r="I52" s="148">
        <v>-198863</v>
      </c>
      <c r="J52" s="112">
        <v>-291013</v>
      </c>
      <c r="K52" s="112">
        <v>-3266</v>
      </c>
      <c r="L52" s="112">
        <v>74203.90805000001</v>
      </c>
      <c r="M52" s="111">
        <v>-6394.540520000039</v>
      </c>
      <c r="N52" s="148">
        <v>158619</v>
      </c>
      <c r="O52" s="112">
        <v>-169999</v>
      </c>
      <c r="P52" s="112">
        <v>-17774.54052000004</v>
      </c>
      <c r="Q52" s="112">
        <v>-13840.267950000009</v>
      </c>
      <c r="R52" s="112">
        <f>+SUM(P52:Q52)+L52+0.5</f>
        <v>42589.599579999965</v>
      </c>
    </row>
    <row r="53" spans="1:18"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2"/>
        <v>0</v>
      </c>
    </row>
    <row r="54" spans="1:18" ht="12.7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2"/>
        <v>0</v>
      </c>
    </row>
    <row r="55" spans="1:18" ht="12.7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2"/>
        <v>0</v>
      </c>
    </row>
    <row r="56" spans="1:18" ht="12.7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2"/>
        <v>0</v>
      </c>
    </row>
    <row r="57" spans="1:18"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2"/>
        <v>0</v>
      </c>
    </row>
    <row r="58" spans="1:18" ht="12.75">
      <c r="A58" s="20"/>
      <c r="B58" s="17"/>
      <c r="C58" s="17"/>
      <c r="D58" s="111"/>
      <c r="E58" s="148"/>
      <c r="F58" s="148"/>
      <c r="G58" s="21"/>
      <c r="H58" s="148"/>
      <c r="I58" s="148"/>
      <c r="J58" s="112"/>
      <c r="K58" s="112"/>
      <c r="L58" s="112"/>
      <c r="M58" s="111"/>
      <c r="N58" s="148"/>
      <c r="O58" s="112"/>
      <c r="P58" s="112"/>
      <c r="Q58" s="112"/>
      <c r="R58" s="112"/>
    </row>
    <row r="59" spans="1:18" ht="12.75">
      <c r="A59" s="20" t="s">
        <v>37</v>
      </c>
      <c r="B59" s="17"/>
      <c r="C59" s="17"/>
      <c r="D59" s="111">
        <v>-1127</v>
      </c>
      <c r="E59" s="148">
        <v>-149</v>
      </c>
      <c r="F59" s="148">
        <v>-966</v>
      </c>
      <c r="G59" s="21">
        <v>-2242</v>
      </c>
      <c r="H59" s="148">
        <v>-3022</v>
      </c>
      <c r="I59" s="148">
        <v>1500551</v>
      </c>
      <c r="J59" s="112">
        <v>-9561</v>
      </c>
      <c r="K59" s="112">
        <v>1487968</v>
      </c>
      <c r="L59" s="112">
        <v>1485726</v>
      </c>
      <c r="M59" s="111">
        <v>-149</v>
      </c>
      <c r="N59" s="148">
        <v>0</v>
      </c>
      <c r="O59" s="112">
        <v>-983</v>
      </c>
      <c r="P59" s="112">
        <v>-1132</v>
      </c>
      <c r="Q59" s="112">
        <v>-3022</v>
      </c>
      <c r="R59" s="112">
        <f>+SUM(P59:Q59)+L59</f>
        <v>1481572</v>
      </c>
    </row>
    <row r="60" spans="1:18" ht="12.75">
      <c r="A60" s="20" t="s">
        <v>38</v>
      </c>
      <c r="B60" s="17"/>
      <c r="C60" s="17"/>
      <c r="D60" s="111">
        <v>0</v>
      </c>
      <c r="E60" s="148">
        <v>-149</v>
      </c>
      <c r="F60" s="148">
        <v>-981</v>
      </c>
      <c r="G60" s="21">
        <v>-1130</v>
      </c>
      <c r="H60" s="148">
        <v>-3022</v>
      </c>
      <c r="I60" s="148">
        <v>1500551</v>
      </c>
      <c r="J60" s="112">
        <v>-9561</v>
      </c>
      <c r="K60" s="112">
        <v>1487968</v>
      </c>
      <c r="L60" s="112">
        <v>1486838</v>
      </c>
      <c r="M60" s="111">
        <v>-149</v>
      </c>
      <c r="N60" s="148">
        <v>0</v>
      </c>
      <c r="O60" s="112">
        <v>-983</v>
      </c>
      <c r="P60" s="112">
        <v>-1132</v>
      </c>
      <c r="Q60" s="112">
        <v>-3022</v>
      </c>
      <c r="R60" s="112">
        <f aca="true" t="shared" si="3" ref="R60:R70">+SUM(P60:Q60)+L60</f>
        <v>1482684</v>
      </c>
    </row>
    <row r="61" spans="1:18" ht="12.75">
      <c r="A61" s="20"/>
      <c r="B61" s="17" t="s">
        <v>39</v>
      </c>
      <c r="C61" s="17"/>
      <c r="D61" s="111">
        <v>0</v>
      </c>
      <c r="E61" s="148">
        <v>0</v>
      </c>
      <c r="F61" s="148">
        <v>0</v>
      </c>
      <c r="G61" s="21">
        <v>0</v>
      </c>
      <c r="H61" s="148">
        <v>0</v>
      </c>
      <c r="I61" s="148">
        <v>1501606</v>
      </c>
      <c r="J61" s="112">
        <v>0</v>
      </c>
      <c r="K61" s="112">
        <v>1501606</v>
      </c>
      <c r="L61" s="112">
        <v>1501606</v>
      </c>
      <c r="M61" s="111">
        <v>0</v>
      </c>
      <c r="N61" s="148">
        <v>0</v>
      </c>
      <c r="O61" s="112">
        <v>0</v>
      </c>
      <c r="P61" s="112">
        <v>0</v>
      </c>
      <c r="Q61" s="112">
        <v>0</v>
      </c>
      <c r="R61" s="112">
        <f t="shared" si="3"/>
        <v>1501606</v>
      </c>
    </row>
    <row r="62" spans="1:18" ht="12.75">
      <c r="A62" s="20"/>
      <c r="B62" s="17"/>
      <c r="C62" s="17" t="s">
        <v>40</v>
      </c>
      <c r="D62" s="111">
        <v>0</v>
      </c>
      <c r="E62" s="148">
        <v>0</v>
      </c>
      <c r="F62" s="148">
        <v>0</v>
      </c>
      <c r="G62" s="21">
        <v>0</v>
      </c>
      <c r="H62" s="148">
        <v>0</v>
      </c>
      <c r="I62" s="148">
        <v>1501606</v>
      </c>
      <c r="J62" s="112">
        <v>0</v>
      </c>
      <c r="K62" s="112">
        <v>1501606</v>
      </c>
      <c r="L62" s="112">
        <v>1501606</v>
      </c>
      <c r="M62" s="111">
        <v>0</v>
      </c>
      <c r="N62" s="148">
        <v>0</v>
      </c>
      <c r="O62" s="112">
        <v>0</v>
      </c>
      <c r="P62" s="112">
        <v>0</v>
      </c>
      <c r="Q62" s="112">
        <v>0</v>
      </c>
      <c r="R62" s="112">
        <f t="shared" si="3"/>
        <v>1501606</v>
      </c>
    </row>
    <row r="63" spans="1:18" ht="12.7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2">
        <v>0</v>
      </c>
      <c r="R63" s="112">
        <f t="shared" si="3"/>
        <v>0</v>
      </c>
    </row>
    <row r="64" spans="1:18" ht="12.75">
      <c r="A64" s="20"/>
      <c r="B64" s="17" t="s">
        <v>42</v>
      </c>
      <c r="C64" s="17"/>
      <c r="D64" s="111">
        <v>0</v>
      </c>
      <c r="E64" s="148">
        <v>149</v>
      </c>
      <c r="F64" s="148">
        <v>981</v>
      </c>
      <c r="G64" s="21">
        <v>1130</v>
      </c>
      <c r="H64" s="148">
        <v>3022</v>
      </c>
      <c r="I64" s="148">
        <v>1055</v>
      </c>
      <c r="J64" s="112">
        <v>9561</v>
      </c>
      <c r="K64" s="112">
        <v>13638</v>
      </c>
      <c r="L64" s="112">
        <v>14768</v>
      </c>
      <c r="M64" s="111">
        <v>149</v>
      </c>
      <c r="N64" s="148">
        <v>0</v>
      </c>
      <c r="O64" s="112">
        <v>983</v>
      </c>
      <c r="P64" s="112">
        <v>1132</v>
      </c>
      <c r="Q64" s="112">
        <v>3022</v>
      </c>
      <c r="R64" s="112">
        <f t="shared" si="3"/>
        <v>18922</v>
      </c>
    </row>
    <row r="65" spans="1:18" ht="12.75">
      <c r="A65" s="20" t="s">
        <v>43</v>
      </c>
      <c r="B65" s="17"/>
      <c r="C65" s="17"/>
      <c r="D65" s="111">
        <v>-1127</v>
      </c>
      <c r="E65" s="148">
        <v>0</v>
      </c>
      <c r="F65" s="148">
        <v>15</v>
      </c>
      <c r="G65" s="21">
        <v>-1112</v>
      </c>
      <c r="H65" s="148">
        <v>0</v>
      </c>
      <c r="I65" s="148">
        <v>0</v>
      </c>
      <c r="J65" s="112">
        <v>0</v>
      </c>
      <c r="K65" s="112">
        <v>0</v>
      </c>
      <c r="L65" s="112">
        <v>-1112</v>
      </c>
      <c r="M65" s="111">
        <v>0</v>
      </c>
      <c r="N65" s="148">
        <v>0</v>
      </c>
      <c r="O65" s="112">
        <v>0</v>
      </c>
      <c r="P65" s="112">
        <v>0</v>
      </c>
      <c r="Q65" s="112">
        <v>0</v>
      </c>
      <c r="R65" s="112">
        <f t="shared" si="3"/>
        <v>-1112</v>
      </c>
    </row>
    <row r="66" spans="1:18" ht="12.7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2">
        <v>0</v>
      </c>
      <c r="R66" s="112">
        <f t="shared" si="3"/>
        <v>0</v>
      </c>
    </row>
    <row r="67" spans="1:18" ht="12.7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2">
        <v>0</v>
      </c>
      <c r="R67" s="112">
        <f t="shared" si="3"/>
        <v>0</v>
      </c>
    </row>
    <row r="68" spans="1:18"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3"/>
        <v>0</v>
      </c>
    </row>
    <row r="69" spans="1:18" ht="12.75">
      <c r="A69" s="20"/>
      <c r="B69" s="17" t="s">
        <v>42</v>
      </c>
      <c r="C69" s="17"/>
      <c r="D69" s="111">
        <v>1127</v>
      </c>
      <c r="E69" s="148">
        <v>0</v>
      </c>
      <c r="F69" s="148">
        <v>-15</v>
      </c>
      <c r="G69" s="21">
        <v>1112</v>
      </c>
      <c r="H69" s="148">
        <v>0</v>
      </c>
      <c r="I69" s="148">
        <v>0</v>
      </c>
      <c r="J69" s="112">
        <v>0</v>
      </c>
      <c r="K69" s="112">
        <v>0</v>
      </c>
      <c r="L69" s="112">
        <v>1112</v>
      </c>
      <c r="M69" s="111">
        <v>0</v>
      </c>
      <c r="N69" s="148">
        <v>0</v>
      </c>
      <c r="O69" s="112">
        <v>0</v>
      </c>
      <c r="P69" s="112">
        <v>0</v>
      </c>
      <c r="Q69" s="112">
        <v>0</v>
      </c>
      <c r="R69" s="112">
        <f t="shared" si="3"/>
        <v>1112</v>
      </c>
    </row>
    <row r="70" spans="1:18" ht="12.7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2">
        <v>0</v>
      </c>
      <c r="R70" s="112">
        <f t="shared" si="3"/>
        <v>0</v>
      </c>
    </row>
    <row r="71" spans="1:18" ht="12.75">
      <c r="A71" s="20"/>
      <c r="B71" s="17"/>
      <c r="C71" s="17"/>
      <c r="D71" s="111"/>
      <c r="E71" s="148"/>
      <c r="F71" s="148"/>
      <c r="G71" s="21"/>
      <c r="H71" s="148"/>
      <c r="I71" s="148"/>
      <c r="J71" s="112"/>
      <c r="K71" s="112"/>
      <c r="L71" s="112"/>
      <c r="M71" s="111"/>
      <c r="N71" s="148"/>
      <c r="O71" s="112"/>
      <c r="P71" s="112"/>
      <c r="Q71" s="112"/>
      <c r="R71" s="112"/>
    </row>
    <row r="72" spans="1:18" ht="12.75">
      <c r="A72" s="24" t="s">
        <v>45</v>
      </c>
      <c r="B72" s="25"/>
      <c r="C72" s="25"/>
      <c r="D72" s="113">
        <v>10303.676800000016</v>
      </c>
      <c r="E72" s="151">
        <v>-30439</v>
      </c>
      <c r="F72" s="151">
        <v>-3105.768750000003</v>
      </c>
      <c r="G72" s="26">
        <v>-23241.091949999987</v>
      </c>
      <c r="H72" s="151">
        <v>-7981</v>
      </c>
      <c r="I72" s="151">
        <v>-6199</v>
      </c>
      <c r="J72" s="114">
        <v>-5660</v>
      </c>
      <c r="K72" s="114">
        <v>-19840</v>
      </c>
      <c r="L72" s="114">
        <v>-43081.09195000003</v>
      </c>
      <c r="M72" s="113">
        <v>100348.45947999996</v>
      </c>
      <c r="N72" s="151">
        <v>198526</v>
      </c>
      <c r="O72" s="114">
        <v>16610</v>
      </c>
      <c r="P72" s="114">
        <v>315484.45947999996</v>
      </c>
      <c r="Q72" s="114">
        <v>-3985.2679500000086</v>
      </c>
      <c r="R72" s="114">
        <f>+SUM(P72:Q72)+L72+0.5</f>
        <v>268418.5995799999</v>
      </c>
    </row>
    <row r="73" spans="1:18" ht="12.75">
      <c r="A73" s="30"/>
      <c r="B73" s="31"/>
      <c r="C73" s="31"/>
      <c r="D73" s="115"/>
      <c r="E73" s="152"/>
      <c r="F73" s="152"/>
      <c r="G73" s="244"/>
      <c r="H73" s="152"/>
      <c r="I73" s="152"/>
      <c r="J73" s="116"/>
      <c r="K73" s="116"/>
      <c r="L73" s="116"/>
      <c r="M73" s="115"/>
      <c r="N73" s="152"/>
      <c r="O73" s="116"/>
      <c r="P73" s="116"/>
      <c r="Q73" s="116"/>
      <c r="R73" s="116"/>
    </row>
    <row r="74" spans="1:10" ht="13.5" customHeight="1">
      <c r="A74" s="38" t="s">
        <v>46</v>
      </c>
      <c r="B74" s="270" t="s">
        <v>49</v>
      </c>
      <c r="C74" s="270"/>
      <c r="D74" s="270"/>
      <c r="E74" s="270"/>
      <c r="F74" s="270"/>
      <c r="G74" s="260"/>
      <c r="J74" s="17"/>
    </row>
    <row r="75" spans="1:10" ht="12" customHeight="1">
      <c r="A75" s="36" t="s">
        <v>47</v>
      </c>
      <c r="B75" s="37" t="s">
        <v>63</v>
      </c>
      <c r="C75" s="37"/>
      <c r="D75" s="37"/>
      <c r="E75" s="37"/>
      <c r="F75" s="37"/>
      <c r="G75" s="260"/>
      <c r="J75" s="17"/>
    </row>
    <row r="76" spans="1:10" ht="12" customHeight="1">
      <c r="A76" s="36" t="s">
        <v>48</v>
      </c>
      <c r="B76" s="37" t="s">
        <v>64</v>
      </c>
      <c r="C76" s="37"/>
      <c r="D76" s="37"/>
      <c r="E76" s="37"/>
      <c r="F76" s="37"/>
      <c r="G76" s="260"/>
      <c r="J76" s="17"/>
    </row>
    <row r="77" spans="1:19" s="70" customFormat="1" ht="27" customHeight="1">
      <c r="A77" s="36" t="s">
        <v>50</v>
      </c>
      <c r="B77" s="36" t="s">
        <v>70</v>
      </c>
      <c r="C77" s="37"/>
      <c r="D77" s="37"/>
      <c r="E77" s="37"/>
      <c r="F77" s="37"/>
      <c r="G77" s="261"/>
      <c r="J77" s="36"/>
      <c r="Q77" s="256"/>
      <c r="S77" s="256">
        <v>7</v>
      </c>
    </row>
    <row r="78" spans="1:19" s="157" customFormat="1" ht="25.5" customHeight="1">
      <c r="A78" s="154"/>
      <c r="B78" s="271"/>
      <c r="C78" s="271"/>
      <c r="D78" s="271"/>
      <c r="E78" s="271"/>
      <c r="F78" s="271"/>
      <c r="G78" s="232"/>
      <c r="H78" s="271"/>
      <c r="I78" s="271"/>
      <c r="J78" s="271"/>
      <c r="K78" s="271"/>
      <c r="L78" s="271"/>
      <c r="M78" s="271"/>
      <c r="N78" s="271"/>
      <c r="O78" s="271"/>
      <c r="P78" s="271"/>
      <c r="Q78" s="271"/>
      <c r="R78" s="271"/>
      <c r="S78" s="271"/>
    </row>
    <row r="79" ht="24.75" customHeight="1">
      <c r="A79" s="75"/>
    </row>
    <row r="80" ht="12.75">
      <c r="B80" s="74"/>
    </row>
  </sheetData>
  <sheetProtection/>
  <mergeCells count="4">
    <mergeCell ref="H78:P78"/>
    <mergeCell ref="Q78:S78"/>
    <mergeCell ref="B74:F74"/>
    <mergeCell ref="B78:F78"/>
  </mergeCells>
  <printOptions horizontalCentered="1"/>
  <pageMargins left="0.5905511811023623" right="0" top="0.5905511811023623" bottom="0" header="0" footer="0"/>
  <pageSetup fitToHeight="1"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A1:AF44"/>
  <sheetViews>
    <sheetView zoomScalePageLayoutView="0" workbookViewId="0" topLeftCell="A19">
      <selection activeCell="D8" sqref="D8"/>
    </sheetView>
  </sheetViews>
  <sheetFormatPr defaultColWidth="11.421875" defaultRowHeight="12.75"/>
  <cols>
    <col min="1" max="2" width="2.8515625" style="0" customWidth="1"/>
    <col min="3" max="3" width="45.28125" style="0" customWidth="1"/>
    <col min="4" max="13" width="9.421875" style="0" customWidth="1"/>
    <col min="14" max="15" width="10.7109375" style="0" customWidth="1"/>
    <col min="16" max="17" width="9.421875" style="0" customWidth="1"/>
    <col min="18" max="18" width="11.28125" style="0" customWidth="1"/>
    <col min="19" max="29" width="9.421875" style="0" customWidth="1"/>
  </cols>
  <sheetData>
    <row r="1" spans="17:29" ht="20.25">
      <c r="Q1" s="41"/>
      <c r="S1" s="41"/>
      <c r="AC1" s="73"/>
    </row>
    <row r="2" spans="1:32" ht="12.75">
      <c r="A2" s="1" t="s">
        <v>103</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ht="12.75">
      <c r="A3" s="47" t="str">
        <f>+Total!A3</f>
        <v>ESTADO DE OPERACIONES DE GOBIERNO  2015</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ht="12.75">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ht="12.75">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ht="12.75">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18" ht="12.75">
      <c r="A7" s="1"/>
      <c r="B7" s="2"/>
      <c r="C7" s="7"/>
      <c r="D7" s="69" t="s">
        <v>118</v>
      </c>
      <c r="E7" s="79"/>
      <c r="F7" s="79"/>
      <c r="G7" s="79"/>
      <c r="H7" s="79"/>
      <c r="I7" s="79"/>
      <c r="J7" s="79"/>
      <c r="K7" s="79"/>
      <c r="L7" s="79"/>
      <c r="M7" s="79"/>
      <c r="N7" s="79"/>
      <c r="O7" s="79"/>
      <c r="P7" s="79"/>
      <c r="Q7" s="262"/>
      <c r="R7" s="263"/>
    </row>
    <row r="8" spans="1:18"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34" t="s">
        <v>110</v>
      </c>
      <c r="R8" s="34" t="s">
        <v>111</v>
      </c>
    </row>
    <row r="9" spans="1:18" ht="12.75">
      <c r="A9" s="16"/>
      <c r="B9" s="17"/>
      <c r="C9" s="17"/>
      <c r="D9" s="96"/>
      <c r="E9" s="134"/>
      <c r="F9" s="134"/>
      <c r="G9" s="98"/>
      <c r="H9" s="134"/>
      <c r="I9" s="134"/>
      <c r="J9" s="97"/>
      <c r="K9" s="97"/>
      <c r="L9" s="97"/>
      <c r="M9" s="96"/>
      <c r="N9" s="134"/>
      <c r="O9" s="97"/>
      <c r="P9" s="98"/>
      <c r="Q9" s="98"/>
      <c r="R9" s="98"/>
    </row>
    <row r="10" spans="1:18" ht="12.75">
      <c r="A10" s="19" t="s">
        <v>6</v>
      </c>
      <c r="B10" s="17"/>
      <c r="C10" s="17"/>
      <c r="D10" s="20"/>
      <c r="E10" s="17"/>
      <c r="F10" s="17"/>
      <c r="G10" s="48"/>
      <c r="H10" s="17"/>
      <c r="I10" s="17"/>
      <c r="J10" s="82"/>
      <c r="K10" s="82"/>
      <c r="L10" s="82"/>
      <c r="M10" s="20"/>
      <c r="N10" s="17"/>
      <c r="O10" s="82"/>
      <c r="P10" s="48"/>
      <c r="Q10" s="48"/>
      <c r="R10" s="48"/>
    </row>
    <row r="11" spans="1:18" ht="12.75">
      <c r="A11" s="20" t="s">
        <v>7</v>
      </c>
      <c r="B11" s="17"/>
      <c r="C11" s="17"/>
      <c r="D11" s="83">
        <v>9.290465095618044</v>
      </c>
      <c r="E11" s="129">
        <v>7.6445277228783235</v>
      </c>
      <c r="F11" s="129">
        <v>7.974822513908332</v>
      </c>
      <c r="G11" s="49">
        <v>24.9098153324047</v>
      </c>
      <c r="H11" s="129">
        <v>14.48853711619391</v>
      </c>
      <c r="I11" s="129">
        <v>2.020088946464702</v>
      </c>
      <c r="J11" s="84">
        <v>7.239533441203252</v>
      </c>
      <c r="K11" s="84">
        <v>23.748159503861864</v>
      </c>
      <c r="L11" s="84">
        <v>48.65797483626656</v>
      </c>
      <c r="M11" s="83">
        <v>8.02735284511458</v>
      </c>
      <c r="N11" s="129">
        <v>8.967226017619408</v>
      </c>
      <c r="O11" s="84">
        <v>8.390832375477402</v>
      </c>
      <c r="P11" s="84">
        <v>25.38541123821139</v>
      </c>
      <c r="Q11" s="84">
        <v>8.98578996400723</v>
      </c>
      <c r="R11" s="84">
        <v>83.02917603848518</v>
      </c>
    </row>
    <row r="12" spans="1:18" ht="12.75">
      <c r="A12" s="20"/>
      <c r="B12" s="17" t="s">
        <v>8</v>
      </c>
      <c r="C12" s="17"/>
      <c r="D12" s="83">
        <v>9.51804061238936</v>
      </c>
      <c r="E12" s="129">
        <v>7.704711414943681</v>
      </c>
      <c r="F12" s="129">
        <v>7.865406522008896</v>
      </c>
      <c r="G12" s="49">
        <v>25.088158549341937</v>
      </c>
      <c r="H12" s="129">
        <v>15.617795744798421</v>
      </c>
      <c r="I12" s="129">
        <v>0.9496481652426688</v>
      </c>
      <c r="J12" s="84">
        <v>7.195084432949808</v>
      </c>
      <c r="K12" s="84">
        <v>23.762528342990898</v>
      </c>
      <c r="L12" s="84">
        <v>48.85068689233283</v>
      </c>
      <c r="M12" s="83">
        <v>7.6824355205298165</v>
      </c>
      <c r="N12" s="129">
        <v>8.656272349819018</v>
      </c>
      <c r="O12" s="84">
        <v>8.193906224664266</v>
      </c>
      <c r="P12" s="84">
        <v>24.532614095013102</v>
      </c>
      <c r="Q12" s="84">
        <v>8.807485010774464</v>
      </c>
      <c r="R12" s="84">
        <v>82.19078599812039</v>
      </c>
    </row>
    <row r="13" spans="1:18" s="189" customFormat="1" ht="12.75">
      <c r="A13" s="78"/>
      <c r="B13" s="76"/>
      <c r="C13" s="76" t="s">
        <v>73</v>
      </c>
      <c r="D13" s="193">
        <v>8.24133274881214</v>
      </c>
      <c r="E13" s="194">
        <v>5.351311007352421</v>
      </c>
      <c r="F13" s="194">
        <v>6.320451214332325</v>
      </c>
      <c r="G13" s="196">
        <v>19.913094970496886</v>
      </c>
      <c r="H13" s="194">
        <v>23.523181424020752</v>
      </c>
      <c r="I13" s="194">
        <v>1.8562091984036504</v>
      </c>
      <c r="J13" s="195">
        <v>5.79442352714288</v>
      </c>
      <c r="K13" s="195">
        <v>31.17381414956728</v>
      </c>
      <c r="L13" s="195">
        <v>51.08690912006416</v>
      </c>
      <c r="M13" s="193">
        <v>7.149751753432512</v>
      </c>
      <c r="N13" s="194">
        <v>4.65947891062158</v>
      </c>
      <c r="O13" s="195">
        <v>5.506391644910667</v>
      </c>
      <c r="P13" s="195">
        <v>17.31562230896476</v>
      </c>
      <c r="Q13" s="195">
        <v>4.969958584014847</v>
      </c>
      <c r="R13" s="195">
        <v>73.37249001304377</v>
      </c>
    </row>
    <row r="14" spans="1:18" s="189" customFormat="1" ht="12.75">
      <c r="A14" s="78"/>
      <c r="B14" s="76"/>
      <c r="C14" s="76" t="s">
        <v>59</v>
      </c>
      <c r="D14" s="193">
        <v>9.596669034249926</v>
      </c>
      <c r="E14" s="194">
        <v>7.849649944214137</v>
      </c>
      <c r="F14" s="194">
        <v>7.960555460269012</v>
      </c>
      <c r="G14" s="196">
        <v>25.406874438733077</v>
      </c>
      <c r="H14" s="194">
        <v>15.13092790455913</v>
      </c>
      <c r="I14" s="194">
        <v>0.8938159224945066</v>
      </c>
      <c r="J14" s="195">
        <v>7.281346732828505</v>
      </c>
      <c r="K14" s="195">
        <v>23.30609055988214</v>
      </c>
      <c r="L14" s="195">
        <v>48.71296499861522</v>
      </c>
      <c r="M14" s="193">
        <v>7.715241838366888</v>
      </c>
      <c r="N14" s="194">
        <v>8.902422287163509</v>
      </c>
      <c r="O14" s="195">
        <v>8.359421794953931</v>
      </c>
      <c r="P14" s="195">
        <v>24.977085920484328</v>
      </c>
      <c r="Q14" s="195">
        <v>9.043826193743977</v>
      </c>
      <c r="R14" s="195">
        <v>82.73387711284353</v>
      </c>
    </row>
    <row r="15" spans="1:18" ht="12.75">
      <c r="A15" s="20"/>
      <c r="B15" s="17" t="s">
        <v>102</v>
      </c>
      <c r="C15" s="17"/>
      <c r="D15" s="83">
        <v>1.2217439382479138</v>
      </c>
      <c r="E15" s="129">
        <v>0.6494538301319138</v>
      </c>
      <c r="F15" s="129">
        <v>0.6856443159406358</v>
      </c>
      <c r="G15" s="49">
        <v>2.5568420843204636</v>
      </c>
      <c r="H15" s="129">
        <v>0.6882254226526386</v>
      </c>
      <c r="I15" s="129">
        <v>0.7514582155697578</v>
      </c>
      <c r="J15" s="84">
        <v>0.7314112509183363</v>
      </c>
      <c r="K15" s="84">
        <v>2.1710948891407327</v>
      </c>
      <c r="L15" s="84">
        <v>4.727936973461196</v>
      </c>
      <c r="M15" s="83">
        <v>13.33733525276449</v>
      </c>
      <c r="N15" s="129">
        <v>29.863747243807598</v>
      </c>
      <c r="O15" s="84">
        <v>7.705656865674356</v>
      </c>
      <c r="P15" s="84">
        <v>50.90673936224644</v>
      </c>
      <c r="Q15" s="84">
        <v>0.8781881941764627</v>
      </c>
      <c r="R15" s="84">
        <v>56.5128645298841</v>
      </c>
    </row>
    <row r="16" spans="1:18" ht="12.75">
      <c r="A16" s="20"/>
      <c r="B16" s="17" t="s">
        <v>9</v>
      </c>
      <c r="C16" s="17"/>
      <c r="D16" s="83">
        <v>8.785743601747695</v>
      </c>
      <c r="E16" s="129">
        <v>8.249991077679423</v>
      </c>
      <c r="F16" s="129">
        <v>8.290005405495618</v>
      </c>
      <c r="G16" s="49">
        <v>25.325740084922735</v>
      </c>
      <c r="H16" s="129">
        <v>8.733860876158746</v>
      </c>
      <c r="I16" s="129">
        <v>8.735808276938432</v>
      </c>
      <c r="J16" s="84">
        <v>8.345554547853942</v>
      </c>
      <c r="K16" s="84">
        <v>25.815223700951115</v>
      </c>
      <c r="L16" s="84">
        <v>51.14096378587385</v>
      </c>
      <c r="M16" s="83">
        <v>8.385957097909452</v>
      </c>
      <c r="N16" s="129">
        <v>8.167299148208777</v>
      </c>
      <c r="O16" s="84">
        <v>8.431000448774517</v>
      </c>
      <c r="P16" s="84">
        <v>24.98425669489275</v>
      </c>
      <c r="Q16" s="84">
        <v>9.201690688071926</v>
      </c>
      <c r="R16" s="84">
        <v>85.32691116883852</v>
      </c>
    </row>
    <row r="17" spans="1:18" ht="12.75">
      <c r="A17" s="20"/>
      <c r="B17" s="17" t="s">
        <v>56</v>
      </c>
      <c r="C17" s="17"/>
      <c r="D17" s="83">
        <v>8.175827544197517</v>
      </c>
      <c r="E17" s="129">
        <v>3.677347781797901</v>
      </c>
      <c r="F17" s="129">
        <v>4.081646004474142</v>
      </c>
      <c r="G17" s="49">
        <v>15.93482133046956</v>
      </c>
      <c r="H17" s="129">
        <v>5.97718544163741</v>
      </c>
      <c r="I17" s="129">
        <v>6.093494042152817</v>
      </c>
      <c r="J17" s="84">
        <v>7.06735205529688</v>
      </c>
      <c r="K17" s="84">
        <v>19.138031539087105</v>
      </c>
      <c r="L17" s="84">
        <v>35.07285286955667</v>
      </c>
      <c r="M17" s="83">
        <v>6.99590899923945</v>
      </c>
      <c r="N17" s="129">
        <v>10.685407890117848</v>
      </c>
      <c r="O17" s="84">
        <v>4.674251680593682</v>
      </c>
      <c r="P17" s="84">
        <v>22.35556856995098</v>
      </c>
      <c r="Q17" s="84">
        <v>9.239122537080249</v>
      </c>
      <c r="R17" s="84">
        <v>66.6675439765879</v>
      </c>
    </row>
    <row r="18" spans="1:18" ht="12.75">
      <c r="A18" s="20"/>
      <c r="B18" s="17" t="s">
        <v>57</v>
      </c>
      <c r="C18" s="17"/>
      <c r="D18" s="83">
        <v>5.406534224225956</v>
      </c>
      <c r="E18" s="129">
        <v>5.0323815125369356</v>
      </c>
      <c r="F18" s="129">
        <v>6.29574757015016</v>
      </c>
      <c r="G18" s="49">
        <v>16.73466330691305</v>
      </c>
      <c r="H18" s="129">
        <v>8.247974235230126</v>
      </c>
      <c r="I18" s="129">
        <v>7.794486471091508</v>
      </c>
      <c r="J18" s="84">
        <v>5.971300331380778</v>
      </c>
      <c r="K18" s="84">
        <v>22.013761037702412</v>
      </c>
      <c r="L18" s="84">
        <v>38.74842434461546</v>
      </c>
      <c r="M18" s="83">
        <v>8.522051946762188</v>
      </c>
      <c r="N18" s="129">
        <v>6.673843583250146</v>
      </c>
      <c r="O18" s="84">
        <v>7.048039314225574</v>
      </c>
      <c r="P18" s="84">
        <v>22.243934844237906</v>
      </c>
      <c r="Q18" s="84">
        <v>18.240607911930105</v>
      </c>
      <c r="R18" s="84">
        <v>79.23296710078347</v>
      </c>
    </row>
    <row r="19" spans="1:18" ht="12.75">
      <c r="A19" s="20"/>
      <c r="B19" s="17" t="s">
        <v>10</v>
      </c>
      <c r="C19" s="17"/>
      <c r="D19" s="83">
        <v>9.376183965831599</v>
      </c>
      <c r="E19" s="129">
        <v>9.625096948969496</v>
      </c>
      <c r="F19" s="129">
        <v>10.873647506624042</v>
      </c>
      <c r="G19" s="49">
        <v>29.874928421425135</v>
      </c>
      <c r="H19" s="129">
        <v>8.53622943320554</v>
      </c>
      <c r="I19" s="129">
        <v>8.108272306719781</v>
      </c>
      <c r="J19" s="84">
        <v>8.619237460773563</v>
      </c>
      <c r="K19" s="84">
        <v>25.263739200698886</v>
      </c>
      <c r="L19" s="84">
        <v>55.13866762212402</v>
      </c>
      <c r="M19" s="83">
        <v>10.526509384390414</v>
      </c>
      <c r="N19" s="129">
        <v>9.570534897651385</v>
      </c>
      <c r="O19" s="84">
        <v>9.88884500348344</v>
      </c>
      <c r="P19" s="84">
        <v>29.98588928552524</v>
      </c>
      <c r="Q19" s="84">
        <v>7.931866425164778</v>
      </c>
      <c r="R19" s="84">
        <v>93.05642333281405</v>
      </c>
    </row>
    <row r="20" spans="1:18" ht="12.75">
      <c r="A20" s="20"/>
      <c r="B20" s="17" t="s">
        <v>11</v>
      </c>
      <c r="C20" s="17"/>
      <c r="D20" s="83">
        <v>11.475695961093283</v>
      </c>
      <c r="E20" s="129">
        <v>9.30556265417869</v>
      </c>
      <c r="F20" s="129">
        <v>15.081104050093474</v>
      </c>
      <c r="G20" s="49">
        <v>35.862362665365445</v>
      </c>
      <c r="H20" s="129">
        <v>11.743250558540463</v>
      </c>
      <c r="I20" s="129">
        <v>10.690111110270553</v>
      </c>
      <c r="J20" s="84">
        <v>9.846411619866318</v>
      </c>
      <c r="K20" s="84">
        <v>32.27977328867733</v>
      </c>
      <c r="L20" s="84">
        <v>68.14213595404277</v>
      </c>
      <c r="M20" s="83">
        <v>13.237725399041352</v>
      </c>
      <c r="N20" s="129">
        <v>10.009618384077196</v>
      </c>
      <c r="O20" s="84">
        <v>16.10611579231332</v>
      </c>
      <c r="P20" s="84">
        <v>39.35345957543187</v>
      </c>
      <c r="Q20" s="84">
        <v>12.698370291015774</v>
      </c>
      <c r="R20" s="84">
        <v>120.19396582049042</v>
      </c>
    </row>
    <row r="21" spans="1:18" ht="12.75">
      <c r="A21" s="50"/>
      <c r="B21" s="51"/>
      <c r="C21" s="51"/>
      <c r="D21" s="85"/>
      <c r="E21" s="130"/>
      <c r="F21" s="130"/>
      <c r="G21" s="52"/>
      <c r="H21" s="130"/>
      <c r="I21" s="130"/>
      <c r="J21" s="86"/>
      <c r="K21" s="86"/>
      <c r="L21" s="86"/>
      <c r="M21" s="85"/>
      <c r="N21" s="130"/>
      <c r="O21" s="86"/>
      <c r="P21" s="86"/>
      <c r="Q21" s="86"/>
      <c r="R21" s="86"/>
    </row>
    <row r="22" spans="1:18" ht="12.75">
      <c r="A22" s="20" t="s">
        <v>12</v>
      </c>
      <c r="B22" s="17"/>
      <c r="C22" s="17"/>
      <c r="D22" s="83">
        <v>7.527085508398742</v>
      </c>
      <c r="E22" s="129">
        <v>7.1898677614197934</v>
      </c>
      <c r="F22" s="129">
        <v>8.510739731416257</v>
      </c>
      <c r="G22" s="49">
        <v>23.22769300123479</v>
      </c>
      <c r="H22" s="129">
        <v>7.767709630535048</v>
      </c>
      <c r="I22" s="129">
        <v>7.906145696864458</v>
      </c>
      <c r="J22" s="84">
        <v>8.551302371343178</v>
      </c>
      <c r="K22" s="84">
        <v>24.225157698742684</v>
      </c>
      <c r="L22" s="84">
        <v>47.452850699977475</v>
      </c>
      <c r="M22" s="83">
        <v>8.576368069274446</v>
      </c>
      <c r="N22" s="129">
        <v>8.658535901639523</v>
      </c>
      <c r="O22" s="84">
        <v>9.069277526259228</v>
      </c>
      <c r="P22" s="84">
        <v>26.304181497173197</v>
      </c>
      <c r="Q22" s="84">
        <v>8.14530392129583</v>
      </c>
      <c r="R22" s="84">
        <v>81.9023361184465</v>
      </c>
    </row>
    <row r="23" spans="1:18" ht="12.75">
      <c r="A23" s="20"/>
      <c r="B23" s="17" t="s">
        <v>13</v>
      </c>
      <c r="C23" s="17"/>
      <c r="D23" s="83">
        <v>8.30061233299856</v>
      </c>
      <c r="E23" s="129">
        <v>8.123502819113325</v>
      </c>
      <c r="F23" s="129">
        <v>10.727441251516213</v>
      </c>
      <c r="G23" s="49">
        <v>27.1515564036281</v>
      </c>
      <c r="H23" s="129">
        <v>8.3834936148563</v>
      </c>
      <c r="I23" s="129">
        <v>8.337769528627453</v>
      </c>
      <c r="J23" s="84">
        <v>10.609813056628777</v>
      </c>
      <c r="K23" s="84">
        <v>27.331076200112527</v>
      </c>
      <c r="L23" s="84">
        <v>54.482632603740626</v>
      </c>
      <c r="M23" s="83">
        <v>8.292044667050773</v>
      </c>
      <c r="N23" s="129">
        <v>8.489427792960463</v>
      </c>
      <c r="O23" s="84">
        <v>10.877641117550562</v>
      </c>
      <c r="P23" s="84">
        <v>27.659113577561797</v>
      </c>
      <c r="Q23" s="84">
        <v>8.431162599330852</v>
      </c>
      <c r="R23" s="84">
        <v>90.57290878063327</v>
      </c>
    </row>
    <row r="24" spans="1:18" ht="12.75">
      <c r="A24" s="20"/>
      <c r="B24" s="17" t="s">
        <v>14</v>
      </c>
      <c r="C24" s="17"/>
      <c r="D24" s="83">
        <v>5.1764362546814</v>
      </c>
      <c r="E24" s="129">
        <v>6.668869734597954</v>
      </c>
      <c r="F24" s="129">
        <v>8.990467269244135</v>
      </c>
      <c r="G24" s="49">
        <v>20.83577325852349</v>
      </c>
      <c r="H24" s="129">
        <v>8.071132429371845</v>
      </c>
      <c r="I24" s="129">
        <v>7.901835144707901</v>
      </c>
      <c r="J24" s="84">
        <v>8.849928049322681</v>
      </c>
      <c r="K24" s="84">
        <v>24.822895623402424</v>
      </c>
      <c r="L24" s="84">
        <v>45.65866888192591</v>
      </c>
      <c r="M24" s="83">
        <v>8.416907838142455</v>
      </c>
      <c r="N24" s="129">
        <v>8.843144422946462</v>
      </c>
      <c r="O24" s="84">
        <v>10.021233701032859</v>
      </c>
      <c r="P24" s="84">
        <v>27.28128596212178</v>
      </c>
      <c r="Q24" s="84">
        <v>9.01584605209582</v>
      </c>
      <c r="R24" s="84">
        <v>81.95580089614351</v>
      </c>
    </row>
    <row r="25" spans="1:18" ht="12.75">
      <c r="A25" s="20"/>
      <c r="B25" s="17" t="s">
        <v>15</v>
      </c>
      <c r="C25" s="17"/>
      <c r="D25" s="83">
        <v>31.717964017500037</v>
      </c>
      <c r="E25" s="129">
        <v>4.319148006661941</v>
      </c>
      <c r="F25" s="129">
        <v>6.6677548240884486</v>
      </c>
      <c r="G25" s="49">
        <v>42.704866848250425</v>
      </c>
      <c r="H25" s="129">
        <v>3.6063198627231015</v>
      </c>
      <c r="I25" s="129">
        <v>1.014913079047412</v>
      </c>
      <c r="J25" s="84">
        <v>0.24974235829728453</v>
      </c>
      <c r="K25" s="84">
        <v>4.870975300067798</v>
      </c>
      <c r="L25" s="84">
        <v>47.57584214831822</v>
      </c>
      <c r="M25" s="83">
        <v>29.964034545615036</v>
      </c>
      <c r="N25" s="129">
        <v>4.556833283115217</v>
      </c>
      <c r="O25" s="84">
        <v>13.597806758181358</v>
      </c>
      <c r="P25" s="84">
        <v>48.11867458691161</v>
      </c>
      <c r="Q25" s="84">
        <v>4.451320278641377</v>
      </c>
      <c r="R25" s="84">
        <v>100.1458370138712</v>
      </c>
    </row>
    <row r="26" spans="1:18" ht="12.75">
      <c r="A26" s="20"/>
      <c r="B26" s="17" t="s">
        <v>58</v>
      </c>
      <c r="C26" s="17"/>
      <c r="D26" s="83">
        <v>5.554734306318862</v>
      </c>
      <c r="E26" s="129">
        <v>6.611899974062367</v>
      </c>
      <c r="F26" s="129">
        <v>6.573591901517697</v>
      </c>
      <c r="G26" s="49">
        <v>18.740226181898926</v>
      </c>
      <c r="H26" s="129">
        <v>7.328472753847709</v>
      </c>
      <c r="I26" s="129">
        <v>7.279188270445973</v>
      </c>
      <c r="J26" s="84">
        <v>8.032149431227733</v>
      </c>
      <c r="K26" s="84">
        <v>22.639810455521413</v>
      </c>
      <c r="L26" s="84">
        <v>41.38003663742034</v>
      </c>
      <c r="M26" s="83">
        <v>7.084315918700253</v>
      </c>
      <c r="N26" s="129">
        <v>8.894905812064506</v>
      </c>
      <c r="O26" s="84">
        <v>7.717659525488607</v>
      </c>
      <c r="P26" s="84">
        <v>23.696881256253366</v>
      </c>
      <c r="Q26" s="84">
        <v>7.904621811506473</v>
      </c>
      <c r="R26" s="84">
        <v>72.98153970518018</v>
      </c>
    </row>
    <row r="27" spans="1:18" ht="12.75">
      <c r="A27" s="20"/>
      <c r="B27" s="17" t="s">
        <v>74</v>
      </c>
      <c r="C27" s="17"/>
      <c r="D27" s="83">
        <v>8.326468092357292</v>
      </c>
      <c r="E27" s="129">
        <v>7.971163069125127</v>
      </c>
      <c r="F27" s="129">
        <v>10.30204855870001</v>
      </c>
      <c r="G27" s="49">
        <v>26.59967972018243</v>
      </c>
      <c r="H27" s="129">
        <v>8.476256112161835</v>
      </c>
      <c r="I27" s="129">
        <v>9.837910487637833</v>
      </c>
      <c r="J27" s="84">
        <v>8.53228796958695</v>
      </c>
      <c r="K27" s="84">
        <v>26.846454569386616</v>
      </c>
      <c r="L27" s="84">
        <v>53.446134289569045</v>
      </c>
      <c r="M27" s="83">
        <v>8.851912996925467</v>
      </c>
      <c r="N27" s="129">
        <v>8.775167357584953</v>
      </c>
      <c r="O27" s="84">
        <v>8.880001155179718</v>
      </c>
      <c r="P27" s="84">
        <v>26.50708150969014</v>
      </c>
      <c r="Q27" s="84">
        <v>8.412137753104073</v>
      </c>
      <c r="R27" s="84">
        <v>88.36535355236326</v>
      </c>
    </row>
    <row r="28" spans="1:18" ht="12.75">
      <c r="A28" s="20"/>
      <c r="B28" s="17" t="s">
        <v>75</v>
      </c>
      <c r="C28" s="17"/>
      <c r="D28" s="85"/>
      <c r="E28" s="130"/>
      <c r="F28" s="130"/>
      <c r="G28" s="52"/>
      <c r="H28" s="130"/>
      <c r="I28" s="130"/>
      <c r="J28" s="86"/>
      <c r="K28" s="86"/>
      <c r="L28" s="86"/>
      <c r="M28" s="85"/>
      <c r="N28" s="130"/>
      <c r="O28" s="86"/>
      <c r="P28" s="86"/>
      <c r="Q28" s="86"/>
      <c r="R28" s="86"/>
    </row>
    <row r="29" spans="1:18" ht="12.75">
      <c r="A29" s="20"/>
      <c r="B29" s="17"/>
      <c r="C29" s="17"/>
      <c r="D29" s="87"/>
      <c r="E29" s="131"/>
      <c r="F29" s="131"/>
      <c r="G29" s="54"/>
      <c r="H29" s="131"/>
      <c r="I29" s="131"/>
      <c r="J29" s="88"/>
      <c r="K29" s="88"/>
      <c r="L29" s="88"/>
      <c r="M29" s="87"/>
      <c r="N29" s="131"/>
      <c r="O29" s="88"/>
      <c r="P29" s="88"/>
      <c r="Q29" s="88"/>
      <c r="R29" s="88"/>
    </row>
    <row r="30" spans="1:18" ht="14.25">
      <c r="A30" s="20" t="s">
        <v>17</v>
      </c>
      <c r="B30" s="23"/>
      <c r="C30" s="23"/>
      <c r="D30" s="228">
        <v>24.0123181469832</v>
      </c>
      <c r="E30" s="129">
        <v>11.440328235396894</v>
      </c>
      <c r="F30" s="129">
        <v>3.5006329627581123</v>
      </c>
      <c r="G30" s="49">
        <v>38.953279345138206</v>
      </c>
      <c r="H30" s="129">
        <v>70.59842709369465</v>
      </c>
      <c r="I30" s="129">
        <v>-47.120585675966694</v>
      </c>
      <c r="J30" s="84">
        <v>-3.711976696962343</v>
      </c>
      <c r="K30" s="84">
        <v>19.765864720765613</v>
      </c>
      <c r="L30" s="84">
        <v>58.71914406590382</v>
      </c>
      <c r="M30" s="83">
        <v>3.4438125162910684</v>
      </c>
      <c r="N30" s="129">
        <v>11.54437421577396</v>
      </c>
      <c r="O30" s="84">
        <v>2.726725857735817</v>
      </c>
      <c r="P30" s="84">
        <v>17.714912589800846</v>
      </c>
      <c r="Q30" s="84">
        <v>16.002720466209894</v>
      </c>
      <c r="R30" s="84">
        <v>92.43677712191456</v>
      </c>
    </row>
    <row r="31" spans="1:18" ht="12.75">
      <c r="A31" s="20"/>
      <c r="B31" s="17"/>
      <c r="C31" s="17"/>
      <c r="D31" s="87"/>
      <c r="E31" s="131"/>
      <c r="F31" s="131"/>
      <c r="G31" s="54"/>
      <c r="H31" s="131"/>
      <c r="I31" s="131"/>
      <c r="J31" s="88"/>
      <c r="K31" s="88"/>
      <c r="L31" s="88"/>
      <c r="M31" s="87"/>
      <c r="N31" s="131"/>
      <c r="O31" s="88"/>
      <c r="P31" s="88"/>
      <c r="Q31" s="88"/>
      <c r="R31" s="88"/>
    </row>
    <row r="32" spans="1:18" ht="12.75">
      <c r="A32" s="19" t="s">
        <v>18</v>
      </c>
      <c r="B32" s="17"/>
      <c r="C32" s="17"/>
      <c r="D32" s="87"/>
      <c r="E32" s="131"/>
      <c r="F32" s="131"/>
      <c r="G32" s="54"/>
      <c r="H32" s="131"/>
      <c r="I32" s="131"/>
      <c r="J32" s="88"/>
      <c r="K32" s="88"/>
      <c r="L32" s="88"/>
      <c r="M32" s="87"/>
      <c r="N32" s="131"/>
      <c r="O32" s="88"/>
      <c r="P32" s="88"/>
      <c r="Q32" s="88"/>
      <c r="R32" s="88"/>
    </row>
    <row r="33" spans="1:18" ht="12.75">
      <c r="A33" s="20" t="s">
        <v>19</v>
      </c>
      <c r="B33" s="17"/>
      <c r="C33" s="17"/>
      <c r="D33" s="83">
        <v>4.14612925479333</v>
      </c>
      <c r="E33" s="129">
        <v>4.83979062368897</v>
      </c>
      <c r="F33" s="129">
        <v>7.394615534244404</v>
      </c>
      <c r="G33" s="49">
        <v>16.380535412726704</v>
      </c>
      <c r="H33" s="129">
        <v>6.604186018432541</v>
      </c>
      <c r="I33" s="129">
        <v>6.203881186938177</v>
      </c>
      <c r="J33" s="84">
        <v>7.724935474275832</v>
      </c>
      <c r="K33" s="84">
        <v>20.53300267964655</v>
      </c>
      <c r="L33" s="84">
        <v>36.91353809237326</v>
      </c>
      <c r="M33" s="83">
        <v>6.41358186054895</v>
      </c>
      <c r="N33" s="129">
        <v>6.319598366553052</v>
      </c>
      <c r="O33" s="84">
        <v>6.297229785154938</v>
      </c>
      <c r="P33" s="84">
        <v>19.03041001225694</v>
      </c>
      <c r="Q33" s="84">
        <v>7.3887965969407094</v>
      </c>
      <c r="R33" s="84">
        <v>63.3327447015709</v>
      </c>
    </row>
    <row r="34" spans="1:18" ht="12.75">
      <c r="A34" s="20"/>
      <c r="B34" s="17" t="s">
        <v>20</v>
      </c>
      <c r="C34" s="17"/>
      <c r="D34" s="83">
        <v>2.76884703566016</v>
      </c>
      <c r="E34" s="129">
        <v>5.655402391160736</v>
      </c>
      <c r="F34" s="129">
        <v>10.282737270242613</v>
      </c>
      <c r="G34" s="49">
        <v>18.70698669706351</v>
      </c>
      <c r="H34" s="129">
        <v>3.5136498231888185</v>
      </c>
      <c r="I34" s="129">
        <v>13.32193520809316</v>
      </c>
      <c r="J34" s="84">
        <v>15.002178728254817</v>
      </c>
      <c r="K34" s="84">
        <v>31.837763759536795</v>
      </c>
      <c r="L34" s="84">
        <v>50.544750456600305</v>
      </c>
      <c r="M34" s="83">
        <v>8.143258247950156</v>
      </c>
      <c r="N34" s="129">
        <v>5.621313713552933</v>
      </c>
      <c r="O34" s="84">
        <v>2.952026010025777</v>
      </c>
      <c r="P34" s="84">
        <v>16.716597971528866</v>
      </c>
      <c r="Q34" s="84">
        <v>6.0400751285605105</v>
      </c>
      <c r="R34" s="84">
        <v>73.30142355668968</v>
      </c>
    </row>
    <row r="35" spans="1:18" ht="12.75">
      <c r="A35" s="20"/>
      <c r="B35" s="17" t="s">
        <v>21</v>
      </c>
      <c r="C35" s="17"/>
      <c r="D35" s="83">
        <v>2.777838641992842</v>
      </c>
      <c r="E35" s="129">
        <v>4.792932942384227</v>
      </c>
      <c r="F35" s="129">
        <v>6.417079659962795</v>
      </c>
      <c r="G35" s="49">
        <v>13.987851244339865</v>
      </c>
      <c r="H35" s="129">
        <v>5.531665253857365</v>
      </c>
      <c r="I35" s="129">
        <v>5.182154681812627</v>
      </c>
      <c r="J35" s="84">
        <v>7.357777972337992</v>
      </c>
      <c r="K35" s="84">
        <v>18.071597908007984</v>
      </c>
      <c r="L35" s="84">
        <v>32.05944915234785</v>
      </c>
      <c r="M35" s="83">
        <v>6.5076802976347325</v>
      </c>
      <c r="N35" s="129">
        <v>5.509837187425985</v>
      </c>
      <c r="O35" s="84">
        <v>5.656133549813421</v>
      </c>
      <c r="P35" s="84">
        <v>17.673651034874137</v>
      </c>
      <c r="Q35" s="84">
        <v>6.523540794263955</v>
      </c>
      <c r="R35" s="84">
        <v>56.256640981485944</v>
      </c>
    </row>
    <row r="36" spans="1:18" ht="12.75">
      <c r="A36" s="20"/>
      <c r="B36" s="17" t="s">
        <v>22</v>
      </c>
      <c r="C36" s="17"/>
      <c r="D36" s="83">
        <v>6.041326560079052</v>
      </c>
      <c r="E36" s="129">
        <v>4.919074021405921</v>
      </c>
      <c r="F36" s="129">
        <v>8.81312820289384</v>
      </c>
      <c r="G36" s="49">
        <v>19.77352878437881</v>
      </c>
      <c r="H36" s="129">
        <v>8.056196587171364</v>
      </c>
      <c r="I36" s="129">
        <v>7.754851492930727</v>
      </c>
      <c r="J36" s="84">
        <v>8.360943636862125</v>
      </c>
      <c r="K36" s="84">
        <v>24.171991716964214</v>
      </c>
      <c r="L36" s="84">
        <v>43.945520501343026</v>
      </c>
      <c r="M36" s="83">
        <v>6.310500660457724</v>
      </c>
      <c r="N36" s="129">
        <v>7.443132437404168</v>
      </c>
      <c r="O36" s="84">
        <v>7.140197501729418</v>
      </c>
      <c r="P36" s="84">
        <v>20.89383059959131</v>
      </c>
      <c r="Q36" s="84">
        <v>8.579284405410236</v>
      </c>
      <c r="R36" s="84">
        <v>73.41863550634457</v>
      </c>
    </row>
    <row r="37" spans="1:18" ht="12.75">
      <c r="A37" s="50"/>
      <c r="B37" s="51"/>
      <c r="C37" s="51"/>
      <c r="D37" s="85"/>
      <c r="E37" s="130"/>
      <c r="F37" s="130"/>
      <c r="G37" s="52"/>
      <c r="H37" s="130"/>
      <c r="I37" s="130"/>
      <c r="J37" s="86"/>
      <c r="K37" s="86"/>
      <c r="L37" s="86"/>
      <c r="M37" s="85"/>
      <c r="N37" s="130"/>
      <c r="O37" s="86"/>
      <c r="P37" s="86"/>
      <c r="Q37" s="86"/>
      <c r="R37" s="86"/>
    </row>
    <row r="38" spans="1:18" ht="12.75">
      <c r="A38" s="24" t="s">
        <v>76</v>
      </c>
      <c r="B38" s="25"/>
      <c r="C38" s="25"/>
      <c r="D38" s="89">
        <v>9.280824923009789</v>
      </c>
      <c r="E38" s="132">
        <v>7.641587423191816</v>
      </c>
      <c r="F38" s="132">
        <v>7.978234044054938</v>
      </c>
      <c r="G38" s="55">
        <v>24.90064639025654</v>
      </c>
      <c r="H38" s="132">
        <v>14.472314177823703</v>
      </c>
      <c r="I38" s="132">
        <v>2.0367951914107274</v>
      </c>
      <c r="J38" s="90">
        <v>7.25100808442459</v>
      </c>
      <c r="K38" s="90">
        <v>23.76011745365902</v>
      </c>
      <c r="L38" s="90">
        <v>48.66076384391556</v>
      </c>
      <c r="M38" s="89">
        <v>8.027524175002238</v>
      </c>
      <c r="N38" s="132">
        <v>8.96228013274134</v>
      </c>
      <c r="O38" s="90">
        <v>8.382792801300592</v>
      </c>
      <c r="P38" s="90">
        <v>25.372597109044168</v>
      </c>
      <c r="Q38" s="90">
        <v>8.98143564592124</v>
      </c>
      <c r="R38" s="90">
        <v>83.01479659888096</v>
      </c>
    </row>
    <row r="39" spans="1:18" ht="12.75">
      <c r="A39" s="24" t="s">
        <v>77</v>
      </c>
      <c r="B39" s="25"/>
      <c r="C39" s="25"/>
      <c r="D39" s="89">
        <v>6.873371261938496</v>
      </c>
      <c r="E39" s="132">
        <v>6.73784827841763</v>
      </c>
      <c r="F39" s="132">
        <v>8.299407941367223</v>
      </c>
      <c r="G39" s="55">
        <v>21.91062748172335</v>
      </c>
      <c r="H39" s="132">
        <v>7.539238990282769</v>
      </c>
      <c r="I39" s="132">
        <v>7.58746205944409</v>
      </c>
      <c r="J39" s="90">
        <v>8.401710751671379</v>
      </c>
      <c r="K39" s="90">
        <v>23.52841180139824</v>
      </c>
      <c r="L39" s="90">
        <v>45.43903928312159</v>
      </c>
      <c r="M39" s="89">
        <v>8.161682641023054</v>
      </c>
      <c r="N39" s="132">
        <v>8.206638495580812</v>
      </c>
      <c r="O39" s="90">
        <v>8.530331741463657</v>
      </c>
      <c r="P39" s="90">
        <v>24.898652878067523</v>
      </c>
      <c r="Q39" s="90">
        <v>7.997639473229685</v>
      </c>
      <c r="R39" s="90">
        <v>78.3353316344188</v>
      </c>
    </row>
    <row r="40" spans="1:18" ht="12.75">
      <c r="A40" s="56"/>
      <c r="B40" s="57"/>
      <c r="C40" s="57"/>
      <c r="D40" s="91"/>
      <c r="E40" s="135"/>
      <c r="F40" s="135"/>
      <c r="G40" s="58"/>
      <c r="H40" s="135"/>
      <c r="I40" s="135"/>
      <c r="J40" s="92"/>
      <c r="K40" s="92"/>
      <c r="L40" s="92"/>
      <c r="M40" s="91"/>
      <c r="N40" s="135"/>
      <c r="O40" s="92"/>
      <c r="P40" s="92"/>
      <c r="Q40" s="92"/>
      <c r="R40" s="92"/>
    </row>
    <row r="41" spans="1:18" ht="12.75">
      <c r="A41" s="59"/>
      <c r="B41" s="59"/>
      <c r="C41" s="59"/>
      <c r="D41" s="60"/>
      <c r="E41" s="60"/>
      <c r="F41" s="60"/>
      <c r="G41" s="60"/>
      <c r="H41" s="60"/>
      <c r="I41" s="60"/>
      <c r="J41" s="60"/>
      <c r="K41" s="60"/>
      <c r="L41" s="60"/>
      <c r="M41" s="60"/>
      <c r="N41" s="60"/>
      <c r="O41" s="60"/>
      <c r="P41" s="60"/>
      <c r="Q41" s="59"/>
      <c r="R41" s="59"/>
    </row>
    <row r="42" spans="1:28" ht="25.5" customHeight="1">
      <c r="A42" s="70" t="s">
        <v>80</v>
      </c>
      <c r="B42" s="272" t="s">
        <v>81</v>
      </c>
      <c r="C42" s="273"/>
      <c r="D42" s="273"/>
      <c r="E42" s="273"/>
      <c r="F42" s="273"/>
      <c r="G42" s="273"/>
      <c r="H42" s="273"/>
      <c r="I42" s="273"/>
      <c r="J42" s="273"/>
      <c r="K42" s="273"/>
      <c r="L42" s="273"/>
      <c r="M42" s="273"/>
      <c r="N42" s="273"/>
      <c r="O42" s="273"/>
      <c r="P42" s="273"/>
      <c r="Q42" s="273"/>
      <c r="R42" s="273"/>
      <c r="T42" s="42"/>
      <c r="U42" s="42"/>
      <c r="V42" s="42"/>
      <c r="W42" s="42"/>
      <c r="X42" s="42"/>
      <c r="Y42" s="42"/>
      <c r="Z42" s="42"/>
      <c r="AA42" s="42"/>
      <c r="AB42" s="42"/>
    </row>
    <row r="43" spans="1:18" ht="215.25" customHeight="1">
      <c r="A43" s="189"/>
      <c r="D43" s="62"/>
      <c r="E43" s="62"/>
      <c r="F43" s="62"/>
      <c r="G43" s="62"/>
      <c r="H43" s="62"/>
      <c r="I43" s="62"/>
      <c r="J43" s="62"/>
      <c r="K43" s="62"/>
      <c r="L43" s="62"/>
      <c r="M43" s="62"/>
      <c r="R43" s="266">
        <v>8</v>
      </c>
    </row>
    <row r="44" spans="1:16" ht="12.75">
      <c r="A44" s="17"/>
      <c r="C44" s="61"/>
      <c r="D44" s="62"/>
      <c r="E44" s="62"/>
      <c r="F44" s="62"/>
      <c r="G44" s="62"/>
      <c r="H44" s="62"/>
      <c r="I44" s="62"/>
      <c r="J44" s="62"/>
      <c r="K44" s="62"/>
      <c r="L44" s="62"/>
      <c r="M44" s="62"/>
      <c r="N44" s="62"/>
      <c r="O44" s="62"/>
      <c r="P44" s="62"/>
    </row>
  </sheetData>
  <sheetProtection/>
  <mergeCells count="1">
    <mergeCell ref="B42:R42"/>
  </mergeCells>
  <printOptions horizontalCentered="1"/>
  <pageMargins left="0.3937007874015748" right="0" top="0.7874015748031497" bottom="0" header="0" footer="0"/>
  <pageSetup fitToHeight="1" fitToWidth="1" horizontalDpi="600" verticalDpi="600" orientation="landscape" scale="69" r:id="rId1"/>
</worksheet>
</file>

<file path=xl/worksheets/sheet7.xml><?xml version="1.0" encoding="utf-8"?>
<worksheet xmlns="http://schemas.openxmlformats.org/spreadsheetml/2006/main" xmlns:r="http://schemas.openxmlformats.org/officeDocument/2006/relationships">
  <sheetPr>
    <pageSetUpPr fitToPage="1"/>
  </sheetPr>
  <dimension ref="A1:AF43"/>
  <sheetViews>
    <sheetView zoomScalePageLayoutView="0" workbookViewId="0" topLeftCell="A1">
      <selection activeCell="D8" sqref="D8"/>
    </sheetView>
  </sheetViews>
  <sheetFormatPr defaultColWidth="11.421875" defaultRowHeight="12.75"/>
  <cols>
    <col min="1" max="2" width="2.8515625" style="0" customWidth="1"/>
    <col min="3" max="3" width="44.8515625" style="0" customWidth="1"/>
    <col min="4" max="12" width="8.8515625" style="0" customWidth="1"/>
    <col min="13" max="14" width="9.140625" style="0" customWidth="1"/>
    <col min="15" max="15" width="10.28125" style="0" customWidth="1"/>
    <col min="16" max="16" width="9.140625" style="0" customWidth="1"/>
    <col min="17" max="17" width="9.28125" style="0" customWidth="1"/>
    <col min="18" max="18" width="10.8515625" style="0" customWidth="1"/>
  </cols>
  <sheetData>
    <row r="1" spans="17:29" ht="20.25">
      <c r="Q1" s="41"/>
      <c r="AC1" s="73"/>
    </row>
    <row r="2" spans="1:32" ht="12.75">
      <c r="A2" s="1" t="s">
        <v>109</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ht="12.75">
      <c r="A3" s="47" t="str">
        <f>+Total!A3</f>
        <v>ESTADO DE OPERACIONES DE GOBIERNO  2015</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ht="12.75">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ht="12.75">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ht="12.75">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18" ht="12.75">
      <c r="A7" s="1"/>
      <c r="B7" s="2"/>
      <c r="C7" s="7"/>
      <c r="D7" s="160" t="s">
        <v>115</v>
      </c>
      <c r="E7" s="161"/>
      <c r="F7" s="162"/>
      <c r="G7" s="162"/>
      <c r="H7" s="162"/>
      <c r="I7" s="162"/>
      <c r="J7" s="162"/>
      <c r="K7" s="162"/>
      <c r="L7" s="162"/>
      <c r="M7" s="162"/>
      <c r="N7" s="99"/>
      <c r="O7" s="99"/>
      <c r="P7" s="99"/>
      <c r="Q7" s="99"/>
      <c r="R7" s="100"/>
    </row>
    <row r="8" spans="1:18" ht="25.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ht="12.75">
      <c r="A9" s="16"/>
      <c r="B9" s="17"/>
      <c r="C9" s="17"/>
      <c r="D9" s="164"/>
      <c r="E9" s="165"/>
      <c r="F9" s="165"/>
      <c r="G9" s="167"/>
      <c r="H9" s="165"/>
      <c r="I9" s="165"/>
      <c r="J9" s="166"/>
      <c r="K9" s="166"/>
      <c r="L9" s="166"/>
      <c r="M9" s="164"/>
      <c r="N9" s="165"/>
      <c r="O9" s="166"/>
      <c r="P9" s="166"/>
      <c r="Q9" s="166"/>
      <c r="R9" s="166"/>
    </row>
    <row r="10" spans="1:18" ht="12.75">
      <c r="A10" s="19" t="s">
        <v>6</v>
      </c>
      <c r="B10" s="17"/>
      <c r="C10" s="17"/>
      <c r="D10" s="35"/>
      <c r="E10" s="33"/>
      <c r="F10" s="33"/>
      <c r="G10" s="18"/>
      <c r="H10" s="33"/>
      <c r="I10" s="33"/>
      <c r="J10" s="168"/>
      <c r="K10" s="168"/>
      <c r="L10" s="168"/>
      <c r="M10" s="35"/>
      <c r="N10" s="33"/>
      <c r="O10" s="168"/>
      <c r="P10" s="168"/>
      <c r="Q10" s="168"/>
      <c r="R10" s="168"/>
    </row>
    <row r="11" spans="1:18" ht="12.75">
      <c r="A11" s="20" t="s">
        <v>7</v>
      </c>
      <c r="B11" s="17"/>
      <c r="C11" s="17"/>
      <c r="D11" s="169">
        <v>8.923050451416966</v>
      </c>
      <c r="E11" s="170">
        <v>7.5828716127292015</v>
      </c>
      <c r="F11" s="170">
        <v>8.20333722481975</v>
      </c>
      <c r="G11" s="172">
        <v>24.709259288965917</v>
      </c>
      <c r="H11" s="170">
        <v>14.552314915540023</v>
      </c>
      <c r="I11" s="170">
        <v>1.022220458919781</v>
      </c>
      <c r="J11" s="171">
        <v>8.188129457630406</v>
      </c>
      <c r="K11" s="171">
        <v>23.76266483209021</v>
      </c>
      <c r="L11" s="171">
        <v>48.47192412105613</v>
      </c>
      <c r="M11" s="169">
        <v>7.273673159104444</v>
      </c>
      <c r="N11" s="170">
        <v>8.048816359259598</v>
      </c>
      <c r="O11" s="171">
        <v>8.762752734420594</v>
      </c>
      <c r="P11" s="171">
        <v>24.085242252784635</v>
      </c>
      <c r="Q11" s="171">
        <v>8.715385882689375</v>
      </c>
      <c r="R11" s="171">
        <v>81.27255225653013</v>
      </c>
    </row>
    <row r="12" spans="1:18" ht="12.75">
      <c r="A12" s="20"/>
      <c r="B12" s="17" t="s">
        <v>8</v>
      </c>
      <c r="C12" s="17"/>
      <c r="D12" s="169">
        <v>9.291731359020554</v>
      </c>
      <c r="E12" s="170">
        <v>7.759641645900928</v>
      </c>
      <c r="F12" s="170">
        <v>7.84898273744403</v>
      </c>
      <c r="G12" s="172">
        <v>24.90035574236551</v>
      </c>
      <c r="H12" s="170">
        <v>16.096504834198015</v>
      </c>
      <c r="I12" s="170">
        <v>-0.22874439729372087</v>
      </c>
      <c r="J12" s="171">
        <v>8.42256436963259</v>
      </c>
      <c r="K12" s="171">
        <v>24.290324806536887</v>
      </c>
      <c r="L12" s="171">
        <v>49.19068054890239</v>
      </c>
      <c r="M12" s="169">
        <v>7.062652219414395</v>
      </c>
      <c r="N12" s="170">
        <v>7.815826798395305</v>
      </c>
      <c r="O12" s="171">
        <v>8.390978176054592</v>
      </c>
      <c r="P12" s="171">
        <v>23.26945719386429</v>
      </c>
      <c r="Q12" s="171">
        <v>8.265820683172159</v>
      </c>
      <c r="R12" s="171">
        <v>80.72595842593884</v>
      </c>
    </row>
    <row r="13" spans="1:18" ht="12.75">
      <c r="A13" s="78"/>
      <c r="B13" s="76"/>
      <c r="C13" s="76" t="s">
        <v>73</v>
      </c>
      <c r="D13" s="197">
        <v>13.295610892394047</v>
      </c>
      <c r="E13" s="198">
        <v>7.718003375377033</v>
      </c>
      <c r="F13" s="198">
        <v>7.07557586848981</v>
      </c>
      <c r="G13" s="200">
        <v>28.08919013626089</v>
      </c>
      <c r="H13" s="198">
        <v>26.911361633293694</v>
      </c>
      <c r="I13" s="198">
        <v>-0.12666151434272999</v>
      </c>
      <c r="J13" s="199">
        <v>8.841947570598288</v>
      </c>
      <c r="K13" s="199">
        <v>35.62664768954925</v>
      </c>
      <c r="L13" s="199">
        <v>63.71583782581014</v>
      </c>
      <c r="M13" s="197">
        <v>10.086734256305698</v>
      </c>
      <c r="N13" s="198">
        <v>11.26797028031847</v>
      </c>
      <c r="O13" s="199">
        <v>12.303736657241023</v>
      </c>
      <c r="P13" s="199">
        <v>33.658441193865194</v>
      </c>
      <c r="Q13" s="199">
        <v>7.891419853240677</v>
      </c>
      <c r="R13" s="199">
        <v>105.265698872916</v>
      </c>
    </row>
    <row r="14" spans="1:18" ht="12.75">
      <c r="A14" s="78"/>
      <c r="B14" s="76"/>
      <c r="C14" s="76" t="s">
        <v>59</v>
      </c>
      <c r="D14" s="197">
        <v>9.097828924701332</v>
      </c>
      <c r="E14" s="198">
        <v>7.761658130649813</v>
      </c>
      <c r="F14" s="198">
        <v>7.886437779075384</v>
      </c>
      <c r="G14" s="200">
        <v>24.74592483442653</v>
      </c>
      <c r="H14" s="198">
        <v>15.572756044385756</v>
      </c>
      <c r="I14" s="198">
        <v>-0.23368813232409127</v>
      </c>
      <c r="J14" s="199">
        <v>8.402254212221006</v>
      </c>
      <c r="K14" s="199">
        <v>23.741322124282668</v>
      </c>
      <c r="L14" s="199">
        <v>48.48724695870919</v>
      </c>
      <c r="M14" s="197">
        <v>6.916200043806553</v>
      </c>
      <c r="N14" s="198">
        <v>7.648644189831617</v>
      </c>
      <c r="O14" s="199">
        <v>8.201488610226923</v>
      </c>
      <c r="P14" s="199">
        <v>22.766332843865094</v>
      </c>
      <c r="Q14" s="199">
        <v>8.283952405600301</v>
      </c>
      <c r="R14" s="199">
        <v>79.53753220817458</v>
      </c>
    </row>
    <row r="15" spans="1:18" ht="12.75">
      <c r="A15" s="20"/>
      <c r="B15" s="17" t="s">
        <v>102</v>
      </c>
      <c r="C15" s="17"/>
      <c r="D15" s="169">
        <v>0.727708760358374</v>
      </c>
      <c r="E15" s="170">
        <v>0.329532191278153</v>
      </c>
      <c r="F15" s="170">
        <v>14.216760022048039</v>
      </c>
      <c r="G15" s="172">
        <v>15.274000973684565</v>
      </c>
      <c r="H15" s="170">
        <v>0.7864036846383093</v>
      </c>
      <c r="I15" s="170">
        <v>0.38379550132817636</v>
      </c>
      <c r="J15" s="171">
        <v>0.7516119794342871</v>
      </c>
      <c r="K15" s="171">
        <v>1.9218111654007728</v>
      </c>
      <c r="L15" s="171">
        <v>17.195812139085337</v>
      </c>
      <c r="M15" s="169">
        <v>4.8908149833238355</v>
      </c>
      <c r="N15" s="170">
        <v>12.640028966596805</v>
      </c>
      <c r="O15" s="171">
        <v>15.500741424465229</v>
      </c>
      <c r="P15" s="171">
        <v>33.03158537438587</v>
      </c>
      <c r="Q15" s="171">
        <v>7.648021580919104</v>
      </c>
      <c r="R15" s="171">
        <v>57.87541909439031</v>
      </c>
    </row>
    <row r="16" spans="1:18" ht="12.75">
      <c r="A16" s="20"/>
      <c r="B16" s="17" t="s">
        <v>9</v>
      </c>
      <c r="C16" s="17"/>
      <c r="D16" s="169">
        <v>7.919563861559982</v>
      </c>
      <c r="E16" s="170">
        <v>8.27195152214001</v>
      </c>
      <c r="F16" s="170">
        <v>8.13745197317443</v>
      </c>
      <c r="G16" s="172">
        <v>24.328967356874422</v>
      </c>
      <c r="H16" s="170">
        <v>8.348395156737624</v>
      </c>
      <c r="I16" s="170">
        <v>8.314647821249958</v>
      </c>
      <c r="J16" s="171">
        <v>8.681958864814563</v>
      </c>
      <c r="K16" s="171">
        <v>25.345001842802144</v>
      </c>
      <c r="L16" s="171">
        <v>49.67396919967656</v>
      </c>
      <c r="M16" s="169">
        <v>8.05215100321722</v>
      </c>
      <c r="N16" s="170">
        <v>8.13395788525901</v>
      </c>
      <c r="O16" s="171">
        <v>8.592500167387916</v>
      </c>
      <c r="P16" s="171">
        <v>24.778609055864145</v>
      </c>
      <c r="Q16" s="171">
        <v>8.619634204501207</v>
      </c>
      <c r="R16" s="171">
        <v>83.07221246004192</v>
      </c>
    </row>
    <row r="17" spans="1:18" ht="12.75">
      <c r="A17" s="20"/>
      <c r="B17" s="17" t="s">
        <v>56</v>
      </c>
      <c r="C17" s="17"/>
      <c r="D17" s="169">
        <v>9.539963604280526</v>
      </c>
      <c r="E17" s="170">
        <v>7.565101485878248</v>
      </c>
      <c r="F17" s="170">
        <v>3.397896813673561</v>
      </c>
      <c r="G17" s="172">
        <v>20.502961903832336</v>
      </c>
      <c r="H17" s="170">
        <v>8.37478606168504</v>
      </c>
      <c r="I17" s="170">
        <v>9.702004959198996</v>
      </c>
      <c r="J17" s="171">
        <v>6.854427335693416</v>
      </c>
      <c r="K17" s="171">
        <v>24.93121835657745</v>
      </c>
      <c r="L17" s="171">
        <v>45.43418026040979</v>
      </c>
      <c r="M17" s="169">
        <v>9.188152138930064</v>
      </c>
      <c r="N17" s="170">
        <v>5.0563679031745155</v>
      </c>
      <c r="O17" s="171">
        <v>16.037481892949096</v>
      </c>
      <c r="P17" s="171">
        <v>30.282001935053675</v>
      </c>
      <c r="Q17" s="171">
        <v>9.246266720248359</v>
      </c>
      <c r="R17" s="171">
        <v>84.96244891571182</v>
      </c>
    </row>
    <row r="18" spans="1:18" ht="12.75">
      <c r="A18" s="20"/>
      <c r="B18" s="17" t="s">
        <v>57</v>
      </c>
      <c r="C18" s="17"/>
      <c r="D18" s="169">
        <v>5.373271676134235</v>
      </c>
      <c r="E18" s="170">
        <v>6.024208632354869</v>
      </c>
      <c r="F18" s="170">
        <v>6.917393266572559</v>
      </c>
      <c r="G18" s="172">
        <v>18.314873575061664</v>
      </c>
      <c r="H18" s="170">
        <v>7.12353214590042</v>
      </c>
      <c r="I18" s="170">
        <v>9.485322603668608</v>
      </c>
      <c r="J18" s="171">
        <v>6.710484378242687</v>
      </c>
      <c r="K18" s="171">
        <v>23.319339127811716</v>
      </c>
      <c r="L18" s="171">
        <v>41.634212702873384</v>
      </c>
      <c r="M18" s="169">
        <v>8.623254912779243</v>
      </c>
      <c r="N18" s="170">
        <v>5.606651130004513</v>
      </c>
      <c r="O18" s="171">
        <v>9.03474039230359</v>
      </c>
      <c r="P18" s="171">
        <v>23.264646435087347</v>
      </c>
      <c r="Q18" s="171">
        <v>24.087054504347716</v>
      </c>
      <c r="R18" s="171">
        <v>88.98591364230845</v>
      </c>
    </row>
    <row r="19" spans="1:18" ht="12.75">
      <c r="A19" s="20"/>
      <c r="B19" s="17" t="s">
        <v>10</v>
      </c>
      <c r="C19" s="17"/>
      <c r="D19" s="169">
        <v>9.013712341765352</v>
      </c>
      <c r="E19" s="170">
        <v>9.177836086209865</v>
      </c>
      <c r="F19" s="170">
        <v>8.748354201563952</v>
      </c>
      <c r="G19" s="172">
        <v>26.93990262953917</v>
      </c>
      <c r="H19" s="170">
        <v>8.852383966011725</v>
      </c>
      <c r="I19" s="170">
        <v>8.189362346293152</v>
      </c>
      <c r="J19" s="171">
        <v>8.234158209741594</v>
      </c>
      <c r="K19" s="171">
        <v>25.27590452204647</v>
      </c>
      <c r="L19" s="171">
        <v>52.215807151585636</v>
      </c>
      <c r="M19" s="169">
        <v>10.216903802524598</v>
      </c>
      <c r="N19" s="170">
        <v>8.740369196632718</v>
      </c>
      <c r="O19" s="171">
        <v>9.465094196339626</v>
      </c>
      <c r="P19" s="171">
        <v>28.422367195496943</v>
      </c>
      <c r="Q19" s="171">
        <v>8.963152565696449</v>
      </c>
      <c r="R19" s="171">
        <v>89.60132691277903</v>
      </c>
    </row>
    <row r="20" spans="1:18" ht="12.75">
      <c r="A20" s="20"/>
      <c r="B20" s="17" t="s">
        <v>11</v>
      </c>
      <c r="C20" s="17"/>
      <c r="D20" s="169">
        <v>13.322693272504205</v>
      </c>
      <c r="E20" s="170">
        <v>9.069543788846728</v>
      </c>
      <c r="F20" s="170">
        <v>13.994932225439213</v>
      </c>
      <c r="G20" s="172">
        <v>36.38716928679015</v>
      </c>
      <c r="H20" s="170">
        <v>10.132149409674293</v>
      </c>
      <c r="I20" s="170">
        <v>8.999024642946948</v>
      </c>
      <c r="J20" s="171">
        <v>10.076440039242701</v>
      </c>
      <c r="K20" s="171">
        <v>29.207614091863938</v>
      </c>
      <c r="L20" s="171">
        <v>65.59478337865409</v>
      </c>
      <c r="M20" s="169">
        <v>11.47886847561195</v>
      </c>
      <c r="N20" s="170">
        <v>11.70271843255635</v>
      </c>
      <c r="O20" s="171">
        <v>11.697160247854676</v>
      </c>
      <c r="P20" s="171">
        <v>34.87874715602298</v>
      </c>
      <c r="Q20" s="171">
        <v>12.19210249313795</v>
      </c>
      <c r="R20" s="171">
        <v>112.66563302781502</v>
      </c>
    </row>
    <row r="21" spans="1:18" ht="12.75">
      <c r="A21" s="50"/>
      <c r="B21" s="51"/>
      <c r="C21" s="51"/>
      <c r="D21" s="173"/>
      <c r="E21" s="174"/>
      <c r="F21" s="174"/>
      <c r="G21" s="176"/>
      <c r="H21" s="174"/>
      <c r="I21" s="174"/>
      <c r="J21" s="175"/>
      <c r="K21" s="175"/>
      <c r="L21" s="175"/>
      <c r="M21" s="173"/>
      <c r="N21" s="174"/>
      <c r="O21" s="175"/>
      <c r="P21" s="175"/>
      <c r="Q21" s="175"/>
      <c r="R21" s="175"/>
    </row>
    <row r="22" spans="1:18" ht="12.75">
      <c r="A22" s="20" t="s">
        <v>12</v>
      </c>
      <c r="B22" s="17"/>
      <c r="C22" s="17"/>
      <c r="D22" s="169">
        <v>7.505268501493842</v>
      </c>
      <c r="E22" s="170">
        <v>6.8499829110020105</v>
      </c>
      <c r="F22" s="170">
        <v>8.043859010041336</v>
      </c>
      <c r="G22" s="172">
        <v>22.39911042253719</v>
      </c>
      <c r="H22" s="170">
        <v>7.997645303460375</v>
      </c>
      <c r="I22" s="170">
        <v>7.659625940409817</v>
      </c>
      <c r="J22" s="171">
        <v>8.31364732939725</v>
      </c>
      <c r="K22" s="171">
        <v>23.97091857326744</v>
      </c>
      <c r="L22" s="171">
        <v>46.37002899580463</v>
      </c>
      <c r="M22" s="169">
        <v>8.369516236427135</v>
      </c>
      <c r="N22" s="170">
        <v>8.059718054697456</v>
      </c>
      <c r="O22" s="171">
        <v>8.879042512049084</v>
      </c>
      <c r="P22" s="171">
        <v>25.308276803173673</v>
      </c>
      <c r="Q22" s="171">
        <v>8.27046560539842</v>
      </c>
      <c r="R22" s="171">
        <v>79.94877140437671</v>
      </c>
    </row>
    <row r="23" spans="1:18" ht="12.75">
      <c r="A23" s="20"/>
      <c r="B23" s="17" t="s">
        <v>13</v>
      </c>
      <c r="C23" s="17"/>
      <c r="D23" s="169">
        <v>8.161590425649944</v>
      </c>
      <c r="E23" s="170">
        <v>8.123365119979804</v>
      </c>
      <c r="F23" s="170">
        <v>10.394876103365956</v>
      </c>
      <c r="G23" s="172">
        <v>26.679831648995705</v>
      </c>
      <c r="H23" s="170">
        <v>8.244963159685279</v>
      </c>
      <c r="I23" s="170">
        <v>8.150733986487475</v>
      </c>
      <c r="J23" s="171">
        <v>10.497121208884279</v>
      </c>
      <c r="K23" s="171">
        <v>26.89281835505703</v>
      </c>
      <c r="L23" s="171">
        <v>53.57265000405273</v>
      </c>
      <c r="M23" s="169">
        <v>8.078659117509078</v>
      </c>
      <c r="N23" s="170">
        <v>8.483173442851864</v>
      </c>
      <c r="O23" s="171">
        <v>10.782438017398922</v>
      </c>
      <c r="P23" s="171">
        <v>27.344270577759865</v>
      </c>
      <c r="Q23" s="171">
        <v>8.229108501223783</v>
      </c>
      <c r="R23" s="171">
        <v>89.14602908303638</v>
      </c>
    </row>
    <row r="24" spans="1:18" ht="12.75">
      <c r="A24" s="20"/>
      <c r="B24" s="17" t="s">
        <v>14</v>
      </c>
      <c r="C24" s="17"/>
      <c r="D24" s="169">
        <v>5.8368794740059595</v>
      </c>
      <c r="E24" s="170">
        <v>6.527379326860763</v>
      </c>
      <c r="F24" s="170">
        <v>8.927780974035478</v>
      </c>
      <c r="G24" s="172">
        <v>21.2920397749022</v>
      </c>
      <c r="H24" s="170">
        <v>8.412811016249414</v>
      </c>
      <c r="I24" s="170">
        <v>8.16055526404334</v>
      </c>
      <c r="J24" s="171">
        <v>8.337199278254595</v>
      </c>
      <c r="K24" s="171">
        <v>24.910565558547347</v>
      </c>
      <c r="L24" s="171">
        <v>46.20260533344955</v>
      </c>
      <c r="M24" s="169">
        <v>8.185412739575675</v>
      </c>
      <c r="N24" s="170">
        <v>8.284890701757536</v>
      </c>
      <c r="O24" s="171">
        <v>9.706354091596376</v>
      </c>
      <c r="P24" s="171">
        <v>26.17665753292959</v>
      </c>
      <c r="Q24" s="171">
        <v>9.269281659879406</v>
      </c>
      <c r="R24" s="171">
        <v>81.64854452625855</v>
      </c>
    </row>
    <row r="25" spans="1:18" ht="12.75">
      <c r="A25" s="20"/>
      <c r="B25" s="17" t="s">
        <v>15</v>
      </c>
      <c r="C25" s="17"/>
      <c r="D25" s="169">
        <v>28.16484423144735</v>
      </c>
      <c r="E25" s="170">
        <v>5.223371816550363</v>
      </c>
      <c r="F25" s="170">
        <v>8.100462552191855</v>
      </c>
      <c r="G25" s="172">
        <v>41.48867860018957</v>
      </c>
      <c r="H25" s="170">
        <v>3.747186124876293</v>
      </c>
      <c r="I25" s="170">
        <v>1.1558527537331391</v>
      </c>
      <c r="J25" s="171">
        <v>0.21541302779047583</v>
      </c>
      <c r="K25" s="171">
        <v>5.118451906399908</v>
      </c>
      <c r="L25" s="171">
        <v>46.607130506589485</v>
      </c>
      <c r="M25" s="169">
        <v>31.348330703344157</v>
      </c>
      <c r="N25" s="170">
        <v>4.8060490628345915</v>
      </c>
      <c r="O25" s="171">
        <v>7.848805628516818</v>
      </c>
      <c r="P25" s="171">
        <v>44.003185394695564</v>
      </c>
      <c r="Q25" s="171">
        <v>3.7808195372413826</v>
      </c>
      <c r="R25" s="171">
        <v>94.39113543852643</v>
      </c>
    </row>
    <row r="26" spans="1:18" ht="12.75">
      <c r="A26" s="20"/>
      <c r="B26" s="17" t="s">
        <v>58</v>
      </c>
      <c r="C26" s="17"/>
      <c r="D26" s="169">
        <v>5.895641160075476</v>
      </c>
      <c r="E26" s="170">
        <v>5.824937409580643</v>
      </c>
      <c r="F26" s="170">
        <v>6.6513705272591634</v>
      </c>
      <c r="G26" s="172">
        <v>18.371949096915284</v>
      </c>
      <c r="H26" s="170">
        <v>6.878654398777022</v>
      </c>
      <c r="I26" s="170">
        <v>6.962015120090262</v>
      </c>
      <c r="J26" s="171">
        <v>7.6442983978163115</v>
      </c>
      <c r="K26" s="171">
        <v>21.484967916683598</v>
      </c>
      <c r="L26" s="171">
        <v>39.85691701359888</v>
      </c>
      <c r="M26" s="169">
        <v>7.019919463034582</v>
      </c>
      <c r="N26" s="170">
        <v>7.760047019718481</v>
      </c>
      <c r="O26" s="171">
        <v>7.814678250767798</v>
      </c>
      <c r="P26" s="171">
        <v>22.594644733520862</v>
      </c>
      <c r="Q26" s="171">
        <v>8.28633789294599</v>
      </c>
      <c r="R26" s="171">
        <v>70.73789964006573</v>
      </c>
    </row>
    <row r="27" spans="1:18" ht="12.75">
      <c r="A27" s="20"/>
      <c r="B27" s="17" t="s">
        <v>74</v>
      </c>
      <c r="C27" s="17"/>
      <c r="D27" s="169">
        <v>8.124037208736421</v>
      </c>
      <c r="E27" s="170">
        <v>7.894147751026306</v>
      </c>
      <c r="F27" s="170">
        <v>8.103963129975881</v>
      </c>
      <c r="G27" s="172">
        <v>24.12214808973861</v>
      </c>
      <c r="H27" s="170">
        <v>10.456239656614768</v>
      </c>
      <c r="I27" s="170">
        <v>9.224636947829575</v>
      </c>
      <c r="J27" s="171">
        <v>8.504858908827778</v>
      </c>
      <c r="K27" s="171">
        <v>28.18573551327212</v>
      </c>
      <c r="L27" s="171">
        <v>52.30788360301073</v>
      </c>
      <c r="M27" s="169">
        <v>8.463058306406156</v>
      </c>
      <c r="N27" s="170">
        <v>8.526467256843251</v>
      </c>
      <c r="O27" s="171">
        <v>8.855722631115029</v>
      </c>
      <c r="P27" s="171">
        <v>25.845248194364437</v>
      </c>
      <c r="Q27" s="171">
        <v>8.43760121626063</v>
      </c>
      <c r="R27" s="171">
        <v>86.5907330136358</v>
      </c>
    </row>
    <row r="28" spans="1:18" ht="12.75">
      <c r="A28" s="20"/>
      <c r="B28" s="17" t="s">
        <v>75</v>
      </c>
      <c r="C28" s="17"/>
      <c r="D28" s="173"/>
      <c r="E28" s="174"/>
      <c r="F28" s="174"/>
      <c r="G28" s="176"/>
      <c r="H28" s="174"/>
      <c r="I28" s="174"/>
      <c r="J28" s="175"/>
      <c r="K28" s="175"/>
      <c r="L28" s="175"/>
      <c r="M28" s="173"/>
      <c r="N28" s="174"/>
      <c r="O28" s="175"/>
      <c r="P28" s="175"/>
      <c r="Q28" s="175"/>
      <c r="R28" s="175"/>
    </row>
    <row r="29" spans="1:18" ht="12.75">
      <c r="A29" s="20"/>
      <c r="B29" s="17"/>
      <c r="C29" s="17"/>
      <c r="D29" s="94"/>
      <c r="E29" s="137"/>
      <c r="F29" s="137"/>
      <c r="G29" s="66"/>
      <c r="H29" s="137"/>
      <c r="I29" s="137"/>
      <c r="J29" s="95"/>
      <c r="K29" s="95"/>
      <c r="L29" s="95"/>
      <c r="M29" s="94"/>
      <c r="N29" s="137"/>
      <c r="O29" s="95"/>
      <c r="P29" s="95"/>
      <c r="Q29" s="95"/>
      <c r="R29" s="95"/>
    </row>
    <row r="30" spans="1:18" ht="12.75">
      <c r="A30" s="20" t="s">
        <v>17</v>
      </c>
      <c r="B30" s="23"/>
      <c r="C30" s="23"/>
      <c r="D30" s="169">
        <v>19.481286510447177</v>
      </c>
      <c r="E30" s="170">
        <v>13.04070094836959</v>
      </c>
      <c r="F30" s="170">
        <v>9.390973051326428</v>
      </c>
      <c r="G30" s="172">
        <v>41.91296051014319</v>
      </c>
      <c r="H30" s="170">
        <v>63.36500367705327</v>
      </c>
      <c r="I30" s="170">
        <v>-48.40660313195233</v>
      </c>
      <c r="J30" s="171">
        <v>7.253396637951562</v>
      </c>
      <c r="K30" s="171">
        <v>22.211797183052497</v>
      </c>
      <c r="L30" s="171">
        <v>64.12475769319569</v>
      </c>
      <c r="M30" s="169">
        <v>-0.8870809643730094</v>
      </c>
      <c r="N30" s="170">
        <v>7.967631326622684</v>
      </c>
      <c r="O30" s="171">
        <v>7.896741622119231</v>
      </c>
      <c r="P30" s="171">
        <v>14.977291984368907</v>
      </c>
      <c r="Q30" s="171">
        <v>12.028711542775396</v>
      </c>
      <c r="R30" s="171">
        <v>91.13076122033999</v>
      </c>
    </row>
    <row r="31" spans="1:18" ht="12.75">
      <c r="A31" s="20"/>
      <c r="B31" s="17"/>
      <c r="C31" s="17"/>
      <c r="D31" s="94"/>
      <c r="E31" s="137"/>
      <c r="F31" s="137"/>
      <c r="G31" s="66"/>
      <c r="H31" s="137"/>
      <c r="I31" s="137"/>
      <c r="J31" s="95"/>
      <c r="K31" s="95"/>
      <c r="L31" s="95"/>
      <c r="M31" s="94"/>
      <c r="N31" s="137"/>
      <c r="O31" s="95"/>
      <c r="P31" s="95"/>
      <c r="Q31" s="95"/>
      <c r="R31" s="95"/>
    </row>
    <row r="32" spans="1:18" ht="12.75">
      <c r="A32" s="19" t="s">
        <v>18</v>
      </c>
      <c r="B32" s="17"/>
      <c r="C32" s="17"/>
      <c r="D32" s="94"/>
      <c r="E32" s="137"/>
      <c r="F32" s="137"/>
      <c r="G32" s="66"/>
      <c r="H32" s="137"/>
      <c r="I32" s="137"/>
      <c r="J32" s="95"/>
      <c r="K32" s="95"/>
      <c r="L32" s="95"/>
      <c r="M32" s="94"/>
      <c r="N32" s="137"/>
      <c r="O32" s="95"/>
      <c r="P32" s="95"/>
      <c r="Q32" s="95"/>
      <c r="R32" s="95"/>
    </row>
    <row r="33" spans="1:18" ht="12.75">
      <c r="A33" s="20" t="s">
        <v>19</v>
      </c>
      <c r="B33" s="17"/>
      <c r="C33" s="17"/>
      <c r="D33" s="169">
        <v>3.3411117741898777</v>
      </c>
      <c r="E33" s="170">
        <v>6.702841609684771</v>
      </c>
      <c r="F33" s="170">
        <v>7.974519625392541</v>
      </c>
      <c r="G33" s="172">
        <v>18.01847300926719</v>
      </c>
      <c r="H33" s="170">
        <v>7.457588152551466</v>
      </c>
      <c r="I33" s="170">
        <v>7.786972668568266</v>
      </c>
      <c r="J33" s="171">
        <v>8.274334624031917</v>
      </c>
      <c r="K33" s="171">
        <v>23.51889544515165</v>
      </c>
      <c r="L33" s="171">
        <v>41.53736845441884</v>
      </c>
      <c r="M33" s="169">
        <v>6.7937348038510645</v>
      </c>
      <c r="N33" s="170">
        <v>6.348204154011642</v>
      </c>
      <c r="O33" s="171">
        <v>7.437065970610313</v>
      </c>
      <c r="P33" s="171">
        <v>20.57900492847302</v>
      </c>
      <c r="Q33" s="171">
        <v>9.193919234351105</v>
      </c>
      <c r="R33" s="171">
        <v>71.31029261724296</v>
      </c>
    </row>
    <row r="34" spans="1:18" ht="12.75">
      <c r="A34" s="20"/>
      <c r="B34" s="17" t="s">
        <v>20</v>
      </c>
      <c r="C34" s="17"/>
      <c r="D34" s="169">
        <v>5.295476607791947</v>
      </c>
      <c r="E34" s="170">
        <v>2.3746963999155253</v>
      </c>
      <c r="F34" s="170">
        <v>7.910631255151837</v>
      </c>
      <c r="G34" s="172">
        <v>15.58080426285931</v>
      </c>
      <c r="H34" s="170">
        <v>2.90411035180153</v>
      </c>
      <c r="I34" s="170">
        <v>0.6633894488053375</v>
      </c>
      <c r="J34" s="171">
        <v>2.3470510177984036</v>
      </c>
      <c r="K34" s="171">
        <v>5.914550818405271</v>
      </c>
      <c r="L34" s="171">
        <v>21.49535508126458</v>
      </c>
      <c r="M34" s="169">
        <v>6.1758489298719645</v>
      </c>
      <c r="N34" s="170">
        <v>4.818095156243726</v>
      </c>
      <c r="O34" s="171">
        <v>3.4414918884187276</v>
      </c>
      <c r="P34" s="171">
        <v>14.435435974534418</v>
      </c>
      <c r="Q34" s="171">
        <v>3.198693226557794</v>
      </c>
      <c r="R34" s="171">
        <v>39.12948428235679</v>
      </c>
    </row>
    <row r="35" spans="1:18" ht="12.75">
      <c r="A35" s="20"/>
      <c r="B35" s="17" t="s">
        <v>21</v>
      </c>
      <c r="C35" s="17"/>
      <c r="D35" s="169">
        <v>0.5993608538114408</v>
      </c>
      <c r="E35" s="170">
        <v>5.848595717160121</v>
      </c>
      <c r="F35" s="170">
        <v>7.688446988785685</v>
      </c>
      <c r="G35" s="172">
        <v>14.136403559757248</v>
      </c>
      <c r="H35" s="170">
        <v>7.211110073889953</v>
      </c>
      <c r="I35" s="170">
        <v>6.375916017078738</v>
      </c>
      <c r="J35" s="171">
        <v>7.462034870050656</v>
      </c>
      <c r="K35" s="171">
        <v>21.049060961019347</v>
      </c>
      <c r="L35" s="171">
        <v>35.18546452077659</v>
      </c>
      <c r="M35" s="169">
        <v>5.630831518352107</v>
      </c>
      <c r="N35" s="170">
        <v>5.492034849421249</v>
      </c>
      <c r="O35" s="171">
        <v>6.144492675810792</v>
      </c>
      <c r="P35" s="171">
        <v>17.267359043584147</v>
      </c>
      <c r="Q35" s="171">
        <v>9.823704539687588</v>
      </c>
      <c r="R35" s="171">
        <v>62.27652810404833</v>
      </c>
    </row>
    <row r="36" spans="1:18" ht="12.75">
      <c r="A36" s="20"/>
      <c r="B36" s="17" t="s">
        <v>22</v>
      </c>
      <c r="C36" s="17"/>
      <c r="D36" s="169">
        <v>7.275392921539452</v>
      </c>
      <c r="E36" s="170">
        <v>7.818252498969727</v>
      </c>
      <c r="F36" s="170">
        <v>8.379032108609726</v>
      </c>
      <c r="G36" s="172">
        <v>23.472677529118904</v>
      </c>
      <c r="H36" s="170">
        <v>7.705529802321426</v>
      </c>
      <c r="I36" s="170">
        <v>9.630000687390455</v>
      </c>
      <c r="J36" s="171">
        <v>9.294467204355215</v>
      </c>
      <c r="K36" s="171">
        <v>26.629997694067097</v>
      </c>
      <c r="L36" s="171">
        <v>50.102675223186</v>
      </c>
      <c r="M36" s="169">
        <v>8.43009484684076</v>
      </c>
      <c r="N36" s="170">
        <v>7.528907478829517</v>
      </c>
      <c r="O36" s="171">
        <v>9.181905641151948</v>
      </c>
      <c r="P36" s="171">
        <v>25.140907966822226</v>
      </c>
      <c r="Q36" s="171">
        <v>8.166194121868854</v>
      </c>
      <c r="R36" s="171">
        <v>83.40977731187708</v>
      </c>
    </row>
    <row r="37" spans="1:18" ht="12.75">
      <c r="A37" s="50"/>
      <c r="B37" s="51"/>
      <c r="C37" s="51"/>
      <c r="D37" s="173"/>
      <c r="E37" s="174"/>
      <c r="F37" s="174"/>
      <c r="G37" s="176"/>
      <c r="H37" s="174"/>
      <c r="I37" s="174"/>
      <c r="J37" s="175"/>
      <c r="K37" s="175"/>
      <c r="L37" s="175"/>
      <c r="M37" s="173"/>
      <c r="N37" s="174"/>
      <c r="O37" s="175"/>
      <c r="P37" s="175"/>
      <c r="Q37" s="175"/>
      <c r="R37" s="175"/>
    </row>
    <row r="38" spans="1:18" ht="12.75">
      <c r="A38" s="24" t="s">
        <v>76</v>
      </c>
      <c r="B38" s="25"/>
      <c r="C38" s="25"/>
      <c r="D38" s="177">
        <v>8.917136109176443</v>
      </c>
      <c r="E38" s="178">
        <v>7.574380281612311</v>
      </c>
      <c r="F38" s="178">
        <v>8.202860001376456</v>
      </c>
      <c r="G38" s="180">
        <v>24.69437639216521</v>
      </c>
      <c r="H38" s="178">
        <v>14.533323856709156</v>
      </c>
      <c r="I38" s="178">
        <v>1.0216354261976879</v>
      </c>
      <c r="J38" s="179">
        <v>8.17860625054046</v>
      </c>
      <c r="K38" s="179">
        <v>23.733565533447305</v>
      </c>
      <c r="L38" s="179">
        <v>48.427941925612515</v>
      </c>
      <c r="M38" s="177">
        <v>7.271883282869938</v>
      </c>
      <c r="N38" s="178">
        <v>8.043549039639922</v>
      </c>
      <c r="O38" s="179">
        <v>8.75407703017555</v>
      </c>
      <c r="P38" s="179">
        <v>24.069509352685408</v>
      </c>
      <c r="Q38" s="179">
        <v>8.70639154933859</v>
      </c>
      <c r="R38" s="179">
        <v>81.2038428276365</v>
      </c>
    </row>
    <row r="39" spans="1:18" ht="12.75">
      <c r="A39" s="24" t="s">
        <v>77</v>
      </c>
      <c r="B39" s="25"/>
      <c r="C39" s="25"/>
      <c r="D39" s="177">
        <v>6.813107592518483</v>
      </c>
      <c r="E39" s="178">
        <v>6.818739935449263</v>
      </c>
      <c r="F39" s="178">
        <v>8.032184700928124</v>
      </c>
      <c r="G39" s="180">
        <v>21.66403222889587</v>
      </c>
      <c r="H39" s="178">
        <v>7.900460077678001</v>
      </c>
      <c r="I39" s="178">
        <v>7.6698931657837175</v>
      </c>
      <c r="J39" s="179">
        <v>8.297937946248851</v>
      </c>
      <c r="K39" s="179">
        <v>23.86829118971057</v>
      </c>
      <c r="L39" s="179">
        <v>45.53232341860644</v>
      </c>
      <c r="M39" s="177">
        <v>8.105497142412078</v>
      </c>
      <c r="N39" s="178">
        <v>7.771631725924835</v>
      </c>
      <c r="O39" s="179">
        <v>8.632149086499506</v>
      </c>
      <c r="P39" s="179">
        <v>24.50927795483642</v>
      </c>
      <c r="Q39" s="179">
        <v>8.415378451854384</v>
      </c>
      <c r="R39" s="179">
        <v>78.45697982529724</v>
      </c>
    </row>
    <row r="40" spans="1:18" ht="12.75">
      <c r="A40" s="56"/>
      <c r="B40" s="57"/>
      <c r="C40" s="57"/>
      <c r="D40" s="181"/>
      <c r="E40" s="182"/>
      <c r="F40" s="182"/>
      <c r="G40" s="184"/>
      <c r="H40" s="182"/>
      <c r="I40" s="182"/>
      <c r="J40" s="183"/>
      <c r="K40" s="183"/>
      <c r="L40" s="183"/>
      <c r="M40" s="181"/>
      <c r="N40" s="182"/>
      <c r="O40" s="183"/>
      <c r="P40" s="183"/>
      <c r="Q40" s="183"/>
      <c r="R40" s="183"/>
    </row>
    <row r="42" spans="1:28" ht="25.5" customHeight="1">
      <c r="A42" s="70" t="s">
        <v>80</v>
      </c>
      <c r="B42" s="272" t="s">
        <v>81</v>
      </c>
      <c r="C42" s="273"/>
      <c r="D42" s="273"/>
      <c r="E42" s="273"/>
      <c r="F42" s="273"/>
      <c r="G42" s="273"/>
      <c r="H42" s="273"/>
      <c r="I42" s="273"/>
      <c r="J42" s="273"/>
      <c r="K42" s="273"/>
      <c r="L42" s="273"/>
      <c r="M42" s="273"/>
      <c r="N42" s="273"/>
      <c r="O42" s="273"/>
      <c r="P42" s="273"/>
      <c r="Q42" s="273"/>
      <c r="R42" s="273"/>
      <c r="S42" s="42"/>
      <c r="T42" s="42"/>
      <c r="U42" s="42"/>
      <c r="V42" s="42"/>
      <c r="W42" s="42"/>
      <c r="X42" s="42"/>
      <c r="Y42" s="42"/>
      <c r="Z42" s="42"/>
      <c r="AA42" s="42"/>
      <c r="AB42" s="42"/>
    </row>
    <row r="43" ht="215.25" customHeight="1">
      <c r="R43" s="266">
        <v>9</v>
      </c>
    </row>
  </sheetData>
  <sheetProtection/>
  <mergeCells count="1">
    <mergeCell ref="B42:R42"/>
  </mergeCells>
  <printOptions horizontalCentered="1"/>
  <pageMargins left="0.3937007874015748" right="0" top="0.7874015748031497" bottom="0" header="0" footer="0"/>
  <pageSetup fitToHeight="1" fitToWidth="1" horizontalDpi="600" verticalDpi="600" orientation="landscape" scale="72" r:id="rId1"/>
</worksheet>
</file>

<file path=xl/worksheets/sheet8.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E1">
      <selection activeCell="A3" sqref="A3"/>
    </sheetView>
  </sheetViews>
  <sheetFormatPr defaultColWidth="11.421875" defaultRowHeight="12.75"/>
  <cols>
    <col min="1" max="2" width="3.140625" style="0" customWidth="1"/>
    <col min="3" max="3" width="44.421875" style="0" customWidth="1"/>
    <col min="4" max="4" width="1.1484375" style="0" hidden="1" customWidth="1"/>
    <col min="5" max="11" width="10.421875" style="0" customWidth="1"/>
    <col min="12" max="12" width="8.8515625" style="0" customWidth="1"/>
    <col min="13" max="13" width="9.140625" style="0" customWidth="1"/>
    <col min="14" max="14" width="8.8515625" style="0" customWidth="1"/>
    <col min="15" max="15" width="9.00390625" style="0" customWidth="1"/>
    <col min="16" max="16" width="10.421875" style="0" customWidth="1"/>
    <col min="17" max="18" width="9.7109375" style="0" customWidth="1"/>
    <col min="19" max="19" width="11.140625" style="0" customWidth="1"/>
  </cols>
  <sheetData>
    <row r="1" spans="1:15" ht="20.25">
      <c r="A1" s="41"/>
      <c r="O1" s="72"/>
    </row>
    <row r="2" spans="1:19" ht="12.75">
      <c r="A2" s="1" t="s">
        <v>104</v>
      </c>
      <c r="B2" s="2"/>
      <c r="C2" s="2"/>
      <c r="D2" s="2"/>
      <c r="E2" s="2"/>
      <c r="F2" s="2"/>
      <c r="G2" s="2"/>
      <c r="H2" s="2"/>
      <c r="I2" s="2"/>
      <c r="J2" s="2"/>
      <c r="K2" s="2"/>
      <c r="L2" s="2"/>
      <c r="M2" s="2"/>
      <c r="N2" s="2"/>
      <c r="O2" s="2"/>
      <c r="P2" s="2"/>
      <c r="Q2" s="2"/>
      <c r="R2" s="2"/>
      <c r="S2" s="2"/>
    </row>
    <row r="3" spans="1:19" ht="12.75">
      <c r="A3" s="47" t="str">
        <f>+Total!A3</f>
        <v>ESTADO DE OPERACIONES DE GOBIERNO  2015</v>
      </c>
      <c r="B3" s="1"/>
      <c r="C3" s="1"/>
      <c r="D3" s="1"/>
      <c r="E3" s="1"/>
      <c r="F3" s="2"/>
      <c r="G3" s="2"/>
      <c r="H3" s="2"/>
      <c r="I3" s="2"/>
      <c r="J3" s="2"/>
      <c r="K3" s="2"/>
      <c r="L3" s="2"/>
      <c r="M3" s="2"/>
      <c r="N3" s="2"/>
      <c r="O3" s="2"/>
      <c r="P3" s="2"/>
      <c r="Q3" s="2"/>
      <c r="R3" s="2"/>
      <c r="S3" s="2"/>
    </row>
    <row r="4" spans="1:19" ht="12.75">
      <c r="A4" s="4" t="s">
        <v>1</v>
      </c>
      <c r="B4" s="5"/>
      <c r="C4" s="5"/>
      <c r="D4" s="5"/>
      <c r="E4" s="5"/>
      <c r="F4" s="2"/>
      <c r="G4" s="2"/>
      <c r="H4" s="2"/>
      <c r="I4" s="2"/>
      <c r="J4" s="2"/>
      <c r="K4" s="2"/>
      <c r="L4" s="2"/>
      <c r="M4" s="2"/>
      <c r="N4" s="2"/>
      <c r="O4" s="2"/>
      <c r="P4" s="2"/>
      <c r="Q4" s="2"/>
      <c r="R4" s="2"/>
      <c r="S4" s="2"/>
    </row>
    <row r="5" spans="1:19" ht="12.75">
      <c r="A5" s="4" t="s">
        <v>2</v>
      </c>
      <c r="B5" s="1"/>
      <c r="C5" s="1"/>
      <c r="D5" s="1"/>
      <c r="E5" s="1"/>
      <c r="F5" s="2"/>
      <c r="G5" s="2"/>
      <c r="H5" s="2"/>
      <c r="I5" s="2"/>
      <c r="J5" s="2"/>
      <c r="K5" s="2"/>
      <c r="L5" s="2"/>
      <c r="M5" s="2"/>
      <c r="N5" s="2"/>
      <c r="O5" s="2"/>
      <c r="P5" s="2"/>
      <c r="Q5" s="2"/>
      <c r="R5" s="2"/>
      <c r="S5" s="2"/>
    </row>
    <row r="6" spans="1:19" ht="12.75">
      <c r="A6" s="1" t="s">
        <v>79</v>
      </c>
      <c r="B6" s="1"/>
      <c r="C6" s="1"/>
      <c r="D6" s="1"/>
      <c r="E6" s="1"/>
      <c r="F6" s="2"/>
      <c r="G6" s="2"/>
      <c r="H6" s="2"/>
      <c r="I6" s="2"/>
      <c r="J6" s="2"/>
      <c r="K6" s="2"/>
      <c r="L6" s="2"/>
      <c r="M6" s="2"/>
      <c r="N6" s="2"/>
      <c r="O6" s="2"/>
      <c r="P6" s="2"/>
      <c r="Q6" s="2"/>
      <c r="R6" s="2"/>
      <c r="S6" s="2"/>
    </row>
    <row r="7" spans="1:19" ht="12.75">
      <c r="A7" s="63"/>
      <c r="B7" s="2"/>
      <c r="C7" s="7"/>
      <c r="D7" s="2"/>
      <c r="E7" s="69" t="str">
        <f>+VarTotal!E7</f>
        <v>2015 / 2014</v>
      </c>
      <c r="F7" s="99"/>
      <c r="G7" s="99"/>
      <c r="H7" s="99"/>
      <c r="I7" s="99"/>
      <c r="J7" s="99"/>
      <c r="K7" s="99"/>
      <c r="L7" s="99"/>
      <c r="M7" s="99"/>
      <c r="N7" s="99"/>
      <c r="O7" s="99"/>
      <c r="P7" s="99"/>
      <c r="Q7" s="99"/>
      <c r="R7" s="264"/>
      <c r="S7" s="265"/>
    </row>
    <row r="8" spans="1:19" ht="12.75">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34" t="s">
        <v>110</v>
      </c>
      <c r="S8" s="81" t="s">
        <v>111</v>
      </c>
    </row>
    <row r="9" spans="1:19" ht="12.75">
      <c r="A9" s="16"/>
      <c r="B9" s="17"/>
      <c r="C9" s="17"/>
      <c r="E9" s="20"/>
      <c r="F9" s="17"/>
      <c r="G9" s="17"/>
      <c r="H9" s="48"/>
      <c r="I9" s="17"/>
      <c r="J9" s="17"/>
      <c r="K9" s="82"/>
      <c r="L9" s="82"/>
      <c r="M9" s="82"/>
      <c r="N9" s="20"/>
      <c r="O9" s="17"/>
      <c r="P9" s="82"/>
      <c r="Q9" s="82"/>
      <c r="R9" s="82"/>
      <c r="S9" s="82"/>
    </row>
    <row r="10" spans="1:19" ht="12.75">
      <c r="A10" s="19" t="s">
        <v>6</v>
      </c>
      <c r="B10" s="17"/>
      <c r="C10" s="17"/>
      <c r="E10" s="20"/>
      <c r="F10" s="17"/>
      <c r="G10" s="17"/>
      <c r="H10" s="48"/>
      <c r="I10" s="17"/>
      <c r="J10" s="17"/>
      <c r="K10" s="82"/>
      <c r="L10" s="82"/>
      <c r="M10" s="82"/>
      <c r="N10" s="20"/>
      <c r="O10" s="17"/>
      <c r="P10" s="82"/>
      <c r="Q10" s="82"/>
      <c r="R10" s="82"/>
      <c r="S10" s="82"/>
    </row>
    <row r="11" spans="1:19" ht="12.75">
      <c r="A11" s="78" t="s">
        <v>7</v>
      </c>
      <c r="B11" s="17"/>
      <c r="C11" s="17"/>
      <c r="E11" s="94">
        <v>7.893156791312772</v>
      </c>
      <c r="F11" s="137">
        <v>4.598307708499005</v>
      </c>
      <c r="G11" s="137">
        <v>1.0785660735877611</v>
      </c>
      <c r="H11" s="66">
        <v>4.6215881168878425</v>
      </c>
      <c r="I11" s="137">
        <v>3.564079689754318</v>
      </c>
      <c r="J11" s="137">
        <v>105.89350801085153</v>
      </c>
      <c r="K11" s="95">
        <v>-8.279092778303887</v>
      </c>
      <c r="L11" s="95">
        <v>3.9183913010708338</v>
      </c>
      <c r="M11" s="95">
        <v>4.289894528144744</v>
      </c>
      <c r="N11" s="94">
        <v>14.268627084586294</v>
      </c>
      <c r="O11" s="137">
        <v>14.951061738172623</v>
      </c>
      <c r="P11" s="95">
        <v>-0.8757327686210625</v>
      </c>
      <c r="Q11" s="95">
        <v>8.994244924616424</v>
      </c>
      <c r="R11" s="95">
        <v>7.404432582273723</v>
      </c>
      <c r="S11" s="95">
        <v>6.016482288863623</v>
      </c>
    </row>
    <row r="12" spans="1:19" ht="12.75">
      <c r="A12" s="20"/>
      <c r="B12" s="17" t="s">
        <v>8</v>
      </c>
      <c r="C12" s="17"/>
      <c r="E12" s="94">
        <v>8.525595507414273</v>
      </c>
      <c r="F12" s="137">
        <v>5.325587184158742</v>
      </c>
      <c r="G12" s="137">
        <v>6.52410342392582</v>
      </c>
      <c r="H12" s="66">
        <v>6.901854027583432</v>
      </c>
      <c r="I12" s="137">
        <v>3.1849428026764937</v>
      </c>
      <c r="J12" s="137">
        <v>542.2221321040871</v>
      </c>
      <c r="K12" s="95">
        <v>-9.396391251783276</v>
      </c>
      <c r="L12" s="95">
        <v>3.998817803205146</v>
      </c>
      <c r="M12" s="95">
        <v>5.481859849996695</v>
      </c>
      <c r="N12" s="94">
        <v>15.146573253295204</v>
      </c>
      <c r="O12" s="137">
        <v>16.82999317508589</v>
      </c>
      <c r="P12" s="95">
        <v>3.348785163675605</v>
      </c>
      <c r="Q12" s="95">
        <v>11.465234464205686</v>
      </c>
      <c r="R12" s="95">
        <v>13.482781618603035</v>
      </c>
      <c r="S12" s="95">
        <v>8.020942055119873</v>
      </c>
    </row>
    <row r="13" spans="1:19" s="189" customFormat="1" ht="12.75">
      <c r="A13" s="78"/>
      <c r="B13" s="76"/>
      <c r="C13" s="76" t="s">
        <v>73</v>
      </c>
      <c r="E13" s="201">
        <v>-17.52173214104461</v>
      </c>
      <c r="F13" s="202">
        <v>-7.627326100636356</v>
      </c>
      <c r="G13" s="202">
        <v>19.26018775413587</v>
      </c>
      <c r="H13" s="204">
        <v>-5.530708027696951</v>
      </c>
      <c r="I13" s="202">
        <v>16.750209634277667</v>
      </c>
      <c r="J13" s="202">
        <v>2060.5573934694303</v>
      </c>
      <c r="K13" s="203">
        <v>-12.705807877781684</v>
      </c>
      <c r="L13" s="203">
        <v>16.82967523557508</v>
      </c>
      <c r="M13" s="203">
        <v>6.959970419964789</v>
      </c>
      <c r="N13" s="201">
        <v>-5.761273454321813</v>
      </c>
      <c r="O13" s="202">
        <v>-45.215319490376004</v>
      </c>
      <c r="P13" s="203">
        <v>-40.51243965135942</v>
      </c>
      <c r="Q13" s="203">
        <v>-31.688302957837834</v>
      </c>
      <c r="R13" s="203">
        <v>-15.75759272330134</v>
      </c>
      <c r="S13" s="203">
        <v>-7.121856443885777</v>
      </c>
    </row>
    <row r="14" spans="1:19" s="189" customFormat="1" ht="12.75">
      <c r="A14" s="78"/>
      <c r="B14" s="76"/>
      <c r="C14" s="76" t="s">
        <v>59</v>
      </c>
      <c r="D14" s="205"/>
      <c r="E14" s="201">
        <v>10.369065033425052</v>
      </c>
      <c r="F14" s="202">
        <v>5.949350990742186</v>
      </c>
      <c r="G14" s="202">
        <v>5.970728983182183</v>
      </c>
      <c r="H14" s="204">
        <v>7.585290927327781</v>
      </c>
      <c r="I14" s="202">
        <v>2.0496685402283443</v>
      </c>
      <c r="J14" s="202">
        <v>502.3675778940303</v>
      </c>
      <c r="K14" s="203">
        <v>-9.22773368833083</v>
      </c>
      <c r="L14" s="203">
        <v>3.066362556183466</v>
      </c>
      <c r="M14" s="203">
        <v>5.387794634686571</v>
      </c>
      <c r="N14" s="201">
        <v>16.623281156920733</v>
      </c>
      <c r="O14" s="202">
        <v>21.2566155127621</v>
      </c>
      <c r="P14" s="203">
        <v>6.535383722180299</v>
      </c>
      <c r="Q14" s="203">
        <v>14.554957700706893</v>
      </c>
      <c r="R14" s="203">
        <v>14.83175301979951</v>
      </c>
      <c r="S14" s="203">
        <v>8.991503798213119</v>
      </c>
    </row>
    <row r="15" spans="1:19" ht="12.75">
      <c r="A15" s="20"/>
      <c r="B15" s="17" t="s">
        <v>102</v>
      </c>
      <c r="C15" s="17"/>
      <c r="E15" s="94">
        <v>-15.714445529906673</v>
      </c>
      <c r="F15" s="137">
        <v>-0.9353058706483619</v>
      </c>
      <c r="G15" s="137">
        <v>-97.57066378634443</v>
      </c>
      <c r="H15" s="66">
        <v>-91.58367718754191</v>
      </c>
      <c r="I15" s="137">
        <v>-55.897558337798635</v>
      </c>
      <c r="J15" s="137">
        <v>-1.1714434082661151</v>
      </c>
      <c r="K15" s="95">
        <v>-51.09298323395781</v>
      </c>
      <c r="L15" s="95">
        <v>-43.090278697196005</v>
      </c>
      <c r="M15" s="95">
        <v>-86.1615257250633</v>
      </c>
      <c r="N15" s="94">
        <v>36.79084689639885</v>
      </c>
      <c r="O15" s="137">
        <v>18.0983655667595</v>
      </c>
      <c r="P15" s="95">
        <v>-75.06935804079575</v>
      </c>
      <c r="Q15" s="95">
        <v>-22.789385162758546</v>
      </c>
      <c r="R15" s="95">
        <v>-94.20502164538692</v>
      </c>
      <c r="S15" s="95">
        <v>-50.90915604138163</v>
      </c>
    </row>
    <row r="16" spans="1:19" ht="12.75">
      <c r="A16" s="20"/>
      <c r="B16" s="17" t="s">
        <v>9</v>
      </c>
      <c r="C16" s="17"/>
      <c r="E16" s="94">
        <v>10.662860134467977</v>
      </c>
      <c r="F16" s="137">
        <v>-0.38883080806790815</v>
      </c>
      <c r="G16" s="137">
        <v>1.9646950329834656</v>
      </c>
      <c r="H16" s="66">
        <v>3.9929348821887034</v>
      </c>
      <c r="I16" s="137">
        <v>4.755011151122424</v>
      </c>
      <c r="J16" s="137">
        <v>5.373353887249577</v>
      </c>
      <c r="K16" s="95">
        <v>-4.008057947177868</v>
      </c>
      <c r="L16" s="95">
        <v>1.9520597243216198</v>
      </c>
      <c r="M16" s="95">
        <v>2.9611397284172725</v>
      </c>
      <c r="N16" s="94">
        <v>3.8015891917531075</v>
      </c>
      <c r="O16" s="137">
        <v>-0.2717332257225813</v>
      </c>
      <c r="P16" s="95">
        <v>-2.2245320636916532</v>
      </c>
      <c r="Q16" s="95">
        <v>0.37249751698715805</v>
      </c>
      <c r="R16" s="95">
        <v>7.049882672913665</v>
      </c>
      <c r="S16" s="95">
        <v>2.6057373766285474</v>
      </c>
    </row>
    <row r="17" spans="1:19" ht="12.75">
      <c r="A17" s="20"/>
      <c r="B17" s="17" t="s">
        <v>56</v>
      </c>
      <c r="C17" s="17"/>
      <c r="E17" s="94">
        <v>8.745693664968247</v>
      </c>
      <c r="F17" s="137">
        <v>-38.24318094479098</v>
      </c>
      <c r="G17" s="137">
        <v>52.93645952029227</v>
      </c>
      <c r="H17" s="66">
        <v>-1.236063513469443</v>
      </c>
      <c r="I17" s="137">
        <v>-9.093073182504241</v>
      </c>
      <c r="J17" s="137">
        <v>-19.872996974838674</v>
      </c>
      <c r="K17" s="95">
        <v>30.974058040138818</v>
      </c>
      <c r="L17" s="95">
        <v>-2.2608326770758858</v>
      </c>
      <c r="M17" s="95">
        <v>-1.797142282128672</v>
      </c>
      <c r="N17" s="94">
        <v>-3.4656929005247306</v>
      </c>
      <c r="O17" s="137">
        <v>166.99098620966674</v>
      </c>
      <c r="P17" s="95">
        <v>-63.05559415539127</v>
      </c>
      <c r="Q17" s="95">
        <v>-6.517828825406813</v>
      </c>
      <c r="R17" s="95">
        <v>27.46006739126239</v>
      </c>
      <c r="S17" s="95">
        <v>-0.291710624036412</v>
      </c>
    </row>
    <row r="18" spans="1:19" ht="12.75">
      <c r="A18" s="20"/>
      <c r="B18" s="76" t="s">
        <v>67</v>
      </c>
      <c r="C18" s="17"/>
      <c r="E18" s="94">
        <v>5.092912935459593</v>
      </c>
      <c r="F18" s="137">
        <v>-12.641587090641082</v>
      </c>
      <c r="G18" s="137">
        <v>-4.620085047980016</v>
      </c>
      <c r="H18" s="66">
        <v>-4.424393872233113</v>
      </c>
      <c r="I18" s="137">
        <v>21.392563927517074</v>
      </c>
      <c r="J18" s="137">
        <v>-13.70699134631156</v>
      </c>
      <c r="K18" s="95">
        <v>-6.957581877865692</v>
      </c>
      <c r="L18" s="95">
        <v>-1.0629196930778684</v>
      </c>
      <c r="M18" s="95">
        <v>-2.5446626720641685</v>
      </c>
      <c r="N18" s="94">
        <v>3.134714683714135</v>
      </c>
      <c r="O18" s="137">
        <v>23.7892295762965</v>
      </c>
      <c r="P18" s="95">
        <v>-18.606144317206052</v>
      </c>
      <c r="Q18" s="95">
        <v>-0.3427221100461453</v>
      </c>
      <c r="R18" s="95">
        <v>-20.488187109501755</v>
      </c>
      <c r="S18" s="95">
        <v>-6.868907821452675</v>
      </c>
    </row>
    <row r="19" spans="1:19" ht="12.75">
      <c r="A19" s="20"/>
      <c r="B19" s="17" t="s">
        <v>10</v>
      </c>
      <c r="C19" s="17"/>
      <c r="E19" s="94">
        <v>4.220968776295098</v>
      </c>
      <c r="F19" s="137">
        <v>5.204763450040795</v>
      </c>
      <c r="G19" s="137">
        <v>24.951188234507814</v>
      </c>
      <c r="H19" s="66">
        <v>11.271582902444187</v>
      </c>
      <c r="I19" s="137">
        <v>-3.019276240031421</v>
      </c>
      <c r="J19" s="137">
        <v>-0.26264300716104527</v>
      </c>
      <c r="K19" s="95">
        <v>4.991705279120406</v>
      </c>
      <c r="L19" s="95">
        <v>0.487354083462721</v>
      </c>
      <c r="M19" s="95">
        <v>6.070744649280435</v>
      </c>
      <c r="N19" s="94">
        <v>3.1422031634379843</v>
      </c>
      <c r="O19" s="137">
        <v>9.233590805454872</v>
      </c>
      <c r="P19" s="95">
        <v>4.568052238647469</v>
      </c>
      <c r="Q19" s="95">
        <v>5.4848178839076445</v>
      </c>
      <c r="R19" s="95">
        <v>-10.868738479748874</v>
      </c>
      <c r="S19" s="95">
        <v>4.2032735808264166</v>
      </c>
    </row>
    <row r="20" spans="1:19" ht="12.75">
      <c r="A20" s="20"/>
      <c r="B20" s="17" t="s">
        <v>11</v>
      </c>
      <c r="C20" s="17"/>
      <c r="E20" s="94">
        <v>-7.981618396936185</v>
      </c>
      <c r="F20" s="137">
        <v>9.74448142128017</v>
      </c>
      <c r="G20" s="137">
        <v>15.507116326773351</v>
      </c>
      <c r="H20" s="66">
        <v>5.443289909978666</v>
      </c>
      <c r="I20" s="137">
        <v>24.2857200736057</v>
      </c>
      <c r="J20" s="137">
        <v>27.591370310928355</v>
      </c>
      <c r="K20" s="95">
        <v>4.503568277400993</v>
      </c>
      <c r="L20" s="95">
        <v>18.470381856152486</v>
      </c>
      <c r="M20" s="95">
        <v>11.260931811722408</v>
      </c>
      <c r="N20" s="94">
        <v>23.095030651731374</v>
      </c>
      <c r="O20" s="137">
        <v>-9.022196422236473</v>
      </c>
      <c r="P20" s="95">
        <v>46.9412307220088</v>
      </c>
      <c r="Q20" s="95">
        <v>20.28465233997141</v>
      </c>
      <c r="R20" s="95">
        <v>11.85096592128836</v>
      </c>
      <c r="S20" s="95">
        <v>14.128880694442515</v>
      </c>
    </row>
    <row r="21" spans="1:19" ht="12.75">
      <c r="A21" s="50"/>
      <c r="B21" s="51"/>
      <c r="C21" s="51"/>
      <c r="D21" s="53"/>
      <c r="E21" s="101"/>
      <c r="F21" s="140"/>
      <c r="G21" s="140"/>
      <c r="H21" s="67"/>
      <c r="I21" s="140"/>
      <c r="J21" s="140"/>
      <c r="K21" s="102"/>
      <c r="L21" s="102"/>
      <c r="M21" s="102"/>
      <c r="N21" s="101"/>
      <c r="O21" s="140"/>
      <c r="P21" s="102"/>
      <c r="Q21" s="102"/>
      <c r="R21" s="102"/>
      <c r="S21" s="102"/>
    </row>
    <row r="22" spans="1:19" ht="12.75">
      <c r="A22" s="20" t="s">
        <v>12</v>
      </c>
      <c r="B22" s="17"/>
      <c r="C22" s="17"/>
      <c r="E22" s="94">
        <v>5.273455734874899</v>
      </c>
      <c r="F22" s="137">
        <v>10.313226375343397</v>
      </c>
      <c r="G22" s="137">
        <v>11.43457000826551</v>
      </c>
      <c r="H22" s="66">
        <v>9.011999242160007</v>
      </c>
      <c r="I22" s="137">
        <v>2.337784614949423</v>
      </c>
      <c r="J22" s="137">
        <v>8.933749601503816</v>
      </c>
      <c r="K22" s="95">
        <v>8.086536403676558</v>
      </c>
      <c r="L22" s="95">
        <v>6.445671846421908</v>
      </c>
      <c r="M22" s="95">
        <v>7.694089629695289</v>
      </c>
      <c r="N22" s="94">
        <v>7.473146680538467</v>
      </c>
      <c r="O22" s="137">
        <v>12.279371472755752</v>
      </c>
      <c r="P22" s="95">
        <v>7.105193225659923</v>
      </c>
      <c r="Q22" s="95">
        <v>8.873220655384785</v>
      </c>
      <c r="R22" s="95">
        <v>3.9246013642100452</v>
      </c>
      <c r="S22" s="95">
        <v>7.686069664726114</v>
      </c>
    </row>
    <row r="23" spans="1:19" ht="12.75">
      <c r="A23" s="20"/>
      <c r="B23" s="17" t="s">
        <v>13</v>
      </c>
      <c r="C23" s="17"/>
      <c r="E23" s="94">
        <v>7.266259172987444</v>
      </c>
      <c r="F23" s="137">
        <v>5.602225507552361</v>
      </c>
      <c r="G23" s="137">
        <v>9.210261380507156</v>
      </c>
      <c r="H23" s="66">
        <v>7.492999035261816</v>
      </c>
      <c r="I23" s="137">
        <v>7.649253717609827</v>
      </c>
      <c r="J23" s="137">
        <v>8.474561837365236</v>
      </c>
      <c r="K23" s="95">
        <v>6.718077126303212</v>
      </c>
      <c r="L23" s="95">
        <v>7.556341859929927</v>
      </c>
      <c r="M23" s="95">
        <v>7.535391719041695</v>
      </c>
      <c r="N23" s="94">
        <v>8.16550851072746</v>
      </c>
      <c r="O23" s="137">
        <v>5.090865741858774</v>
      </c>
      <c r="P23" s="95">
        <v>6.289720633502527</v>
      </c>
      <c r="Q23" s="95">
        <v>6.4633936089329325</v>
      </c>
      <c r="R23" s="95">
        <v>8.628866324915396</v>
      </c>
      <c r="S23" s="95">
        <v>7.310169529356303</v>
      </c>
    </row>
    <row r="24" spans="1:19" ht="12.75">
      <c r="A24" s="20"/>
      <c r="B24" s="17" t="s">
        <v>14</v>
      </c>
      <c r="C24" s="17"/>
      <c r="E24" s="94">
        <v>-5.744022645728187</v>
      </c>
      <c r="F24" s="137">
        <v>8.720151161065282</v>
      </c>
      <c r="G24" s="137">
        <v>7.3881379448613504</v>
      </c>
      <c r="H24" s="66">
        <v>4.157811136830714</v>
      </c>
      <c r="I24" s="137">
        <v>2.352628653319333</v>
      </c>
      <c r="J24" s="137">
        <v>3.4698806385696113</v>
      </c>
      <c r="K24" s="95">
        <v>12.940832599633524</v>
      </c>
      <c r="L24" s="95">
        <v>6.271159132387871</v>
      </c>
      <c r="M24" s="95">
        <v>5.298989255725539</v>
      </c>
      <c r="N24" s="94">
        <v>9.196669185744643</v>
      </c>
      <c r="O24" s="137">
        <v>12.95248440148593</v>
      </c>
      <c r="P24" s="95">
        <v>9.614883152579923</v>
      </c>
      <c r="Q24" s="95">
        <v>10.537590400075159</v>
      </c>
      <c r="R24" s="95">
        <v>3.9206692583252822</v>
      </c>
      <c r="S24" s="95">
        <v>6.833332405920678</v>
      </c>
    </row>
    <row r="25" spans="1:19" ht="12.75">
      <c r="A25" s="20"/>
      <c r="B25" s="17" t="s">
        <v>15</v>
      </c>
      <c r="C25" s="17"/>
      <c r="E25" s="94">
        <v>27.603227467530765</v>
      </c>
      <c r="F25" s="137">
        <v>-6.190080278129106</v>
      </c>
      <c r="G25" s="137">
        <v>-6.417997795299291</v>
      </c>
      <c r="H25" s="66">
        <v>16.802520412413568</v>
      </c>
      <c r="I25" s="137">
        <v>9.46356639413457</v>
      </c>
      <c r="J25" s="137">
        <v>0.03154693991922475</v>
      </c>
      <c r="K25" s="95">
        <v>31.509348120217062</v>
      </c>
      <c r="L25" s="95">
        <v>8.200388164565698</v>
      </c>
      <c r="M25" s="95">
        <v>15.959543191626135</v>
      </c>
      <c r="N25" s="94">
        <v>8.215190002596827</v>
      </c>
      <c r="O25" s="137">
        <v>6.968460948070354</v>
      </c>
      <c r="P25" s="95">
        <v>96.09869821157812</v>
      </c>
      <c r="Q25" s="95">
        <v>23.64992033507296</v>
      </c>
      <c r="R25" s="95">
        <v>34.106360325805454</v>
      </c>
      <c r="S25" s="95">
        <v>20.387714243248013</v>
      </c>
    </row>
    <row r="26" spans="1:19" ht="12.75">
      <c r="A26" s="20"/>
      <c r="B26" s="17" t="s">
        <v>58</v>
      </c>
      <c r="C26" s="17"/>
      <c r="E26" s="94">
        <v>-0.6077026329421864</v>
      </c>
      <c r="F26" s="137">
        <v>19.89288226078465</v>
      </c>
      <c r="G26" s="137">
        <v>4.609444590709355</v>
      </c>
      <c r="H26" s="66">
        <v>7.76576340603834</v>
      </c>
      <c r="I26" s="137">
        <v>12.817734033640328</v>
      </c>
      <c r="J26" s="137">
        <v>10.89587903189264</v>
      </c>
      <c r="K26" s="95">
        <v>10.965327593758435</v>
      </c>
      <c r="L26" s="95">
        <v>11.544038785440724</v>
      </c>
      <c r="M26" s="95">
        <v>9.803533216054472</v>
      </c>
      <c r="N26" s="94">
        <v>6.371410238891184</v>
      </c>
      <c r="O26" s="137">
        <v>20.396698640470202</v>
      </c>
      <c r="P26" s="95">
        <v>4.0736301120099405</v>
      </c>
      <c r="Q26" s="95">
        <v>10.409576980257661</v>
      </c>
      <c r="R26" s="95">
        <v>1.1630020090481308</v>
      </c>
      <c r="S26" s="95">
        <v>8.992875179169314</v>
      </c>
    </row>
    <row r="27" spans="1:19" ht="12.75">
      <c r="A27" s="20"/>
      <c r="B27" s="17" t="s">
        <v>74</v>
      </c>
      <c r="C27" s="17"/>
      <c r="E27" s="94">
        <v>4.209493334639269</v>
      </c>
      <c r="F27" s="137">
        <v>2.7951720387226597</v>
      </c>
      <c r="G27" s="137">
        <v>29.68905347925088</v>
      </c>
      <c r="H27" s="66">
        <v>12.284427377868724</v>
      </c>
      <c r="I27" s="137">
        <v>-17.264134910529062</v>
      </c>
      <c r="J27" s="137">
        <v>9.023190470928633</v>
      </c>
      <c r="K27" s="95">
        <v>2.11497338375366</v>
      </c>
      <c r="L27" s="95">
        <v>-2.8229433209788324</v>
      </c>
      <c r="M27" s="95">
        <v>4.154054737934532</v>
      </c>
      <c r="N27" s="94">
        <v>6.259267053258499</v>
      </c>
      <c r="O27" s="137">
        <v>4.188969418460031</v>
      </c>
      <c r="P27" s="95">
        <v>1.8481375811142176</v>
      </c>
      <c r="Q27" s="95">
        <v>4.063915503797388</v>
      </c>
      <c r="R27" s="95">
        <v>1.903362925800467</v>
      </c>
      <c r="S27" s="95">
        <v>3.907222733897897</v>
      </c>
    </row>
    <row r="28" spans="1:19" ht="12.75">
      <c r="A28" s="20"/>
      <c r="B28" s="17" t="s">
        <v>16</v>
      </c>
      <c r="C28" s="17"/>
      <c r="E28" s="94">
        <v>448.3679156846765</v>
      </c>
      <c r="F28" s="137">
        <v>-1.061131955045147</v>
      </c>
      <c r="G28" s="137">
        <v>474.61951173845904</v>
      </c>
      <c r="H28" s="66">
        <v>81.48119134210935</v>
      </c>
      <c r="I28" s="137">
        <v>56.26775312327008</v>
      </c>
      <c r="J28" s="137">
        <v>-55.63085511768187</v>
      </c>
      <c r="K28" s="95">
        <v>33.00661764625126</v>
      </c>
      <c r="L28" s="95">
        <v>1.2521879882891662</v>
      </c>
      <c r="M28" s="95">
        <v>45.18391353174085</v>
      </c>
      <c r="N28" s="94">
        <v>694.3748548112924</v>
      </c>
      <c r="O28" s="137">
        <v>27.916398373882025</v>
      </c>
      <c r="P28" s="95">
        <v>-1.283097768814978</v>
      </c>
      <c r="Q28" s="95">
        <v>90.54463011331907</v>
      </c>
      <c r="R28" s="95">
        <v>331.5548548536932</v>
      </c>
      <c r="S28" s="95">
        <v>73.16349231513819</v>
      </c>
    </row>
    <row r="29" spans="1:19" ht="12.75">
      <c r="A29" s="20"/>
      <c r="B29" s="17"/>
      <c r="C29" s="17"/>
      <c r="E29" s="87"/>
      <c r="F29" s="131"/>
      <c r="G29" s="131"/>
      <c r="H29" s="54"/>
      <c r="I29" s="131"/>
      <c r="J29" s="131"/>
      <c r="K29" s="88"/>
      <c r="L29" s="88"/>
      <c r="M29" s="88"/>
      <c r="N29" s="87"/>
      <c r="O29" s="131"/>
      <c r="P29" s="88"/>
      <c r="Q29" s="88"/>
      <c r="R29" s="88"/>
      <c r="S29" s="88"/>
    </row>
    <row r="30" spans="1:19" ht="12.75">
      <c r="A30" s="78" t="s">
        <v>17</v>
      </c>
      <c r="B30" s="23"/>
      <c r="C30" s="23"/>
      <c r="E30" s="94">
        <v>15.409078718470791</v>
      </c>
      <c r="F30" s="137">
        <v>-17.75699376968609</v>
      </c>
      <c r="G30" s="137">
        <v>-64.97982427779874</v>
      </c>
      <c r="H30" s="66">
        <v>-12.851495186556082</v>
      </c>
      <c r="I30" s="137">
        <v>4.716708799408464</v>
      </c>
      <c r="J30" s="137">
        <v>8.361804622508206</v>
      </c>
      <c r="K30" s="95">
        <v>-147.96892704123633</v>
      </c>
      <c r="L30" s="95">
        <v>-16.392844885607172</v>
      </c>
      <c r="M30" s="95">
        <v>-14.042027338229024</v>
      </c>
      <c r="N30" s="94">
        <v>463.19378245927646</v>
      </c>
      <c r="O30" s="137">
        <v>35.077116583589806</v>
      </c>
      <c r="P30" s="95">
        <v>-67.70295592055552</v>
      </c>
      <c r="Q30" s="95">
        <v>10.517188008377243</v>
      </c>
      <c r="R30" s="95">
        <v>25.222104347670538</v>
      </c>
      <c r="S30" s="95">
        <v>-4.891335464592639</v>
      </c>
    </row>
    <row r="31" spans="1:19" ht="12.75">
      <c r="A31" s="20"/>
      <c r="B31" s="17"/>
      <c r="C31" s="17"/>
      <c r="E31" s="87"/>
      <c r="F31" s="131"/>
      <c r="G31" s="131"/>
      <c r="H31" s="54"/>
      <c r="I31" s="131"/>
      <c r="J31" s="131"/>
      <c r="K31" s="88"/>
      <c r="L31" s="88"/>
      <c r="M31" s="88"/>
      <c r="N31" s="87"/>
      <c r="O31" s="131"/>
      <c r="P31" s="88"/>
      <c r="Q31" s="88"/>
      <c r="R31" s="88"/>
      <c r="S31" s="88"/>
    </row>
    <row r="32" spans="1:19" ht="12.75">
      <c r="A32" s="19" t="s">
        <v>18</v>
      </c>
      <c r="B32" s="17"/>
      <c r="C32" s="17"/>
      <c r="E32" s="87"/>
      <c r="F32" s="131"/>
      <c r="G32" s="131"/>
      <c r="H32" s="54"/>
      <c r="I32" s="131"/>
      <c r="J32" s="131"/>
      <c r="K32" s="88"/>
      <c r="L32" s="88"/>
      <c r="M32" s="88"/>
      <c r="N32" s="87"/>
      <c r="O32" s="131"/>
      <c r="P32" s="88"/>
      <c r="Q32" s="88"/>
      <c r="R32" s="88"/>
      <c r="S32" s="88"/>
    </row>
    <row r="33" spans="1:19" ht="12.75">
      <c r="A33" s="20" t="s">
        <v>19</v>
      </c>
      <c r="B33" s="17"/>
      <c r="C33" s="17"/>
      <c r="E33" s="94">
        <v>55.62164087573043</v>
      </c>
      <c r="F33" s="137">
        <v>-9.338336502435606</v>
      </c>
      <c r="G33" s="137">
        <v>16.677749579308276</v>
      </c>
      <c r="H33" s="66">
        <v>14.174469358197639</v>
      </c>
      <c r="I33" s="137">
        <v>11.47717747911936</v>
      </c>
      <c r="J33" s="137">
        <v>0.45230731466539</v>
      </c>
      <c r="K33" s="95">
        <v>17.206746104348248</v>
      </c>
      <c r="L33" s="95">
        <v>9.860484032205763</v>
      </c>
      <c r="M33" s="95">
        <v>11.7309569577416</v>
      </c>
      <c r="N33" s="94">
        <v>18.290224613560113</v>
      </c>
      <c r="O33" s="137">
        <v>24.300778349249995</v>
      </c>
      <c r="P33" s="95">
        <v>6.0746907084666235</v>
      </c>
      <c r="Q33" s="95">
        <v>15.729085754463679</v>
      </c>
      <c r="R33" s="95">
        <v>1.3150481313217277</v>
      </c>
      <c r="S33" s="95">
        <v>11.534960265561246</v>
      </c>
    </row>
    <row r="34" spans="1:19" ht="12.75">
      <c r="A34" s="20"/>
      <c r="B34" s="17" t="s">
        <v>20</v>
      </c>
      <c r="C34" s="17"/>
      <c r="E34" s="94">
        <v>-50.88244272022374</v>
      </c>
      <c r="F34" s="137">
        <v>123.99389210830947</v>
      </c>
      <c r="G34" s="137">
        <v>22.51782189105218</v>
      </c>
      <c r="H34" s="66">
        <v>12.952942848407467</v>
      </c>
      <c r="I34" s="137">
        <v>14.086725827718393</v>
      </c>
      <c r="J34" s="137">
        <v>1796.655892853159</v>
      </c>
      <c r="K34" s="95">
        <v>501.10082837840775</v>
      </c>
      <c r="L34" s="95">
        <v>407.40114889746746</v>
      </c>
      <c r="M34" s="95">
        <v>121.45370432405933</v>
      </c>
      <c r="N34" s="94">
        <v>23.760780697430818</v>
      </c>
      <c r="O34" s="137">
        <v>9.124532764322435</v>
      </c>
      <c r="P34" s="95">
        <v>-19.50628183058051</v>
      </c>
      <c r="Q34" s="95">
        <v>8.557899997820972</v>
      </c>
      <c r="R34" s="95">
        <v>78.31807629085151</v>
      </c>
      <c r="S34" s="95">
        <v>76.22515565950889</v>
      </c>
    </row>
    <row r="35" spans="1:19" ht="12.75">
      <c r="A35" s="20"/>
      <c r="B35" s="17" t="s">
        <v>21</v>
      </c>
      <c r="C35" s="17"/>
      <c r="E35" s="94">
        <v>476.94887159159566</v>
      </c>
      <c r="F35" s="137">
        <v>2.1424679772610533</v>
      </c>
      <c r="G35" s="137">
        <v>4.250059696507824</v>
      </c>
      <c r="H35" s="66">
        <v>23.35918526965377</v>
      </c>
      <c r="I35" s="137">
        <v>-4.143987650418324</v>
      </c>
      <c r="J35" s="137">
        <v>1.726337541645151</v>
      </c>
      <c r="K35" s="95">
        <v>22.879875576253106</v>
      </c>
      <c r="L35" s="95">
        <v>7.243338320019821</v>
      </c>
      <c r="M35" s="95">
        <v>13.715619195633021</v>
      </c>
      <c r="N35" s="94">
        <v>43.75104487890833</v>
      </c>
      <c r="O35" s="137">
        <v>24.348704780786544</v>
      </c>
      <c r="P35" s="95">
        <v>14.471670630768351</v>
      </c>
      <c r="Q35" s="95">
        <v>27.150957190867196</v>
      </c>
      <c r="R35" s="95">
        <v>-16.898368867784008</v>
      </c>
      <c r="S35" s="95">
        <v>12.61204879630402</v>
      </c>
    </row>
    <row r="36" spans="1:19" ht="12.75">
      <c r="A36" s="20"/>
      <c r="B36" s="17" t="s">
        <v>22</v>
      </c>
      <c r="C36" s="17"/>
      <c r="E36" s="94">
        <v>4.634708668965248</v>
      </c>
      <c r="F36" s="137">
        <v>-20.619928682122723</v>
      </c>
      <c r="G36" s="137">
        <v>32.98264364932042</v>
      </c>
      <c r="H36" s="66">
        <v>6.307080951874688</v>
      </c>
      <c r="I36" s="137">
        <v>32.24350945773189</v>
      </c>
      <c r="J36" s="137">
        <v>2.022042779468114</v>
      </c>
      <c r="K36" s="95">
        <v>13.475832661814469</v>
      </c>
      <c r="L36" s="95">
        <v>14.770170387861725</v>
      </c>
      <c r="M36" s="95">
        <v>10.805743905611266</v>
      </c>
      <c r="N36" s="94">
        <v>-5.752484036027916</v>
      </c>
      <c r="O36" s="137">
        <v>24.034012674877815</v>
      </c>
      <c r="P36" s="95">
        <v>-2.1134506528397434</v>
      </c>
      <c r="Q36" s="95">
        <v>4.505130497365206</v>
      </c>
      <c r="R36" s="95">
        <v>33.08038433375684</v>
      </c>
      <c r="S36" s="95">
        <v>11.072366623771046</v>
      </c>
    </row>
    <row r="37" spans="1:19" ht="12.75">
      <c r="A37" s="50"/>
      <c r="B37" s="51"/>
      <c r="C37" s="51"/>
      <c r="D37" s="53"/>
      <c r="E37" s="101"/>
      <c r="F37" s="140"/>
      <c r="G37" s="140"/>
      <c r="H37" s="67"/>
      <c r="I37" s="140"/>
      <c r="J37" s="140"/>
      <c r="K37" s="102"/>
      <c r="L37" s="102"/>
      <c r="M37" s="102"/>
      <c r="N37" s="101"/>
      <c r="O37" s="140"/>
      <c r="P37" s="102"/>
      <c r="Q37" s="102"/>
      <c r="R37" s="102"/>
      <c r="S37" s="102"/>
    </row>
    <row r="38" spans="1:19" ht="12.75">
      <c r="A38" s="24" t="s">
        <v>76</v>
      </c>
      <c r="B38" s="25"/>
      <c r="C38" s="25"/>
      <c r="E38" s="103">
        <v>7.836249630831071</v>
      </c>
      <c r="F38" s="141">
        <v>4.659337156785681</v>
      </c>
      <c r="G38" s="141">
        <v>1.1122750634033896</v>
      </c>
      <c r="H38" s="68">
        <v>4.63015844846435</v>
      </c>
      <c r="I38" s="141">
        <v>3.5675078674069383</v>
      </c>
      <c r="J38" s="141">
        <v>107.68347648949197</v>
      </c>
      <c r="K38" s="104">
        <v>-8.04076468318964</v>
      </c>
      <c r="L38" s="104">
        <v>4.0823271561159835</v>
      </c>
      <c r="M38" s="104">
        <v>4.374682117135742</v>
      </c>
      <c r="N38" s="103">
        <v>14.281770393404635</v>
      </c>
      <c r="O38" s="141">
        <v>14.945371535182272</v>
      </c>
      <c r="P38" s="104">
        <v>-0.8876740857111542</v>
      </c>
      <c r="Q38" s="104">
        <v>8.99381826377208</v>
      </c>
      <c r="R38" s="104">
        <v>7.446909636136678</v>
      </c>
      <c r="S38" s="104">
        <v>6.071640287414448</v>
      </c>
    </row>
    <row r="39" spans="1:19" ht="12.75">
      <c r="A39" s="24" t="s">
        <v>77</v>
      </c>
      <c r="B39" s="25"/>
      <c r="C39" s="25"/>
      <c r="E39" s="103">
        <v>9.289906404095106</v>
      </c>
      <c r="F39" s="141">
        <v>7.179199150920912</v>
      </c>
      <c r="G39" s="141">
        <v>12.312408989754964</v>
      </c>
      <c r="H39" s="68">
        <v>9.726557751945041</v>
      </c>
      <c r="I39" s="141">
        <v>3.771365272726257</v>
      </c>
      <c r="J39" s="141">
        <v>7.748108135807263</v>
      </c>
      <c r="K39" s="104">
        <v>9.80590931822789</v>
      </c>
      <c r="L39" s="104">
        <v>7.155530698903911</v>
      </c>
      <c r="M39" s="104">
        <v>8.386075891809552</v>
      </c>
      <c r="N39" s="103">
        <v>8.991891952286535</v>
      </c>
      <c r="O39" s="141">
        <v>13.900514553239063</v>
      </c>
      <c r="P39" s="104">
        <v>6.941973993054762</v>
      </c>
      <c r="Q39" s="104">
        <v>9.825053174589105</v>
      </c>
      <c r="R39" s="104">
        <v>3.4966850501731317</v>
      </c>
      <c r="S39" s="104">
        <v>8.317434829210324</v>
      </c>
    </row>
    <row r="40" spans="1:19" ht="12.75">
      <c r="A40" s="30"/>
      <c r="B40" s="31"/>
      <c r="C40" s="31"/>
      <c r="D40" s="31"/>
      <c r="E40" s="105"/>
      <c r="F40" s="142"/>
      <c r="G40" s="142"/>
      <c r="H40" s="71"/>
      <c r="I40" s="142"/>
      <c r="J40" s="142"/>
      <c r="K40" s="106"/>
      <c r="L40" s="106"/>
      <c r="M40" s="106"/>
      <c r="N40" s="105"/>
      <c r="O40" s="142"/>
      <c r="P40" s="106"/>
      <c r="Q40" s="106"/>
      <c r="R40" s="106"/>
      <c r="S40" s="106"/>
    </row>
    <row r="42" ht="215.25" customHeight="1">
      <c r="S42" s="266">
        <v>10</v>
      </c>
    </row>
  </sheetData>
  <sheetProtection/>
  <printOptions horizontalCentered="1"/>
  <pageMargins left="0.3937007874015748" right="0" top="1.1811023622047245" bottom="0" header="0" footer="0"/>
  <pageSetup fitToHeight="1" fitToWidth="1" horizontalDpi="600" verticalDpi="600" orientation="landscape" scale="67" r:id="rId1"/>
</worksheet>
</file>

<file path=xl/worksheets/sheet9.xml><?xml version="1.0" encoding="utf-8"?>
<worksheet xmlns="http://schemas.openxmlformats.org/spreadsheetml/2006/main" xmlns:r="http://schemas.openxmlformats.org/officeDocument/2006/relationships">
  <sheetPr>
    <pageSetUpPr fitToPage="1"/>
  </sheetPr>
  <dimension ref="A2:T74"/>
  <sheetViews>
    <sheetView zoomScalePageLayoutView="0" workbookViewId="0" topLeftCell="C1">
      <selection activeCell="Q31" sqref="Q31"/>
    </sheetView>
  </sheetViews>
  <sheetFormatPr defaultColWidth="11.421875" defaultRowHeight="12.75"/>
  <cols>
    <col min="1" max="2" width="2.7109375" style="0" customWidth="1"/>
    <col min="3" max="3" width="42.28125" style="0" customWidth="1"/>
    <col min="5" max="15" width="9.7109375" style="0" customWidth="1"/>
    <col min="16" max="17" width="11.00390625" style="0" customWidth="1"/>
    <col min="18" max="18" width="10.421875" style="0" customWidth="1"/>
    <col min="20" max="20" width="6.421875" style="0" customWidth="1"/>
  </cols>
  <sheetData>
    <row r="2" spans="1:17" ht="12.75">
      <c r="A2" s="1" t="s">
        <v>105</v>
      </c>
      <c r="B2" s="2"/>
      <c r="C2" s="2"/>
      <c r="D2" s="206"/>
      <c r="E2" s="2"/>
      <c r="F2" s="2"/>
      <c r="G2" s="2"/>
      <c r="H2" s="2"/>
      <c r="I2" s="2"/>
      <c r="J2" s="2"/>
      <c r="K2" s="2"/>
      <c r="L2" s="2"/>
      <c r="M2" s="2"/>
      <c r="N2" s="2"/>
      <c r="O2" s="2"/>
      <c r="P2" s="2"/>
      <c r="Q2" s="2"/>
    </row>
    <row r="3" spans="1:17" ht="12.75">
      <c r="A3" s="47" t="str">
        <f>+Total!A3</f>
        <v>ESTADO DE OPERACIONES DE GOBIERNO  2015</v>
      </c>
      <c r="B3" s="5"/>
      <c r="C3" s="5"/>
      <c r="D3" s="207"/>
      <c r="E3" s="5"/>
      <c r="F3" s="2"/>
      <c r="G3" s="2"/>
      <c r="H3" s="2"/>
      <c r="I3" s="2"/>
      <c r="J3" s="2"/>
      <c r="K3" s="2"/>
      <c r="L3" s="2"/>
      <c r="M3" s="2"/>
      <c r="N3" s="2"/>
      <c r="O3" s="2"/>
      <c r="P3" s="2"/>
      <c r="Q3" s="2"/>
    </row>
    <row r="4" spans="1:17" ht="12.75">
      <c r="A4" s="1" t="s">
        <v>92</v>
      </c>
      <c r="B4" s="2"/>
      <c r="C4" s="2"/>
      <c r="D4" s="206"/>
      <c r="E4" s="2"/>
      <c r="F4" s="2"/>
      <c r="G4" s="2"/>
      <c r="H4" s="2"/>
      <c r="I4" s="2"/>
      <c r="J4" s="2"/>
      <c r="K4" s="2"/>
      <c r="L4" s="2"/>
      <c r="M4" s="2"/>
      <c r="N4" s="2"/>
      <c r="O4" s="2"/>
      <c r="P4" s="2"/>
      <c r="Q4" s="2"/>
    </row>
    <row r="5" spans="1:17" ht="12.75">
      <c r="A5" s="1" t="s">
        <v>2</v>
      </c>
      <c r="B5" s="2"/>
      <c r="C5" s="7"/>
      <c r="D5" s="208"/>
      <c r="E5" s="2"/>
      <c r="F5" s="2"/>
      <c r="G5" s="2"/>
      <c r="H5" s="2"/>
      <c r="I5" s="2"/>
      <c r="J5" s="2"/>
      <c r="K5" s="2"/>
      <c r="L5" s="2"/>
      <c r="M5" s="2"/>
      <c r="N5" s="2"/>
      <c r="O5" s="2"/>
      <c r="P5" s="2"/>
      <c r="Q5" s="2"/>
    </row>
    <row r="6" spans="1:17" ht="12.75">
      <c r="A6" s="1" t="s">
        <v>3</v>
      </c>
      <c r="B6" s="2"/>
      <c r="C6" s="7"/>
      <c r="D6" s="208"/>
      <c r="E6" s="2"/>
      <c r="F6" s="2"/>
      <c r="G6" s="2"/>
      <c r="H6" s="2"/>
      <c r="I6" s="2"/>
      <c r="J6" s="2"/>
      <c r="K6" s="2"/>
      <c r="L6" s="2"/>
      <c r="M6" s="2"/>
      <c r="N6" s="2"/>
      <c r="O6" s="2"/>
      <c r="P6" s="2"/>
      <c r="Q6" s="2"/>
    </row>
    <row r="7" spans="1:17" ht="12.75">
      <c r="A7" s="9"/>
      <c r="B7" s="10"/>
      <c r="C7" s="11"/>
      <c r="D7" s="209"/>
      <c r="E7" s="153"/>
      <c r="F7" s="2"/>
      <c r="G7" s="2"/>
      <c r="H7" s="2"/>
      <c r="I7" s="2"/>
      <c r="J7" s="2"/>
      <c r="K7" s="2"/>
      <c r="L7" s="2"/>
      <c r="M7" s="2"/>
      <c r="N7" s="2"/>
      <c r="O7" s="2"/>
      <c r="P7" s="2"/>
      <c r="Q7" s="2"/>
    </row>
    <row r="8" spans="1:19" ht="12.75">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93" t="s">
        <v>110</v>
      </c>
      <c r="S8" s="93" t="s">
        <v>111</v>
      </c>
    </row>
    <row r="9" spans="1:19" ht="12.75">
      <c r="A9" s="214"/>
      <c r="B9" s="33"/>
      <c r="C9" s="33"/>
      <c r="D9" s="168"/>
      <c r="E9" s="117"/>
      <c r="F9" s="149"/>
      <c r="G9" s="149"/>
      <c r="H9" s="242"/>
      <c r="I9" s="149"/>
      <c r="J9" s="149"/>
      <c r="K9" s="149"/>
      <c r="L9" s="242"/>
      <c r="M9" s="242"/>
      <c r="N9" s="117"/>
      <c r="O9" s="149"/>
      <c r="P9" s="118"/>
      <c r="Q9" s="118"/>
      <c r="R9" s="118"/>
      <c r="S9" s="118"/>
    </row>
    <row r="10" spans="1:19" ht="12.75">
      <c r="A10" s="215" t="s">
        <v>6</v>
      </c>
      <c r="B10" s="33"/>
      <c r="C10" s="33"/>
      <c r="D10" s="168"/>
      <c r="E10" s="109"/>
      <c r="F10" s="144"/>
      <c r="G10" s="144"/>
      <c r="H10" s="236"/>
      <c r="I10" s="144"/>
      <c r="J10" s="144"/>
      <c r="K10" s="144"/>
      <c r="L10" s="236"/>
      <c r="M10" s="236"/>
      <c r="N10" s="109"/>
      <c r="O10" s="144"/>
      <c r="P10" s="110"/>
      <c r="Q10" s="110"/>
      <c r="R10" s="110"/>
      <c r="S10" s="110"/>
    </row>
    <row r="11" spans="1:19" ht="12.75">
      <c r="A11" s="35" t="s">
        <v>7</v>
      </c>
      <c r="B11" s="33"/>
      <c r="C11" s="33"/>
      <c r="D11" s="112"/>
      <c r="E11" s="111">
        <v>36341.241389999996</v>
      </c>
      <c r="F11" s="148">
        <v>38861.6214474252</v>
      </c>
      <c r="G11" s="148">
        <v>47590.797259665</v>
      </c>
      <c r="H11" s="21">
        <v>122793.66009709018</v>
      </c>
      <c r="I11" s="148">
        <v>47515.0812825186</v>
      </c>
      <c r="J11" s="148">
        <v>45741.673570348</v>
      </c>
      <c r="K11" s="148">
        <v>64099.4629158574</v>
      </c>
      <c r="L11" s="21">
        <v>157356.21776872402</v>
      </c>
      <c r="M11" s="21">
        <v>280149.8778658142</v>
      </c>
      <c r="N11" s="111">
        <v>2207.875758568594</v>
      </c>
      <c r="O11" s="148">
        <v>1758.6879921724003</v>
      </c>
      <c r="P11" s="112">
        <v>1664.0566290829</v>
      </c>
      <c r="Q11" s="112">
        <v>5630.620379823895</v>
      </c>
      <c r="R11" s="112">
        <v>36953.2434335765</v>
      </c>
      <c r="S11" s="112">
        <f>+SUM(Q11:R11)+M11</f>
        <v>322733.7416792146</v>
      </c>
    </row>
    <row r="12" spans="1:19" ht="12.7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2">
        <v>0</v>
      </c>
      <c r="S12" s="112">
        <f aca="true" t="shared" si="0" ref="S12:S20">+SUM(Q12:R12)+M12</f>
        <v>0</v>
      </c>
    </row>
    <row r="13" spans="1:19" ht="12.75">
      <c r="A13" s="77"/>
      <c r="B13" s="216"/>
      <c r="C13" s="216" t="s">
        <v>73</v>
      </c>
      <c r="D13" s="192"/>
      <c r="E13" s="111">
        <v>0</v>
      </c>
      <c r="F13" s="191">
        <v>0</v>
      </c>
      <c r="G13" s="191">
        <v>0</v>
      </c>
      <c r="H13" s="185">
        <v>0</v>
      </c>
      <c r="I13" s="148">
        <v>0</v>
      </c>
      <c r="J13" s="191">
        <v>0</v>
      </c>
      <c r="K13" s="191">
        <v>0</v>
      </c>
      <c r="L13" s="185">
        <v>0</v>
      </c>
      <c r="M13" s="185">
        <v>0</v>
      </c>
      <c r="N13" s="190">
        <v>0</v>
      </c>
      <c r="O13" s="191">
        <v>0</v>
      </c>
      <c r="P13" s="192">
        <v>0</v>
      </c>
      <c r="Q13" s="192">
        <v>0</v>
      </c>
      <c r="R13" s="192">
        <v>0</v>
      </c>
      <c r="S13" s="112">
        <f t="shared" si="0"/>
        <v>0</v>
      </c>
    </row>
    <row r="14" spans="1:19" ht="12.7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2">
        <v>0</v>
      </c>
      <c r="S14" s="112">
        <f t="shared" si="0"/>
        <v>0</v>
      </c>
    </row>
    <row r="15" spans="1:19" ht="12.75">
      <c r="A15" s="35"/>
      <c r="B15" s="33" t="s">
        <v>102</v>
      </c>
      <c r="C15" s="33"/>
      <c r="D15" s="112"/>
      <c r="E15" s="111">
        <v>34480.99503</v>
      </c>
      <c r="F15" s="148">
        <v>37121.604119999996</v>
      </c>
      <c r="G15" s="148">
        <v>45820.164</v>
      </c>
      <c r="H15" s="21">
        <v>117422.76314999998</v>
      </c>
      <c r="I15" s="148">
        <v>45896.97126</v>
      </c>
      <c r="J15" s="148">
        <v>44130.5956</v>
      </c>
      <c r="K15" s="148">
        <v>62471.068380000004</v>
      </c>
      <c r="L15" s="21">
        <v>152498.63524</v>
      </c>
      <c r="M15" s="21">
        <v>269921.39839</v>
      </c>
      <c r="N15" s="111">
        <v>0.0003185685943174758</v>
      </c>
      <c r="O15" s="148">
        <v>0</v>
      </c>
      <c r="P15" s="112">
        <v>0</v>
      </c>
      <c r="Q15" s="112">
        <v>0.0003185685943174758</v>
      </c>
      <c r="R15" s="112">
        <v>35184.1470009497</v>
      </c>
      <c r="S15" s="112">
        <f t="shared" si="0"/>
        <v>305105.54570951825</v>
      </c>
    </row>
    <row r="16" spans="1:19" ht="12.7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2">
        <v>0</v>
      </c>
      <c r="S16" s="112">
        <f t="shared" si="0"/>
        <v>0</v>
      </c>
    </row>
    <row r="17" spans="1:19" ht="12.7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2">
        <v>0</v>
      </c>
      <c r="S17" s="112">
        <f t="shared" si="0"/>
        <v>0</v>
      </c>
    </row>
    <row r="18" spans="1:19" ht="12.75">
      <c r="A18" s="35"/>
      <c r="B18" s="216" t="s">
        <v>57</v>
      </c>
      <c r="C18" s="33"/>
      <c r="D18" s="112"/>
      <c r="E18" s="111">
        <v>1860.2463599999999</v>
      </c>
      <c r="F18" s="148">
        <v>1740.0173274252</v>
      </c>
      <c r="G18" s="148">
        <v>1770.633259665</v>
      </c>
      <c r="H18" s="21">
        <v>5370.896947090199</v>
      </c>
      <c r="I18" s="148">
        <v>1618.1100225185999</v>
      </c>
      <c r="J18" s="148">
        <v>1611.077970348</v>
      </c>
      <c r="K18" s="148">
        <v>1628.3945358574001</v>
      </c>
      <c r="L18" s="21">
        <v>4857.582528724</v>
      </c>
      <c r="M18" s="21">
        <v>10228.4794758142</v>
      </c>
      <c r="N18" s="111">
        <v>2207.87544</v>
      </c>
      <c r="O18" s="148">
        <v>1758.6879921724003</v>
      </c>
      <c r="P18" s="112">
        <v>1664.0566290829</v>
      </c>
      <c r="Q18" s="112">
        <v>5630.6200612553</v>
      </c>
      <c r="R18" s="112">
        <v>1769.0964326268</v>
      </c>
      <c r="S18" s="112">
        <f t="shared" si="0"/>
        <v>17628.195969696302</v>
      </c>
    </row>
    <row r="19" spans="1:19" ht="12.7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2">
        <v>0</v>
      </c>
      <c r="S19" s="112">
        <f t="shared" si="0"/>
        <v>0</v>
      </c>
    </row>
    <row r="20" spans="1:19" ht="12.7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2">
        <v>0</v>
      </c>
      <c r="S20" s="112">
        <f t="shared" si="0"/>
        <v>0</v>
      </c>
    </row>
    <row r="21" spans="1:19" ht="12.75">
      <c r="A21" s="35"/>
      <c r="B21" s="33"/>
      <c r="C21" s="33"/>
      <c r="D21" s="168"/>
      <c r="E21" s="107"/>
      <c r="F21" s="150"/>
      <c r="G21" s="150"/>
      <c r="H21" s="243"/>
      <c r="I21" s="150"/>
      <c r="J21" s="150"/>
      <c r="K21" s="150"/>
      <c r="L21" s="243"/>
      <c r="M21" s="243"/>
      <c r="N21" s="107"/>
      <c r="O21" s="150"/>
      <c r="P21" s="108"/>
      <c r="Q21" s="108"/>
      <c r="R21" s="108"/>
      <c r="S21" s="112"/>
    </row>
    <row r="22" spans="1:19" ht="12.75">
      <c r="A22" s="35" t="s">
        <v>12</v>
      </c>
      <c r="B22" s="33"/>
      <c r="C22" s="33"/>
      <c r="D22" s="112"/>
      <c r="E22" s="111">
        <v>194945.89651999998</v>
      </c>
      <c r="F22" s="148">
        <v>27483.72558</v>
      </c>
      <c r="G22" s="148">
        <v>13217.434000000001</v>
      </c>
      <c r="H22" s="21">
        <v>235647.0561</v>
      </c>
      <c r="I22" s="148">
        <v>20706.01395</v>
      </c>
      <c r="J22" s="148">
        <v>12995.807</v>
      </c>
      <c r="K22" s="148">
        <v>12521.02394</v>
      </c>
      <c r="L22" s="21">
        <v>46222.84489000001</v>
      </c>
      <c r="M22" s="21">
        <v>281869.90099</v>
      </c>
      <c r="N22" s="111">
        <v>13229.34458</v>
      </c>
      <c r="O22" s="148">
        <v>11637.26332</v>
      </c>
      <c r="P22" s="112">
        <v>10472.47</v>
      </c>
      <c r="Q22" s="112">
        <v>35339.077900000004</v>
      </c>
      <c r="R22" s="112">
        <v>10180.766780555556</v>
      </c>
      <c r="S22" s="112">
        <f>+SUM(Q22:R22)+M22</f>
        <v>327389.74567055557</v>
      </c>
    </row>
    <row r="23" spans="1:19" ht="12.7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2">
        <v>0</v>
      </c>
      <c r="S23" s="112">
        <f aca="true" t="shared" si="1" ref="S23:S28">+SUM(Q23:R23)+M23</f>
        <v>0</v>
      </c>
    </row>
    <row r="24" spans="1:19" ht="12.75">
      <c r="A24" s="35"/>
      <c r="B24" s="33" t="s">
        <v>14</v>
      </c>
      <c r="C24" s="33"/>
      <c r="D24" s="112"/>
      <c r="E24" s="111">
        <v>183275.24652</v>
      </c>
      <c r="F24" s="148">
        <v>15783.19858</v>
      </c>
      <c r="G24" s="148">
        <v>1487.031</v>
      </c>
      <c r="H24" s="21">
        <v>200545.47609999997</v>
      </c>
      <c r="I24" s="148">
        <v>9353.116950000001</v>
      </c>
      <c r="J24" s="148">
        <v>1816.724</v>
      </c>
      <c r="K24" s="148">
        <v>1515.75594</v>
      </c>
      <c r="L24" s="21">
        <v>12685.59689</v>
      </c>
      <c r="M24" s="21">
        <v>213231.07298999996</v>
      </c>
      <c r="N24" s="111">
        <v>2403.56758</v>
      </c>
      <c r="O24" s="148">
        <v>988.14032</v>
      </c>
      <c r="P24" s="112">
        <v>0</v>
      </c>
      <c r="Q24" s="112">
        <v>3391.7079</v>
      </c>
      <c r="R24" s="112">
        <v>0</v>
      </c>
      <c r="S24" s="112">
        <f t="shared" si="1"/>
        <v>216622.78088999997</v>
      </c>
    </row>
    <row r="25" spans="1:19" ht="12.75">
      <c r="A25" s="35"/>
      <c r="B25" s="33" t="s">
        <v>15</v>
      </c>
      <c r="C25" s="33"/>
      <c r="D25" s="112"/>
      <c r="E25" s="111">
        <v>11670.65</v>
      </c>
      <c r="F25" s="148">
        <v>11700.527</v>
      </c>
      <c r="G25" s="148">
        <v>11730.403</v>
      </c>
      <c r="H25" s="21">
        <v>35101.58</v>
      </c>
      <c r="I25" s="148">
        <v>11352.897</v>
      </c>
      <c r="J25" s="148">
        <v>11179.083</v>
      </c>
      <c r="K25" s="148">
        <v>11005.268</v>
      </c>
      <c r="L25" s="21">
        <v>33537.24800000001</v>
      </c>
      <c r="M25" s="21">
        <v>68638.82800000001</v>
      </c>
      <c r="N25" s="111">
        <v>10825.777</v>
      </c>
      <c r="O25" s="148">
        <v>10649.123</v>
      </c>
      <c r="P25" s="112">
        <v>10472.47</v>
      </c>
      <c r="Q25" s="112">
        <v>31947.370000000003</v>
      </c>
      <c r="R25" s="112">
        <v>10180.766780555556</v>
      </c>
      <c r="S25" s="112">
        <f t="shared" si="1"/>
        <v>110766.96478055557</v>
      </c>
    </row>
    <row r="26" spans="1:19" ht="12.7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2">
        <v>0</v>
      </c>
      <c r="S26" s="112">
        <f t="shared" si="1"/>
        <v>0</v>
      </c>
    </row>
    <row r="27" spans="1:19" ht="12.75">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2">
        <v>0</v>
      </c>
      <c r="S27" s="112">
        <f t="shared" si="1"/>
        <v>0</v>
      </c>
    </row>
    <row r="28" spans="1:19" ht="12.7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2">
        <v>0</v>
      </c>
      <c r="S28" s="112">
        <f t="shared" si="1"/>
        <v>0</v>
      </c>
    </row>
    <row r="29" spans="1:19" ht="12.75">
      <c r="A29" s="35"/>
      <c r="B29" s="33"/>
      <c r="C29" s="33"/>
      <c r="D29" s="112"/>
      <c r="E29" s="111"/>
      <c r="F29" s="148"/>
      <c r="G29" s="148"/>
      <c r="H29" s="21"/>
      <c r="I29" s="148"/>
      <c r="J29" s="148"/>
      <c r="K29" s="148"/>
      <c r="L29" s="21"/>
      <c r="M29" s="21"/>
      <c r="N29" s="111"/>
      <c r="O29" s="148"/>
      <c r="P29" s="112"/>
      <c r="Q29" s="112"/>
      <c r="R29" s="112"/>
      <c r="S29" s="112"/>
    </row>
    <row r="30" spans="1:19" ht="12.75">
      <c r="A30" s="217" t="s">
        <v>17</v>
      </c>
      <c r="B30" s="218"/>
      <c r="C30" s="218"/>
      <c r="D30" s="112"/>
      <c r="E30" s="111">
        <v>-158604.65512999997</v>
      </c>
      <c r="F30" s="148">
        <v>11377.895867425199</v>
      </c>
      <c r="G30" s="148">
        <v>34373.363259665</v>
      </c>
      <c r="H30" s="21">
        <v>-112853.39600290981</v>
      </c>
      <c r="I30" s="148">
        <v>26809.0673325186</v>
      </c>
      <c r="J30" s="148">
        <v>32745.866570348</v>
      </c>
      <c r="K30" s="148">
        <v>51578.4389758574</v>
      </c>
      <c r="L30" s="21">
        <v>111133.37287872401</v>
      </c>
      <c r="M30" s="21">
        <v>-1720.0231241857982</v>
      </c>
      <c r="N30" s="111">
        <v>-11021.468821431406</v>
      </c>
      <c r="O30" s="148">
        <v>-9878.575327827599</v>
      </c>
      <c r="P30" s="112">
        <v>-8808.4133709171</v>
      </c>
      <c r="Q30" s="112">
        <v>-29708.45752017611</v>
      </c>
      <c r="R30" s="112">
        <v>26772.476653020945</v>
      </c>
      <c r="S30" s="112">
        <f>+SUM(Q30:R30)+M30</f>
        <v>-4656.003991340964</v>
      </c>
    </row>
    <row r="31" spans="1:19" ht="12.75">
      <c r="A31" s="35"/>
      <c r="B31" s="33"/>
      <c r="C31" s="33"/>
      <c r="D31" s="112"/>
      <c r="E31" s="111"/>
      <c r="F31" s="148"/>
      <c r="G31" s="148"/>
      <c r="H31" s="21"/>
      <c r="I31" s="148"/>
      <c r="J31" s="148"/>
      <c r="K31" s="148"/>
      <c r="L31" s="21"/>
      <c r="M31" s="21"/>
      <c r="N31" s="111"/>
      <c r="O31" s="148"/>
      <c r="P31" s="112"/>
      <c r="Q31" s="112"/>
      <c r="R31" s="112"/>
      <c r="S31" s="112"/>
    </row>
    <row r="32" spans="1:19" ht="12.75">
      <c r="A32" s="215" t="s">
        <v>18</v>
      </c>
      <c r="B32" s="33"/>
      <c r="C32" s="33"/>
      <c r="D32" s="112"/>
      <c r="E32" s="111"/>
      <c r="F32" s="148"/>
      <c r="G32" s="148"/>
      <c r="H32" s="21"/>
      <c r="I32" s="148"/>
      <c r="J32" s="148"/>
      <c r="K32" s="148"/>
      <c r="L32" s="21"/>
      <c r="M32" s="21"/>
      <c r="N32" s="111"/>
      <c r="O32" s="148"/>
      <c r="P32" s="112"/>
      <c r="Q32" s="112"/>
      <c r="R32" s="112"/>
      <c r="S32" s="112"/>
    </row>
    <row r="33" spans="1:19" ht="12.7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2">
        <v>0</v>
      </c>
      <c r="S33" s="112">
        <f>+SUM(Q33:R33)+M33</f>
        <v>0</v>
      </c>
    </row>
    <row r="34" spans="1:19" ht="12.7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2">
        <v>0</v>
      </c>
      <c r="S34" s="112">
        <f>+SUM(Q34:R34)+M34</f>
        <v>0</v>
      </c>
    </row>
    <row r="35" spans="1:19" ht="12.7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2">
        <v>0</v>
      </c>
      <c r="S35" s="112">
        <f>+SUM(Q35:R35)+M35</f>
        <v>0</v>
      </c>
    </row>
    <row r="36" spans="1:19" ht="12.7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2">
        <v>0</v>
      </c>
      <c r="S36" s="112">
        <f>+SUM(Q36:R36)+M36</f>
        <v>0</v>
      </c>
    </row>
    <row r="37" spans="1:19" ht="12.75">
      <c r="A37" s="35"/>
      <c r="B37" s="33"/>
      <c r="C37" s="33"/>
      <c r="D37" s="112"/>
      <c r="E37" s="111"/>
      <c r="F37" s="148"/>
      <c r="G37" s="148"/>
      <c r="H37" s="21"/>
      <c r="I37" s="148"/>
      <c r="J37" s="148"/>
      <c r="K37" s="148"/>
      <c r="L37" s="21"/>
      <c r="M37" s="21"/>
      <c r="N37" s="111"/>
      <c r="O37" s="148"/>
      <c r="P37" s="112"/>
      <c r="Q37" s="112"/>
      <c r="R37" s="112"/>
      <c r="S37" s="112"/>
    </row>
    <row r="38" spans="1:19" ht="12.75">
      <c r="A38" s="219" t="s">
        <v>114</v>
      </c>
      <c r="B38" s="220"/>
      <c r="C38" s="220"/>
      <c r="D38" s="114"/>
      <c r="E38" s="113">
        <v>36341.241389999996</v>
      </c>
      <c r="F38" s="151">
        <v>38861.6214474252</v>
      </c>
      <c r="G38" s="151">
        <v>47590.797259665</v>
      </c>
      <c r="H38" s="26">
        <v>122793.66009709018</v>
      </c>
      <c r="I38" s="151">
        <v>47515.0812825186</v>
      </c>
      <c r="J38" s="151">
        <v>45741.673570348</v>
      </c>
      <c r="K38" s="151">
        <v>64099.4629158574</v>
      </c>
      <c r="L38" s="26">
        <v>157356.21776872402</v>
      </c>
      <c r="M38" s="26">
        <v>280149.8778658142</v>
      </c>
      <c r="N38" s="113">
        <v>2207.875758568594</v>
      </c>
      <c r="O38" s="151">
        <v>1758.6879921724003</v>
      </c>
      <c r="P38" s="114">
        <v>1664.0566290829</v>
      </c>
      <c r="Q38" s="114">
        <v>5630.620379823895</v>
      </c>
      <c r="R38" s="114">
        <v>36953.2434335765</v>
      </c>
      <c r="S38" s="114">
        <f>+SUM(Q38:R38)+M38</f>
        <v>322733.7416792146</v>
      </c>
    </row>
    <row r="39" spans="1:19" ht="12.75">
      <c r="A39" s="219" t="s">
        <v>77</v>
      </c>
      <c r="B39" s="220"/>
      <c r="C39" s="220"/>
      <c r="D39" s="114"/>
      <c r="E39" s="113">
        <v>194945.89651999998</v>
      </c>
      <c r="F39" s="151">
        <v>27483.72558</v>
      </c>
      <c r="G39" s="151">
        <v>13217.434000000001</v>
      </c>
      <c r="H39" s="26">
        <v>235647.0561</v>
      </c>
      <c r="I39" s="151">
        <v>20706.01395</v>
      </c>
      <c r="J39" s="151">
        <v>12995.807</v>
      </c>
      <c r="K39" s="151">
        <v>12521.02394</v>
      </c>
      <c r="L39" s="26">
        <v>46222.84489000001</v>
      </c>
      <c r="M39" s="26">
        <v>281869.90099</v>
      </c>
      <c r="N39" s="113">
        <v>13229.34458</v>
      </c>
      <c r="O39" s="151">
        <v>11637.26332</v>
      </c>
      <c r="P39" s="114">
        <v>10472.47</v>
      </c>
      <c r="Q39" s="114">
        <v>35339.077900000004</v>
      </c>
      <c r="R39" s="114">
        <v>10180.766780555556</v>
      </c>
      <c r="S39" s="114">
        <f>+SUM(Q39:R39)+M39</f>
        <v>327389.74567055557</v>
      </c>
    </row>
    <row r="40" spans="1:19" ht="12.75">
      <c r="A40" s="219" t="s">
        <v>23</v>
      </c>
      <c r="B40" s="220"/>
      <c r="C40" s="220"/>
      <c r="D40" s="114"/>
      <c r="E40" s="113">
        <v>-158604.65512999997</v>
      </c>
      <c r="F40" s="151">
        <v>11377.895867425199</v>
      </c>
      <c r="G40" s="151">
        <v>34373.363259665</v>
      </c>
      <c r="H40" s="26">
        <v>-112853.39600290981</v>
      </c>
      <c r="I40" s="151">
        <v>26809.0673325186</v>
      </c>
      <c r="J40" s="246">
        <v>32745.866570348</v>
      </c>
      <c r="K40" s="246">
        <v>51578.4389758574</v>
      </c>
      <c r="L40" s="247">
        <v>111133.37287872401</v>
      </c>
      <c r="M40" s="247">
        <v>-1720.0231241857982</v>
      </c>
      <c r="N40" s="251">
        <v>-11021.468821431406</v>
      </c>
      <c r="O40" s="246">
        <v>-9878.575327827599</v>
      </c>
      <c r="P40" s="221">
        <v>-8808.4133709171</v>
      </c>
      <c r="Q40" s="221">
        <v>-29708.45752017611</v>
      </c>
      <c r="R40" s="221">
        <v>26772.476653020945</v>
      </c>
      <c r="S40" s="114">
        <f>+SUM(Q40:R40)+M40</f>
        <v>-4656.003991340964</v>
      </c>
    </row>
    <row r="41" spans="1:19" ht="12.75">
      <c r="A41" s="27"/>
      <c r="B41" s="222"/>
      <c r="C41" s="222"/>
      <c r="D41" s="210"/>
      <c r="E41" s="115"/>
      <c r="F41" s="152"/>
      <c r="G41" s="152"/>
      <c r="H41" s="244"/>
      <c r="I41" s="152"/>
      <c r="J41" s="152"/>
      <c r="K41" s="152"/>
      <c r="L41" s="244"/>
      <c r="M41" s="244"/>
      <c r="N41" s="115"/>
      <c r="O41" s="152"/>
      <c r="P41" s="116"/>
      <c r="Q41" s="116"/>
      <c r="R41" s="116"/>
      <c r="S41" s="116"/>
    </row>
    <row r="42" spans="1:19" ht="12.75">
      <c r="A42" s="215" t="s">
        <v>24</v>
      </c>
      <c r="B42" s="33"/>
      <c r="C42" s="33"/>
      <c r="D42" s="168"/>
      <c r="E42" s="107"/>
      <c r="F42" s="150"/>
      <c r="G42" s="150"/>
      <c r="H42" s="243"/>
      <c r="I42" s="150"/>
      <c r="J42" s="150"/>
      <c r="K42" s="108"/>
      <c r="L42" s="108"/>
      <c r="M42" s="108"/>
      <c r="N42" s="107"/>
      <c r="O42" s="150"/>
      <c r="P42" s="108"/>
      <c r="Q42" s="108"/>
      <c r="R42" s="108"/>
      <c r="S42" s="108"/>
    </row>
    <row r="43" spans="1:19" ht="12.75">
      <c r="A43" s="215"/>
      <c r="B43" s="33"/>
      <c r="C43" s="33"/>
      <c r="D43" s="168"/>
      <c r="E43" s="107"/>
      <c r="F43" s="150"/>
      <c r="G43" s="150"/>
      <c r="H43" s="243"/>
      <c r="I43" s="150"/>
      <c r="J43" s="150"/>
      <c r="K43" s="108"/>
      <c r="L43" s="108"/>
      <c r="M43" s="108"/>
      <c r="N43" s="107"/>
      <c r="O43" s="150"/>
      <c r="P43" s="108"/>
      <c r="Q43" s="108"/>
      <c r="R43" s="108"/>
      <c r="S43" s="108"/>
    </row>
    <row r="44" spans="1:19" ht="12.75">
      <c r="A44" s="35" t="s">
        <v>25</v>
      </c>
      <c r="B44" s="33"/>
      <c r="C44" s="33"/>
      <c r="D44" s="112"/>
      <c r="E44" s="111">
        <v>-146934.00513</v>
      </c>
      <c r="F44" s="148">
        <v>23078.4228674252</v>
      </c>
      <c r="G44" s="148">
        <v>46103.766259665004</v>
      </c>
      <c r="H44" s="21">
        <v>-77751.8160029098</v>
      </c>
      <c r="I44" s="148">
        <v>38161.9643325186</v>
      </c>
      <c r="J44" s="148">
        <v>43924.949570348</v>
      </c>
      <c r="K44" s="112">
        <v>62583.7069758574</v>
      </c>
      <c r="L44" s="112">
        <v>144670.620878724</v>
      </c>
      <c r="M44" s="112">
        <v>66918.8048758142</v>
      </c>
      <c r="N44" s="111">
        <v>-195.69182143140566</v>
      </c>
      <c r="O44" s="148">
        <v>770.5476721724002</v>
      </c>
      <c r="P44" s="112">
        <v>1664.0566290829</v>
      </c>
      <c r="Q44" s="112">
        <v>2238.9124798238945</v>
      </c>
      <c r="R44" s="112">
        <v>36953.24343357649</v>
      </c>
      <c r="S44" s="112">
        <f>+SUM(Q44:R44)+M44</f>
        <v>106110.96078921459</v>
      </c>
    </row>
    <row r="45" spans="1:19" ht="12.7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2">
        <v>0</v>
      </c>
      <c r="S45" s="112">
        <f aca="true" t="shared" si="2" ref="S45:S57">+SUM(Q45:R45)+M45</f>
        <v>0</v>
      </c>
    </row>
    <row r="46" spans="1:19" ht="12.7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2">
        <v>0</v>
      </c>
      <c r="S46" s="112">
        <f t="shared" si="2"/>
        <v>0</v>
      </c>
    </row>
    <row r="47" spans="1:19" ht="12.7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2">
        <v>0</v>
      </c>
      <c r="S47" s="112">
        <f t="shared" si="2"/>
        <v>0</v>
      </c>
    </row>
    <row r="48" spans="1:19" ht="12.7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2">
        <v>0</v>
      </c>
      <c r="S48" s="112">
        <f t="shared" si="2"/>
        <v>0</v>
      </c>
    </row>
    <row r="49" spans="1:19" ht="12.7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2">
        <v>0</v>
      </c>
      <c r="S49" s="112">
        <f t="shared" si="2"/>
        <v>0</v>
      </c>
    </row>
    <row r="50" spans="1:19" ht="12.7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2">
        <v>0</v>
      </c>
      <c r="S50" s="112">
        <f t="shared" si="2"/>
        <v>0</v>
      </c>
    </row>
    <row r="51" spans="1:19" ht="12.7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2">
        <v>0</v>
      </c>
      <c r="S51" s="112">
        <f t="shared" si="2"/>
        <v>0</v>
      </c>
    </row>
    <row r="52" spans="1:19" ht="12.75">
      <c r="A52" s="35" t="s">
        <v>33</v>
      </c>
      <c r="B52" s="33"/>
      <c r="C52" s="33"/>
      <c r="D52" s="112"/>
      <c r="E52" s="111">
        <v>-146934.00513</v>
      </c>
      <c r="F52" s="148">
        <v>23078.4228674252</v>
      </c>
      <c r="G52" s="148">
        <v>46103.766259665004</v>
      </c>
      <c r="H52" s="21">
        <v>-77751.8160029098</v>
      </c>
      <c r="I52" s="148">
        <v>38161.9643325186</v>
      </c>
      <c r="J52" s="148">
        <v>43924.949570348</v>
      </c>
      <c r="K52" s="112">
        <v>62583.7069758574</v>
      </c>
      <c r="L52" s="112">
        <v>144670.620878724</v>
      </c>
      <c r="M52" s="112">
        <v>66918.8048758142</v>
      </c>
      <c r="N52" s="111">
        <v>-195.69182143140566</v>
      </c>
      <c r="O52" s="148">
        <v>770.5476721724002</v>
      </c>
      <c r="P52" s="112">
        <v>1664.0566290829</v>
      </c>
      <c r="Q52" s="112">
        <v>2238.9124798238945</v>
      </c>
      <c r="R52" s="112">
        <v>36953.24343357649</v>
      </c>
      <c r="S52" s="112">
        <f t="shared" si="2"/>
        <v>106110.96078921459</v>
      </c>
    </row>
    <row r="53" spans="1:19" ht="12.7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2">
        <v>0</v>
      </c>
      <c r="S53" s="112">
        <f t="shared" si="2"/>
        <v>0</v>
      </c>
    </row>
    <row r="54" spans="1:19" ht="12.7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2">
        <v>0</v>
      </c>
      <c r="S54" s="112">
        <f t="shared" si="2"/>
        <v>0</v>
      </c>
    </row>
    <row r="55" spans="1:19" ht="12.7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2">
        <v>0</v>
      </c>
      <c r="S55" s="112">
        <f t="shared" si="2"/>
        <v>0</v>
      </c>
    </row>
    <row r="56" spans="1:19" ht="12.7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2">
        <v>0</v>
      </c>
      <c r="S56" s="112">
        <f t="shared" si="2"/>
        <v>0</v>
      </c>
    </row>
    <row r="57" spans="1:19" ht="12.7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2">
        <v>0</v>
      </c>
      <c r="S57" s="112">
        <f t="shared" si="2"/>
        <v>0</v>
      </c>
    </row>
    <row r="58" spans="1:19" ht="12.75">
      <c r="A58" s="35"/>
      <c r="B58" s="33"/>
      <c r="C58" s="33"/>
      <c r="D58" s="112"/>
      <c r="E58" s="111"/>
      <c r="F58" s="148"/>
      <c r="G58" s="148"/>
      <c r="H58" s="21"/>
      <c r="I58" s="148"/>
      <c r="J58" s="148"/>
      <c r="K58" s="112"/>
      <c r="L58" s="112"/>
      <c r="M58" s="112"/>
      <c r="N58" s="111"/>
      <c r="O58" s="148"/>
      <c r="P58" s="112"/>
      <c r="Q58" s="112"/>
      <c r="R58" s="112"/>
      <c r="S58" s="112"/>
    </row>
    <row r="59" spans="1:19" ht="12.75">
      <c r="A59" s="35" t="s">
        <v>37</v>
      </c>
      <c r="B59" s="33"/>
      <c r="C59" s="33"/>
      <c r="D59" s="112"/>
      <c r="E59" s="111">
        <v>11670.65</v>
      </c>
      <c r="F59" s="148">
        <v>11700.527</v>
      </c>
      <c r="G59" s="148">
        <v>11730.403</v>
      </c>
      <c r="H59" s="21">
        <v>35101.58</v>
      </c>
      <c r="I59" s="148">
        <v>11352.897</v>
      </c>
      <c r="J59" s="148">
        <v>11179.083</v>
      </c>
      <c r="K59" s="112">
        <v>11005.268</v>
      </c>
      <c r="L59" s="112">
        <v>33537.24800000001</v>
      </c>
      <c r="M59" s="112">
        <v>68638.82800000001</v>
      </c>
      <c r="N59" s="111">
        <v>10825.777</v>
      </c>
      <c r="O59" s="148">
        <v>10649.123</v>
      </c>
      <c r="P59" s="112">
        <v>10472.47</v>
      </c>
      <c r="Q59" s="112">
        <v>31947.370000000003</v>
      </c>
      <c r="R59" s="112">
        <v>10180.766780555556</v>
      </c>
      <c r="S59" s="112">
        <f>+SUM(Q59:R59)+M59</f>
        <v>110766.96478055557</v>
      </c>
    </row>
    <row r="60" spans="1:19" ht="12.7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2">
        <v>0</v>
      </c>
      <c r="S60" s="112">
        <f aca="true" t="shared" si="3" ref="S60:S70">+SUM(Q60:R60)+M60</f>
        <v>0</v>
      </c>
    </row>
    <row r="61" spans="1:19" ht="12.7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2">
        <v>0</v>
      </c>
      <c r="S61" s="112">
        <f t="shared" si="3"/>
        <v>0</v>
      </c>
    </row>
    <row r="62" spans="1:19" ht="12.7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2">
        <v>0</v>
      </c>
      <c r="S62" s="112">
        <f t="shared" si="3"/>
        <v>0</v>
      </c>
    </row>
    <row r="63" spans="1:19" ht="12.7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2">
        <v>0</v>
      </c>
      <c r="S63" s="112">
        <f t="shared" si="3"/>
        <v>0</v>
      </c>
    </row>
    <row r="64" spans="1:19" ht="12.7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2">
        <v>0</v>
      </c>
      <c r="S64" s="112">
        <f t="shared" si="3"/>
        <v>0</v>
      </c>
    </row>
    <row r="65" spans="1:19" ht="12.7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2">
        <v>0</v>
      </c>
      <c r="S65" s="112">
        <f t="shared" si="3"/>
        <v>0</v>
      </c>
    </row>
    <row r="66" spans="1:19" ht="12.7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2">
        <v>0</v>
      </c>
      <c r="S66" s="112">
        <f t="shared" si="3"/>
        <v>0</v>
      </c>
    </row>
    <row r="67" spans="1:19" ht="12.7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2">
        <v>0</v>
      </c>
      <c r="S67" s="112">
        <f t="shared" si="3"/>
        <v>0</v>
      </c>
    </row>
    <row r="68" spans="1:19" ht="12.7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2">
        <v>0</v>
      </c>
      <c r="S68" s="112">
        <f t="shared" si="3"/>
        <v>0</v>
      </c>
    </row>
    <row r="69" spans="1:19" ht="12.7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2">
        <v>0</v>
      </c>
      <c r="S69" s="112">
        <f t="shared" si="3"/>
        <v>0</v>
      </c>
    </row>
    <row r="70" spans="1:19" ht="12.75">
      <c r="A70" s="35" t="s">
        <v>44</v>
      </c>
      <c r="B70" s="33"/>
      <c r="C70" s="33"/>
      <c r="D70" s="112"/>
      <c r="E70" s="111">
        <v>11670.65</v>
      </c>
      <c r="F70" s="148">
        <v>11700.527</v>
      </c>
      <c r="G70" s="148">
        <v>11730.403</v>
      </c>
      <c r="H70" s="21">
        <v>35101.58</v>
      </c>
      <c r="I70" s="148">
        <v>11352.897</v>
      </c>
      <c r="J70" s="148">
        <v>11179.083</v>
      </c>
      <c r="K70" s="112">
        <v>11005.268</v>
      </c>
      <c r="L70" s="112">
        <v>33537.24800000001</v>
      </c>
      <c r="M70" s="112">
        <v>68638.82800000001</v>
      </c>
      <c r="N70" s="111">
        <v>10825.777</v>
      </c>
      <c r="O70" s="148">
        <v>10649.123</v>
      </c>
      <c r="P70" s="112">
        <v>10472.47</v>
      </c>
      <c r="Q70" s="112">
        <v>31947.370000000003</v>
      </c>
      <c r="R70" s="112">
        <v>10180.766780555556</v>
      </c>
      <c r="S70" s="112">
        <f t="shared" si="3"/>
        <v>110766.96478055557</v>
      </c>
    </row>
    <row r="71" spans="1:19" ht="12.75">
      <c r="A71" s="35"/>
      <c r="B71" s="33"/>
      <c r="C71" s="33"/>
      <c r="D71" s="112"/>
      <c r="E71" s="111"/>
      <c r="F71" s="148"/>
      <c r="G71" s="148"/>
      <c r="H71" s="21"/>
      <c r="I71" s="148"/>
      <c r="J71" s="148"/>
      <c r="K71" s="112"/>
      <c r="L71" s="112"/>
      <c r="M71" s="112"/>
      <c r="N71" s="111"/>
      <c r="O71" s="148"/>
      <c r="P71" s="112"/>
      <c r="Q71" s="112"/>
      <c r="R71" s="112"/>
      <c r="S71" s="112"/>
    </row>
    <row r="72" spans="1:19" ht="12.75">
      <c r="A72" s="219" t="s">
        <v>45</v>
      </c>
      <c r="B72" s="220"/>
      <c r="C72" s="220"/>
      <c r="D72" s="114"/>
      <c r="E72" s="113">
        <v>-158604.65513</v>
      </c>
      <c r="F72" s="151">
        <v>11377.8958674252</v>
      </c>
      <c r="G72" s="151">
        <v>34373.363259665006</v>
      </c>
      <c r="H72" s="26">
        <v>-112853.39600290981</v>
      </c>
      <c r="I72" s="151">
        <v>26809.067332518596</v>
      </c>
      <c r="J72" s="151">
        <v>32745.866570348</v>
      </c>
      <c r="K72" s="114">
        <v>51578.438975857396</v>
      </c>
      <c r="L72" s="114">
        <v>111133.372878724</v>
      </c>
      <c r="M72" s="114">
        <v>-1720.0231241858128</v>
      </c>
      <c r="N72" s="113">
        <v>-11021.468821431406</v>
      </c>
      <c r="O72" s="151">
        <v>-9878.575327827599</v>
      </c>
      <c r="P72" s="114">
        <v>-8808.4133709171</v>
      </c>
      <c r="Q72" s="114">
        <v>-29708.457520176107</v>
      </c>
      <c r="R72" s="114">
        <v>26772.476653020938</v>
      </c>
      <c r="S72" s="114">
        <f>+SUM(Q72:R72)+M72</f>
        <v>-4656.003991340982</v>
      </c>
    </row>
    <row r="73" spans="1:19" ht="12.75">
      <c r="A73" s="223"/>
      <c r="B73" s="224"/>
      <c r="C73" s="224"/>
      <c r="D73" s="211"/>
      <c r="E73" s="115"/>
      <c r="F73" s="152"/>
      <c r="G73" s="152"/>
      <c r="H73" s="244"/>
      <c r="I73" s="152"/>
      <c r="J73" s="152"/>
      <c r="K73" s="116"/>
      <c r="L73" s="116"/>
      <c r="M73" s="116"/>
      <c r="N73" s="115"/>
      <c r="O73" s="152"/>
      <c r="P73" s="116"/>
      <c r="Q73" s="116"/>
      <c r="R73" s="116"/>
      <c r="S73" s="116"/>
    </row>
    <row r="74" ht="39.75" customHeight="1">
      <c r="T74" s="256">
        <v>11</v>
      </c>
    </row>
  </sheetData>
  <sheetProtection/>
  <printOptions horizontalCentered="1"/>
  <pageMargins left="0.5905511811023623" right="0" top="0.5905511811023623" bottom="0" header="0" footer="0"/>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2015-11-26T15:14:05Z</cp:lastPrinted>
  <dcterms:created xsi:type="dcterms:W3CDTF">2005-03-30T13:24:33Z</dcterms:created>
  <dcterms:modified xsi:type="dcterms:W3CDTF">2015-11-30T13:29:34Z</dcterms:modified>
  <cp:category/>
  <cp:version/>
  <cp:contentType/>
  <cp:contentStatus/>
</cp:coreProperties>
</file>