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B5E9D1E-7145-4DFD-B566-A446653EA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 2" sheetId="2" r:id="rId1"/>
    <sheet name="cuadro Comparativo analitico 3" sheetId="3" r:id="rId2"/>
  </sheets>
  <definedNames>
    <definedName name="_xlnm.Print_Area" localSheetId="0">'cuadro Comparativo analitico 2'!$A$1:$K$60</definedName>
    <definedName name="_xlnm.Print_Area" localSheetId="1">'cuadro Comparativo analitico 3'!$A$1:$K$66</definedName>
    <definedName name="JR_PAGE_ANCHOR_0_1">#REF!</definedName>
    <definedName name="JR_PAGE_ANCHOR_1_1">'cuadro Comparativo analitico 2'!$A$1</definedName>
    <definedName name="JR_PAGE_ANCHOR_2_1">'cuadro Comparativo analitico 3'!$A$1</definedName>
    <definedName name="_xlnm.Print_Titles" localSheetId="0">'cuadro Comparativo analitico 2'!$1:$11</definedName>
    <definedName name="_xlnm.Print_Titles" localSheetId="1">'cuadro Comparativo analitico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K37" i="3"/>
  <c r="J37" i="3"/>
  <c r="J38" i="3"/>
  <c r="J62" i="3"/>
  <c r="K62" i="3" s="1"/>
  <c r="J61" i="3"/>
  <c r="K61" i="3" s="1"/>
  <c r="J60" i="3"/>
  <c r="K60" i="3" s="1"/>
  <c r="J59" i="3"/>
  <c r="K59" i="3" s="1"/>
  <c r="J58" i="3"/>
  <c r="K58" i="3" s="1"/>
  <c r="J55" i="3"/>
  <c r="J53" i="3"/>
  <c r="J52" i="3"/>
  <c r="K52" i="3" s="1"/>
  <c r="J45" i="3"/>
  <c r="K45" i="3" s="1"/>
  <c r="J43" i="3"/>
  <c r="K43" i="3" s="1"/>
  <c r="J42" i="3"/>
  <c r="K42" i="3" s="1"/>
  <c r="J41" i="3"/>
  <c r="K41" i="3" s="1"/>
  <c r="J40" i="3"/>
  <c r="K40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8" i="3"/>
  <c r="J28" i="3"/>
  <c r="J27" i="3"/>
  <c r="K27" i="3" s="1"/>
  <c r="J26" i="3"/>
  <c r="K26" i="3" s="1"/>
  <c r="J25" i="3"/>
  <c r="K25" i="3" s="1"/>
  <c r="K23" i="3"/>
  <c r="J23" i="3"/>
  <c r="J22" i="3"/>
  <c r="K22" i="3" s="1"/>
  <c r="J21" i="3"/>
  <c r="K21" i="3" s="1"/>
  <c r="J20" i="3"/>
  <c r="K20" i="3" s="1"/>
  <c r="K19" i="3"/>
  <c r="J19" i="3"/>
  <c r="J18" i="3"/>
  <c r="K18" i="3" s="1"/>
  <c r="J17" i="3"/>
  <c r="K17" i="3" s="1"/>
  <c r="J16" i="3"/>
  <c r="K16" i="3" s="1"/>
  <c r="K12" i="3"/>
  <c r="J12" i="3"/>
  <c r="J54" i="2"/>
  <c r="J53" i="2"/>
  <c r="J52" i="2"/>
  <c r="J51" i="2"/>
  <c r="K51" i="2" s="1"/>
  <c r="J50" i="2"/>
  <c r="K50" i="2" s="1"/>
  <c r="K47" i="2"/>
  <c r="J47" i="2"/>
  <c r="J46" i="2"/>
  <c r="K46" i="2" s="1"/>
  <c r="J45" i="2"/>
  <c r="K45" i="2" s="1"/>
  <c r="J44" i="2"/>
  <c r="K44" i="2" s="1"/>
  <c r="K43" i="2"/>
  <c r="J43" i="2"/>
  <c r="J42" i="2"/>
  <c r="J41" i="2"/>
  <c r="K41" i="2" s="1"/>
  <c r="J40" i="2"/>
  <c r="K40" i="2" s="1"/>
  <c r="K39" i="2"/>
  <c r="J39" i="2"/>
  <c r="J38" i="2"/>
  <c r="K38" i="2" s="1"/>
  <c r="J37" i="2"/>
  <c r="K37" i="2" s="1"/>
  <c r="J36" i="2"/>
  <c r="K36" i="2" s="1"/>
  <c r="K35" i="2"/>
  <c r="J35" i="2"/>
  <c r="J34" i="2"/>
  <c r="J33" i="2"/>
  <c r="J32" i="2"/>
  <c r="K32" i="2" s="1"/>
  <c r="J31" i="2"/>
  <c r="K31" i="2" s="1"/>
  <c r="K30" i="2"/>
  <c r="J30" i="2"/>
  <c r="J27" i="2"/>
  <c r="K27" i="2" s="1"/>
  <c r="J26" i="2"/>
  <c r="K26" i="2" s="1"/>
  <c r="J25" i="2"/>
  <c r="K25" i="2" s="1"/>
  <c r="K24" i="2"/>
  <c r="J24" i="2"/>
  <c r="J18" i="2"/>
  <c r="J17" i="2"/>
  <c r="K17" i="2" s="1"/>
  <c r="J16" i="2"/>
  <c r="K16" i="2" s="1"/>
  <c r="J15" i="2"/>
  <c r="K15" i="2" s="1"/>
  <c r="K14" i="2"/>
  <c r="J14" i="2"/>
  <c r="J13" i="2"/>
  <c r="K13" i="2" s="1"/>
  <c r="J12" i="2"/>
  <c r="K12" i="2" s="1"/>
</calcChain>
</file>

<file path=xl/sharedStrings.xml><?xml version="1.0" encoding="utf-8"?>
<sst xmlns="http://schemas.openxmlformats.org/spreadsheetml/2006/main" count="502" uniqueCount="155">
  <si>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</si>
  <si>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</si>
  <si>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</si>
  <si>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</si>
  <si>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RELACIONES EXTERIORES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</si>
  <si>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</si>
  <si>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</si>
  <si>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</si>
  <si>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Y SERVICIO EXTERIOR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</si>
  <si>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</si>
  <si>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</si>
  <si>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</si>
  <si>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</si>
  <si>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</si>
  <si>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</si>
  <si>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</si>
  <si>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</si>
  <si>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</si>
  <si>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</si>
  <si>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</si>
  <si>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</si>
  <si>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</si>
  <si>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</si>
  <si>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</si>
  <si>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</si>
  <si>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</si>
  <si>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</si>
  <si>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</si>
  <si>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</si>
  <si>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</si>
  <si>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</si>
  <si>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</si>
  <si>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</si>
  <si>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</si>
  <si>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</si>
  <si>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</si>
  <si>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</si>
  <si>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Secretaría y Administración General de Hacienda (Programa 01)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</si>
  <si>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</si>
  <si>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Subsecretaría de las Culturas y las Artes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</si>
  <si>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</si>
  <si>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Subsecretaría de Ciencia, Tecnología, Conocimiento e Innovación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</si>
  <si>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</si>
  <si>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</si>
  <si>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</si>
  <si>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</si>
  <si>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</si>
  <si>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</si>
  <si>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</si>
  <si>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</si>
  <si>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</si>
  <si>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</si>
  <si>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</si>
  <si>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</si>
  <si>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</si>
  <si>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</si>
  <si>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</si>
  <si>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</si>
  <si>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</si>
  <si>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</si>
  <si>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Operaciones de Cambio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</si>
  <si>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</si>
  <si>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</si>
  <si>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</si>
  <si>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</si>
  <si>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</si>
  <si>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</si>
  <si>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</si>
  <si>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</si>
  <si>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</si>
  <si>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</si>
  <si>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</si>
  <si>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</si>
  <si>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</si>
  <si>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</si>
  <si>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</si>
  <si>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</si>
  <si>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Instituto Chileno de Campos de Hielo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</si>
  <si>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</si>
  <si>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Comunidades de Chilenos en el Exterior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</si>
  <si>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</si>
  <si>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Consejo Chile - California</t>
    </r>
  </si>
  <si>
    <r>
      <rPr>
        <sz val="10"/>
        <rFont val="Times New Roman"/>
        <family val="1"/>
      </rPr>
      <t>Fundación Dignitem</t>
    </r>
  </si>
  <si>
    <r>
      <rPr>
        <sz val="10"/>
        <rFont val="Times New Roman"/>
        <family val="1"/>
      </rPr>
      <t>Consejo Chile - Massachusetts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</si>
  <si>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</si>
  <si>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Política Exterior y Relaciones Internacionales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</si>
  <si>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</si>
  <si>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</si>
  <si>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</si>
  <si>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Programa de Actividades Específicas en el Exterior</t>
    </r>
  </si>
  <si>
    <r>
      <rPr>
        <sz val="10"/>
        <rFont val="Times New Roman"/>
        <family val="1"/>
      </rPr>
      <t>038</t>
    </r>
  </si>
  <si>
    <r>
      <rPr>
        <sz val="10"/>
        <rFont val="Times New Roman"/>
        <family val="1"/>
      </rPr>
      <t>Programa Académico en Relaciones Internacionales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</si>
  <si>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</si>
  <si>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Programa de Reuniones Internacionales</t>
    </r>
  </si>
  <si>
    <r>
      <rPr>
        <sz val="10"/>
        <rFont val="Times New Roman"/>
        <family val="1"/>
      </rPr>
      <t>561</t>
    </r>
  </si>
  <si>
    <r>
      <rPr>
        <sz val="10"/>
        <rFont val="Times New Roman"/>
        <family val="1"/>
      </rPr>
      <t>Programa de Defensa en Arbitrajes de Inversión Extranjera</t>
    </r>
  </si>
  <si>
    <r>
      <rPr>
        <sz val="10"/>
        <rFont val="Times New Roman"/>
        <family val="1"/>
      </rPr>
      <t>Unidad de Procesos Internacionales</t>
    </r>
  </si>
  <si>
    <r>
      <rPr>
        <sz val="10"/>
        <rFont val="Times New Roman"/>
        <family val="1"/>
      </rPr>
      <t>597</t>
    </r>
  </si>
  <si>
    <r>
      <rPr>
        <sz val="10"/>
        <rFont val="Times New Roman"/>
        <family val="1"/>
      </rPr>
      <t>Integración Vecinal con Zonas Fronterizas</t>
    </r>
  </si>
  <si>
    <r>
      <rPr>
        <sz val="10"/>
        <rFont val="Times New Roman"/>
        <family val="1"/>
      </rPr>
      <t>609</t>
    </r>
  </si>
  <si>
    <r>
      <rPr>
        <sz val="10"/>
        <rFont val="Times New Roman"/>
        <family val="1"/>
      </rPr>
      <t>Inserción Internacional de las Regiones</t>
    </r>
  </si>
  <si>
    <r>
      <rPr>
        <sz val="10"/>
        <rFont val="Times New Roman"/>
        <family val="1"/>
      </rPr>
      <t>614</t>
    </r>
  </si>
  <si>
    <r>
      <rPr>
        <sz val="10"/>
        <rFont val="Times New Roman"/>
        <family val="1"/>
      </rPr>
      <t>Programa Posicionamiento de Chile en Asociaciones Estratégicas con Países Afines</t>
    </r>
  </si>
  <si>
    <r>
      <rPr>
        <sz val="10"/>
        <rFont val="Times New Roman"/>
        <family val="1"/>
      </rPr>
      <t>617</t>
    </r>
  </si>
  <si>
    <r>
      <rPr>
        <sz val="10"/>
        <rFont val="Times New Roman"/>
        <family val="1"/>
      </rPr>
      <t>Programa Oficina de Desarrollo Organizacional</t>
    </r>
  </si>
  <si>
    <r>
      <rPr>
        <sz val="10"/>
        <rFont val="Times New Roman"/>
        <family val="1"/>
      </rPr>
      <t>619</t>
    </r>
  </si>
  <si>
    <r>
      <rPr>
        <sz val="10"/>
        <rFont val="Times New Roman"/>
        <family val="1"/>
      </rPr>
      <t>Modernización de la Gestión Consular</t>
    </r>
  </si>
  <si>
    <r>
      <rPr>
        <sz val="10"/>
        <rFont val="Times New Roman"/>
        <family val="1"/>
      </rPr>
      <t>625</t>
    </r>
  </si>
  <si>
    <r>
      <rPr>
        <sz val="10"/>
        <rFont val="Times New Roman"/>
        <family val="1"/>
      </rPr>
      <t>Acercamientos Políticos y Estratégicos</t>
    </r>
  </si>
  <si>
    <r>
      <rPr>
        <sz val="10"/>
        <rFont val="Times New Roman"/>
        <family val="1"/>
      </rPr>
      <t>627</t>
    </r>
  </si>
  <si>
    <r>
      <rPr>
        <sz val="10"/>
        <rFont val="Times New Roman"/>
        <family val="1"/>
      </rPr>
      <t>Programa de Fortalecimiento de la Política Consular y Migratoria</t>
    </r>
  </si>
  <si>
    <r>
      <rPr>
        <sz val="10"/>
        <rFont val="Times New Roman"/>
        <family val="1"/>
      </rPr>
      <t>629</t>
    </r>
  </si>
  <si>
    <r>
      <rPr>
        <sz val="10"/>
        <rFont val="Times New Roman"/>
        <family val="1"/>
      </rPr>
      <t>Establecimiento y Desarrollo de Política Cultural con Visión Global al Exterior</t>
    </r>
  </si>
  <si>
    <r>
      <rPr>
        <sz val="10"/>
        <rFont val="Times New Roman"/>
        <family val="1"/>
      </rPr>
      <t>631</t>
    </r>
  </si>
  <si>
    <r>
      <rPr>
        <sz val="10"/>
        <rFont val="Times New Roman"/>
        <family val="1"/>
      </rPr>
      <t>Oficina OCDE</t>
    </r>
  </si>
  <si>
    <r>
      <rPr>
        <sz val="10"/>
        <rFont val="Times New Roman"/>
        <family val="1"/>
      </rPr>
      <t>A Gobiernos Extranjeros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</si>
  <si>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</si>
  <si>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</si>
  <si>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</si>
  <si>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</si>
  <si>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</si>
  <si>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</si>
  <si>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</si>
  <si>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</si>
  <si>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Edificios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</si>
  <si>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</si>
  <si>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</si>
  <si>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</si>
  <si>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</si>
  <si>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</si>
  <si>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</si>
  <si>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</si>
  <si>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</si>
  <si>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</si>
  <si>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</si>
  <si>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</si>
  <si>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</si>
  <si>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</si>
  <si>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</si>
  <si>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</si>
  <si>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</si>
  <si>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</si>
  <si>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</si>
  <si>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</si>
  <si>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</si>
  <si>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</si>
  <si>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r>
      <rPr>
        <sz val="10"/>
        <rFont val="Times New Roman"/>
        <family val="1"/>
      </rPr>
      <t>Por Anticipos por Cambio de Residencia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</si>
  <si>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</si>
  <si>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Departamento de Estado de Estados Unidos - Aporte Global Equality Fund</t>
    </r>
  </si>
  <si>
    <r>
      <rPr>
        <sz val="10"/>
        <rFont val="Times New Roman"/>
        <family val="1"/>
      </rPr>
      <t>Organismos Internacionales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</si>
  <si>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</si>
  <si>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Proyectos</t>
    </r>
  </si>
  <si>
    <t>Variación monto $
(5) - (4)</t>
  </si>
  <si>
    <t>(En US$ )</t>
  </si>
  <si>
    <t>Variación monto US$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</si>
</sst>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2" borderId="16" xfId="0" applyFont="1" applyFill="1" applyBorder="1" applyAlignment="1">
      <alignment horizontal="center" vertical="center" wrapText="1"/>
    </xf>
    <xf numFmtId="0" fontId="2" fillId="23" borderId="16" xfId="0" applyFont="1" applyFill="1" applyBorder="1" applyAlignment="1">
      <alignment horizontal="center" vertical="center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0" fillId="0" borderId="19" xfId="0" applyBorder="1"/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0" fontId="3" fillId="34" borderId="20" xfId="0" applyFont="1" applyFill="1" applyBorder="1" applyAlignment="1">
      <alignment horizontal="center" vertical="top" wrapText="1"/>
    </xf>
    <xf numFmtId="0" fontId="3" fillId="35" borderId="20" xfId="0" applyFont="1" applyFill="1" applyBorder="1" applyAlignment="1">
      <alignment horizontal="left" vertical="top" wrapText="1"/>
    </xf>
    <xf numFmtId="3" fontId="3" fillId="36" borderId="20" xfId="0" applyNumberFormat="1" applyFont="1" applyFill="1" applyBorder="1" applyAlignment="1">
      <alignment horizontal="right" vertical="top" wrapText="1"/>
    </xf>
    <xf numFmtId="3" fontId="3" fillId="36" borderId="21" xfId="0" applyNumberFormat="1" applyFont="1" applyFill="1" applyBorder="1" applyAlignment="1">
      <alignment horizontal="right" vertical="top" wrapText="1"/>
    </xf>
    <xf numFmtId="3" fontId="3" fillId="36" borderId="22" xfId="0" applyNumberFormat="1" applyFont="1" applyFill="1" applyBorder="1" applyAlignment="1">
      <alignment horizontal="right" vertical="top" wrapText="1"/>
    </xf>
    <xf numFmtId="164" fontId="3" fillId="37" borderId="20" xfId="0" applyNumberFormat="1" applyFont="1" applyFill="1" applyBorder="1" applyAlignment="1">
      <alignment horizontal="right" vertical="top" wrapText="1"/>
    </xf>
    <xf numFmtId="164" fontId="3" fillId="37" borderId="23" xfId="0" applyNumberFormat="1" applyFont="1" applyFill="1" applyBorder="1" applyAlignment="1">
      <alignment horizontal="right" vertical="top" wrapText="1"/>
    </xf>
    <xf numFmtId="0" fontId="6" fillId="28" borderId="11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15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164" fontId="3" fillId="37" borderId="24" xfId="0" applyNumberFormat="1" applyFont="1" applyFill="1" applyBorder="1" applyAlignment="1">
      <alignment horizontal="right" vertical="center" wrapText="1"/>
    </xf>
    <xf numFmtId="0" fontId="3" fillId="20" borderId="25" xfId="0" applyFont="1" applyFill="1" applyBorder="1" applyAlignment="1">
      <alignment horizontal="center" vertical="top" wrapText="1"/>
    </xf>
    <xf numFmtId="0" fontId="3" fillId="20" borderId="2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61"/>
  <sheetViews>
    <sheetView tabSelected="1" zoomScaleNormal="100" workbookViewId="0">
      <selection activeCell="G8" sqref="G8:K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42578125" customWidth="1"/>
    <col min="6" max="6" width="14.7109375" customWidth="1"/>
    <col min="7" max="7" width="13.28515625" customWidth="1"/>
    <col min="8" max="8" width="14.42578125" customWidth="1"/>
    <col min="9" max="9" width="15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25">
      <c r="A3" s="46" t="s">
        <v>141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48" t="s">
        <v>3</v>
      </c>
      <c r="B5" s="49"/>
      <c r="C5" s="50" t="s">
        <v>4</v>
      </c>
      <c r="D5" s="51"/>
      <c r="E5" s="51"/>
      <c r="F5" s="51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59" t="s">
        <v>7</v>
      </c>
      <c r="B6" s="60"/>
      <c r="C6" s="61" t="s">
        <v>8</v>
      </c>
      <c r="D6" s="62"/>
      <c r="E6" s="62"/>
      <c r="F6" s="62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63" t="s">
        <v>11</v>
      </c>
      <c r="B7" s="64"/>
      <c r="C7" s="65" t="s">
        <v>8</v>
      </c>
      <c r="D7" s="66"/>
      <c r="E7" s="66"/>
      <c r="F7" s="66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72" t="s">
        <v>13</v>
      </c>
      <c r="H8" s="72"/>
      <c r="I8" s="72"/>
      <c r="J8" s="72"/>
      <c r="K8" s="72"/>
      <c r="L8" s="1"/>
    </row>
    <row r="9" spans="1:12" ht="15" customHeight="1" x14ac:dyDescent="0.25">
      <c r="A9" s="67" t="s">
        <v>14</v>
      </c>
      <c r="B9" s="67" t="s">
        <v>15</v>
      </c>
      <c r="C9" s="67" t="s">
        <v>16</v>
      </c>
      <c r="D9" s="67" t="s">
        <v>17</v>
      </c>
      <c r="E9" s="25" t="s">
        <v>18</v>
      </c>
      <c r="F9" s="26" t="s">
        <v>19</v>
      </c>
      <c r="G9" s="26" t="s">
        <v>20</v>
      </c>
      <c r="H9" s="26" t="s">
        <v>21</v>
      </c>
      <c r="I9" s="26" t="s">
        <v>22</v>
      </c>
      <c r="J9" s="26" t="s">
        <v>23</v>
      </c>
      <c r="K9" s="26" t="s">
        <v>24</v>
      </c>
      <c r="L9" s="1"/>
    </row>
    <row r="10" spans="1:12" ht="80.099999999999994" customHeight="1" x14ac:dyDescent="0.25">
      <c r="A10" s="68"/>
      <c r="B10" s="68"/>
      <c r="C10" s="68"/>
      <c r="D10" s="68"/>
      <c r="E10" s="5" t="s">
        <v>25</v>
      </c>
      <c r="F10" s="6" t="s">
        <v>26</v>
      </c>
      <c r="G10" s="6" t="s">
        <v>27</v>
      </c>
      <c r="H10" s="6" t="s">
        <v>25</v>
      </c>
      <c r="I10" s="6" t="s">
        <v>28</v>
      </c>
      <c r="J10" s="52" t="s">
        <v>152</v>
      </c>
      <c r="K10" s="54" t="s">
        <v>29</v>
      </c>
      <c r="L10" s="1"/>
    </row>
    <row r="11" spans="1:12" ht="30" customHeight="1" x14ac:dyDescent="0.25">
      <c r="A11" s="68"/>
      <c r="B11" s="68"/>
      <c r="C11" s="68"/>
      <c r="D11" s="68"/>
      <c r="E11" s="8" t="s">
        <v>142</v>
      </c>
      <c r="F11" s="7" t="s">
        <v>142</v>
      </c>
      <c r="G11" s="7" t="s">
        <v>142</v>
      </c>
      <c r="H11" s="7" t="s">
        <v>143</v>
      </c>
      <c r="I11" s="7" t="s">
        <v>143</v>
      </c>
      <c r="J11" s="53"/>
      <c r="K11" s="53"/>
      <c r="L11" s="1"/>
    </row>
    <row r="12" spans="1:12" ht="15" customHeight="1" x14ac:dyDescent="0.25">
      <c r="A12" s="9" t="s">
        <v>30</v>
      </c>
      <c r="B12" s="9" t="s">
        <v>30</v>
      </c>
      <c r="C12" s="9" t="s">
        <v>30</v>
      </c>
      <c r="D12" s="10" t="s">
        <v>31</v>
      </c>
      <c r="E12" s="11">
        <v>40465842</v>
      </c>
      <c r="F12" s="11">
        <v>40038685</v>
      </c>
      <c r="G12" s="11">
        <v>27732537</v>
      </c>
      <c r="H12" s="11">
        <v>41882146</v>
      </c>
      <c r="I12" s="11">
        <v>42500850</v>
      </c>
      <c r="J12" s="11">
        <f t="shared" ref="J12:J18" si="0">I12-H12</f>
        <v>618704</v>
      </c>
      <c r="K12" s="12">
        <f t="shared" ref="K12:K17" si="1">(J12/H12)</f>
        <v>1.4772499957380407E-2</v>
      </c>
      <c r="L12" s="1"/>
    </row>
    <row r="13" spans="1:12" ht="15" customHeight="1" x14ac:dyDescent="0.25">
      <c r="A13" s="13" t="s">
        <v>32</v>
      </c>
      <c r="B13" s="13" t="s">
        <v>30</v>
      </c>
      <c r="C13" s="13" t="s">
        <v>30</v>
      </c>
      <c r="D13" s="14" t="s">
        <v>33</v>
      </c>
      <c r="E13" s="15">
        <v>2449491</v>
      </c>
      <c r="F13" s="15">
        <v>2529273</v>
      </c>
      <c r="G13" s="15">
        <v>2175957</v>
      </c>
      <c r="H13" s="15">
        <v>2473021</v>
      </c>
      <c r="I13" s="15">
        <v>1526718</v>
      </c>
      <c r="J13" s="15">
        <f t="shared" si="0"/>
        <v>-946303</v>
      </c>
      <c r="K13" s="16">
        <f t="shared" si="1"/>
        <v>-0.38265061234821701</v>
      </c>
      <c r="L13" s="1"/>
    </row>
    <row r="14" spans="1:12" ht="15" customHeight="1" x14ac:dyDescent="0.25">
      <c r="A14" s="13" t="s">
        <v>30</v>
      </c>
      <c r="B14" s="13" t="s">
        <v>34</v>
      </c>
      <c r="C14" s="13" t="s">
        <v>30</v>
      </c>
      <c r="D14" s="14" t="s">
        <v>35</v>
      </c>
      <c r="E14" s="15">
        <v>2449491</v>
      </c>
      <c r="F14" s="15">
        <v>2529273</v>
      </c>
      <c r="G14" s="15">
        <v>2175957</v>
      </c>
      <c r="H14" s="15">
        <v>2473021</v>
      </c>
      <c r="I14" s="15">
        <v>1526718</v>
      </c>
      <c r="J14" s="15">
        <f t="shared" si="0"/>
        <v>-946303</v>
      </c>
      <c r="K14" s="16">
        <f t="shared" si="1"/>
        <v>-0.38265061234821701</v>
      </c>
      <c r="L14" s="1"/>
    </row>
    <row r="15" spans="1:12" ht="27" customHeight="1" x14ac:dyDescent="0.25">
      <c r="A15" s="13" t="s">
        <v>30</v>
      </c>
      <c r="B15" s="13" t="s">
        <v>30</v>
      </c>
      <c r="C15" s="13" t="s">
        <v>36</v>
      </c>
      <c r="D15" s="14" t="s">
        <v>37</v>
      </c>
      <c r="E15" s="15">
        <v>626840</v>
      </c>
      <c r="F15" s="15">
        <v>706612</v>
      </c>
      <c r="G15" s="15">
        <v>353306</v>
      </c>
      <c r="H15" s="15">
        <v>626840</v>
      </c>
      <c r="I15" s="15">
        <v>459709</v>
      </c>
      <c r="J15" s="15">
        <f t="shared" si="0"/>
        <v>-167131</v>
      </c>
      <c r="K15" s="16">
        <f t="shared" si="1"/>
        <v>-0.26662465700976323</v>
      </c>
      <c r="L15" s="1"/>
    </row>
    <row r="16" spans="1:12" ht="15" customHeight="1" x14ac:dyDescent="0.25">
      <c r="A16" s="13" t="s">
        <v>30</v>
      </c>
      <c r="B16" s="13" t="s">
        <v>30</v>
      </c>
      <c r="C16" s="13" t="s">
        <v>38</v>
      </c>
      <c r="D16" s="14" t="s">
        <v>39</v>
      </c>
      <c r="E16" s="15">
        <v>1150365</v>
      </c>
      <c r="F16" s="15">
        <v>1150365</v>
      </c>
      <c r="G16" s="15">
        <v>1150365</v>
      </c>
      <c r="H16" s="15">
        <v>1150365</v>
      </c>
      <c r="I16" s="15">
        <v>1066999</v>
      </c>
      <c r="J16" s="15">
        <f t="shared" si="0"/>
        <v>-83366</v>
      </c>
      <c r="K16" s="16">
        <f t="shared" si="1"/>
        <v>-7.2469172827754669E-2</v>
      </c>
      <c r="L16" s="1"/>
    </row>
    <row r="17" spans="1:12" ht="27" customHeight="1" x14ac:dyDescent="0.25">
      <c r="A17" s="13" t="s">
        <v>30</v>
      </c>
      <c r="B17" s="13" t="s">
        <v>30</v>
      </c>
      <c r="C17" s="13" t="s">
        <v>40</v>
      </c>
      <c r="D17" s="14" t="s">
        <v>41</v>
      </c>
      <c r="E17" s="15">
        <v>672286</v>
      </c>
      <c r="F17" s="15">
        <v>672286</v>
      </c>
      <c r="G17" s="15">
        <v>672286</v>
      </c>
      <c r="H17" s="15">
        <v>695816</v>
      </c>
      <c r="I17" s="15">
        <v>0</v>
      </c>
      <c r="J17" s="15">
        <f t="shared" si="0"/>
        <v>-695816</v>
      </c>
      <c r="K17" s="16">
        <f t="shared" si="1"/>
        <v>-1</v>
      </c>
      <c r="L17" s="1"/>
    </row>
    <row r="18" spans="1:12" ht="15" customHeight="1" x14ac:dyDescent="0.25">
      <c r="A18" s="13" t="s">
        <v>30</v>
      </c>
      <c r="B18" s="13" t="s">
        <v>30</v>
      </c>
      <c r="C18" s="13" t="s">
        <v>42</v>
      </c>
      <c r="D18" s="14" t="s">
        <v>43</v>
      </c>
      <c r="E18" s="15">
        <v>0</v>
      </c>
      <c r="F18" s="15">
        <v>10</v>
      </c>
      <c r="G18" s="15">
        <v>0</v>
      </c>
      <c r="H18" s="15">
        <v>0</v>
      </c>
      <c r="I18" s="15">
        <v>10</v>
      </c>
      <c r="J18" s="15">
        <f t="shared" si="0"/>
        <v>10</v>
      </c>
      <c r="K18" s="16" t="s">
        <v>30</v>
      </c>
      <c r="L18" s="1"/>
    </row>
    <row r="19" spans="1:12" ht="15" customHeight="1" x14ac:dyDescent="0.25">
      <c r="A19" s="13" t="s">
        <v>44</v>
      </c>
      <c r="B19" s="13" t="s">
        <v>30</v>
      </c>
      <c r="C19" s="13" t="s">
        <v>30</v>
      </c>
      <c r="D19" s="14" t="s">
        <v>45</v>
      </c>
      <c r="E19" s="15">
        <v>406078</v>
      </c>
      <c r="F19" s="15">
        <v>406078</v>
      </c>
      <c r="G19" s="15">
        <v>460445</v>
      </c>
      <c r="H19" s="15">
        <v>420291</v>
      </c>
      <c r="I19" s="15">
        <v>420291</v>
      </c>
      <c r="J19" s="17"/>
      <c r="K19" s="16" t="s">
        <v>30</v>
      </c>
      <c r="L19" s="1"/>
    </row>
    <row r="20" spans="1:12" ht="15" customHeight="1" x14ac:dyDescent="0.25">
      <c r="A20" s="13" t="s">
        <v>46</v>
      </c>
      <c r="B20" s="13" t="s">
        <v>30</v>
      </c>
      <c r="C20" s="13" t="s">
        <v>30</v>
      </c>
      <c r="D20" s="14" t="s">
        <v>47</v>
      </c>
      <c r="E20" s="15">
        <v>317748</v>
      </c>
      <c r="F20" s="15">
        <v>512744</v>
      </c>
      <c r="G20" s="15">
        <v>573519</v>
      </c>
      <c r="H20" s="15">
        <v>328868</v>
      </c>
      <c r="I20" s="15">
        <v>328868</v>
      </c>
      <c r="J20" s="17"/>
      <c r="K20" s="16" t="s">
        <v>30</v>
      </c>
      <c r="L20" s="1"/>
    </row>
    <row r="21" spans="1:12" ht="15" customHeight="1" x14ac:dyDescent="0.25">
      <c r="A21" s="13" t="s">
        <v>30</v>
      </c>
      <c r="B21" s="13" t="s">
        <v>10</v>
      </c>
      <c r="C21" s="13" t="s">
        <v>30</v>
      </c>
      <c r="D21" s="14" t="s">
        <v>48</v>
      </c>
      <c r="E21" s="15">
        <v>317728</v>
      </c>
      <c r="F21" s="15">
        <v>317718</v>
      </c>
      <c r="G21" s="15">
        <v>427496</v>
      </c>
      <c r="H21" s="15">
        <v>328848</v>
      </c>
      <c r="I21" s="15">
        <v>328848</v>
      </c>
      <c r="J21" s="17"/>
      <c r="K21" s="16" t="s">
        <v>30</v>
      </c>
      <c r="L21" s="1"/>
    </row>
    <row r="22" spans="1:12" ht="15" customHeight="1" x14ac:dyDescent="0.25">
      <c r="A22" s="13" t="s">
        <v>30</v>
      </c>
      <c r="B22" s="13" t="s">
        <v>34</v>
      </c>
      <c r="C22" s="13" t="s">
        <v>30</v>
      </c>
      <c r="D22" s="14" t="s">
        <v>49</v>
      </c>
      <c r="E22" s="15">
        <v>10</v>
      </c>
      <c r="F22" s="15">
        <v>10</v>
      </c>
      <c r="G22" s="15">
        <v>10433</v>
      </c>
      <c r="H22" s="15">
        <v>10</v>
      </c>
      <c r="I22" s="15">
        <v>10</v>
      </c>
      <c r="J22" s="17"/>
      <c r="K22" s="16" t="s">
        <v>30</v>
      </c>
      <c r="L22" s="1"/>
    </row>
    <row r="23" spans="1:12" ht="15" customHeight="1" x14ac:dyDescent="0.25">
      <c r="A23" s="13" t="s">
        <v>30</v>
      </c>
      <c r="B23" s="13" t="s">
        <v>50</v>
      </c>
      <c r="C23" s="13" t="s">
        <v>30</v>
      </c>
      <c r="D23" s="14" t="s">
        <v>51</v>
      </c>
      <c r="E23" s="15">
        <v>10</v>
      </c>
      <c r="F23" s="15">
        <v>195016</v>
      </c>
      <c r="G23" s="15">
        <v>135590</v>
      </c>
      <c r="H23" s="15">
        <v>10</v>
      </c>
      <c r="I23" s="15">
        <v>10</v>
      </c>
      <c r="J23" s="17"/>
      <c r="K23" s="16" t="s">
        <v>30</v>
      </c>
      <c r="L23" s="1"/>
    </row>
    <row r="24" spans="1:12" ht="15" customHeight="1" x14ac:dyDescent="0.25">
      <c r="A24" s="13" t="s">
        <v>52</v>
      </c>
      <c r="B24" s="13" t="s">
        <v>30</v>
      </c>
      <c r="C24" s="13" t="s">
        <v>30</v>
      </c>
      <c r="D24" s="14" t="s">
        <v>53</v>
      </c>
      <c r="E24" s="15">
        <v>39069720</v>
      </c>
      <c r="F24" s="15">
        <v>37794719</v>
      </c>
      <c r="G24" s="15">
        <v>25348937</v>
      </c>
      <c r="H24" s="15">
        <v>40437161</v>
      </c>
      <c r="I24" s="15">
        <v>41772414</v>
      </c>
      <c r="J24" s="15">
        <f>I24-H24</f>
        <v>1335253</v>
      </c>
      <c r="K24" s="16">
        <f>(J24/H24)</f>
        <v>3.3020443744801967E-2</v>
      </c>
      <c r="L24" s="1"/>
    </row>
    <row r="25" spans="1:12" ht="15" customHeight="1" x14ac:dyDescent="0.25">
      <c r="A25" s="13" t="s">
        <v>30</v>
      </c>
      <c r="B25" s="13" t="s">
        <v>10</v>
      </c>
      <c r="C25" s="13" t="s">
        <v>30</v>
      </c>
      <c r="D25" s="14" t="s">
        <v>54</v>
      </c>
      <c r="E25" s="15">
        <v>39069720</v>
      </c>
      <c r="F25" s="15">
        <v>37794719</v>
      </c>
      <c r="G25" s="15">
        <v>25348937</v>
      </c>
      <c r="H25" s="15">
        <v>40437161</v>
      </c>
      <c r="I25" s="15">
        <v>41772414</v>
      </c>
      <c r="J25" s="15">
        <f>I25-H25</f>
        <v>1335253</v>
      </c>
      <c r="K25" s="16">
        <f>(J25/H25)</f>
        <v>3.3020443744801967E-2</v>
      </c>
      <c r="L25" s="1"/>
    </row>
    <row r="26" spans="1:12" ht="15" customHeight="1" x14ac:dyDescent="0.25">
      <c r="A26" s="13" t="s">
        <v>57</v>
      </c>
      <c r="B26" s="13" t="s">
        <v>30</v>
      </c>
      <c r="C26" s="13" t="s">
        <v>30</v>
      </c>
      <c r="D26" s="14" t="s">
        <v>58</v>
      </c>
      <c r="E26" s="15">
        <v>-1777205</v>
      </c>
      <c r="F26" s="15">
        <v>-1810585</v>
      </c>
      <c r="G26" s="15">
        <v>-1458907</v>
      </c>
      <c r="H26" s="15">
        <v>-1777205</v>
      </c>
      <c r="I26" s="15">
        <v>-1547451</v>
      </c>
      <c r="J26" s="15">
        <f>I26-H26</f>
        <v>229754</v>
      </c>
      <c r="K26" s="16">
        <f>(J26/H26)</f>
        <v>-0.12927827684482093</v>
      </c>
      <c r="L26" s="1"/>
    </row>
    <row r="27" spans="1:12" ht="15" customHeight="1" x14ac:dyDescent="0.25">
      <c r="A27" s="13" t="s">
        <v>30</v>
      </c>
      <c r="B27" s="13" t="s">
        <v>59</v>
      </c>
      <c r="C27" s="13" t="s">
        <v>30</v>
      </c>
      <c r="D27" s="14" t="s">
        <v>60</v>
      </c>
      <c r="E27" s="15">
        <v>-1777205</v>
      </c>
      <c r="F27" s="15">
        <v>-1810585</v>
      </c>
      <c r="G27" s="15">
        <v>-1458907</v>
      </c>
      <c r="H27" s="15">
        <v>-1777205</v>
      </c>
      <c r="I27" s="15">
        <v>-1547451</v>
      </c>
      <c r="J27" s="15">
        <f>I27-H27</f>
        <v>229754</v>
      </c>
      <c r="K27" s="16">
        <f>(J27/H27)</f>
        <v>-0.12927827684482093</v>
      </c>
      <c r="L27" s="1"/>
    </row>
    <row r="28" spans="1:12" ht="15" customHeight="1" x14ac:dyDescent="0.25">
      <c r="A28" s="13" t="s">
        <v>61</v>
      </c>
      <c r="B28" s="13" t="s">
        <v>30</v>
      </c>
      <c r="C28" s="13" t="s">
        <v>30</v>
      </c>
      <c r="D28" s="14" t="s">
        <v>62</v>
      </c>
      <c r="E28" s="15">
        <v>0</v>
      </c>
      <c r="F28" s="15">
        <v>10</v>
      </c>
      <c r="G28" s="15">
        <v>632586</v>
      </c>
      <c r="H28" s="15">
        <v>0</v>
      </c>
      <c r="I28" s="15">
        <v>0</v>
      </c>
      <c r="J28" s="17"/>
      <c r="K28" s="16" t="s">
        <v>30</v>
      </c>
      <c r="L28" s="1"/>
    </row>
    <row r="29" spans="1:12" ht="15" customHeight="1" x14ac:dyDescent="0.25">
      <c r="A29" s="13" t="s">
        <v>63</v>
      </c>
      <c r="B29" s="13" t="s">
        <v>30</v>
      </c>
      <c r="C29" s="13" t="s">
        <v>30</v>
      </c>
      <c r="D29" s="14" t="s">
        <v>64</v>
      </c>
      <c r="E29" s="15">
        <v>10</v>
      </c>
      <c r="F29" s="15">
        <v>606446</v>
      </c>
      <c r="G29" s="15">
        <v>0</v>
      </c>
      <c r="H29" s="15">
        <v>10</v>
      </c>
      <c r="I29" s="15">
        <v>10</v>
      </c>
      <c r="J29" s="17"/>
      <c r="K29" s="16" t="s">
        <v>30</v>
      </c>
      <c r="L29" s="1"/>
    </row>
    <row r="30" spans="1:12" ht="15" customHeight="1" x14ac:dyDescent="0.25">
      <c r="A30" s="9" t="s">
        <v>30</v>
      </c>
      <c r="B30" s="9" t="s">
        <v>30</v>
      </c>
      <c r="C30" s="9" t="s">
        <v>30</v>
      </c>
      <c r="D30" s="10" t="s">
        <v>65</v>
      </c>
      <c r="E30" s="11">
        <v>40465842</v>
      </c>
      <c r="F30" s="11">
        <v>40038685</v>
      </c>
      <c r="G30" s="11">
        <v>26188844</v>
      </c>
      <c r="H30" s="11">
        <v>41882146</v>
      </c>
      <c r="I30" s="11">
        <v>42500850</v>
      </c>
      <c r="J30" s="11">
        <f t="shared" ref="J30:J47" si="2">I30-H30</f>
        <v>618704</v>
      </c>
      <c r="K30" s="12">
        <f>(J30/H30)</f>
        <v>1.4772499957380407E-2</v>
      </c>
      <c r="L30" s="1"/>
    </row>
    <row r="31" spans="1:12" ht="15" customHeight="1" x14ac:dyDescent="0.25">
      <c r="A31" s="13" t="s">
        <v>66</v>
      </c>
      <c r="B31" s="13" t="s">
        <v>30</v>
      </c>
      <c r="C31" s="13" t="s">
        <v>30</v>
      </c>
      <c r="D31" s="14" t="s">
        <v>67</v>
      </c>
      <c r="E31" s="15">
        <v>30043827</v>
      </c>
      <c r="F31" s="15">
        <v>28485013</v>
      </c>
      <c r="G31" s="15">
        <v>18439580</v>
      </c>
      <c r="H31" s="15">
        <v>31095361</v>
      </c>
      <c r="I31" s="15">
        <v>31564056</v>
      </c>
      <c r="J31" s="15">
        <f t="shared" si="2"/>
        <v>468695</v>
      </c>
      <c r="K31" s="16">
        <f>(J31/H31)</f>
        <v>1.5072827101122897E-2</v>
      </c>
      <c r="L31" s="1"/>
    </row>
    <row r="32" spans="1:12" ht="15" customHeight="1" x14ac:dyDescent="0.25">
      <c r="A32" s="13" t="s">
        <v>68</v>
      </c>
      <c r="B32" s="13" t="s">
        <v>30</v>
      </c>
      <c r="C32" s="13" t="s">
        <v>30</v>
      </c>
      <c r="D32" s="14" t="s">
        <v>69</v>
      </c>
      <c r="E32" s="15">
        <v>5397490</v>
      </c>
      <c r="F32" s="15">
        <v>5397490</v>
      </c>
      <c r="G32" s="15">
        <v>3643114</v>
      </c>
      <c r="H32" s="15">
        <v>5586402</v>
      </c>
      <c r="I32" s="15">
        <v>6165216</v>
      </c>
      <c r="J32" s="15">
        <f t="shared" si="2"/>
        <v>578814</v>
      </c>
      <c r="K32" s="16">
        <f>(J32/H32)</f>
        <v>0.10361123313359834</v>
      </c>
      <c r="L32" s="1"/>
    </row>
    <row r="33" spans="1:12" ht="15" customHeight="1" x14ac:dyDescent="0.25">
      <c r="A33" s="13" t="s">
        <v>70</v>
      </c>
      <c r="B33" s="13" t="s">
        <v>30</v>
      </c>
      <c r="C33" s="13" t="s">
        <v>30</v>
      </c>
      <c r="D33" s="14" t="s">
        <v>71</v>
      </c>
      <c r="E33" s="15">
        <v>0</v>
      </c>
      <c r="F33" s="15">
        <v>353859</v>
      </c>
      <c r="G33" s="15">
        <v>353857</v>
      </c>
      <c r="H33" s="15">
        <v>0</v>
      </c>
      <c r="I33" s="15">
        <v>10</v>
      </c>
      <c r="J33" s="15">
        <f t="shared" si="2"/>
        <v>10</v>
      </c>
      <c r="K33" s="16" t="s">
        <v>30</v>
      </c>
      <c r="L33" s="1"/>
    </row>
    <row r="34" spans="1:12" ht="15" customHeight="1" x14ac:dyDescent="0.25">
      <c r="A34" s="13" t="s">
        <v>30</v>
      </c>
      <c r="B34" s="13" t="s">
        <v>59</v>
      </c>
      <c r="C34" s="13" t="s">
        <v>30</v>
      </c>
      <c r="D34" s="14" t="s">
        <v>73</v>
      </c>
      <c r="E34" s="15">
        <v>0</v>
      </c>
      <c r="F34" s="15">
        <v>353859</v>
      </c>
      <c r="G34" s="15">
        <v>353857</v>
      </c>
      <c r="H34" s="15">
        <v>0</v>
      </c>
      <c r="I34" s="15">
        <v>10</v>
      </c>
      <c r="J34" s="15">
        <f t="shared" si="2"/>
        <v>10</v>
      </c>
      <c r="K34" s="16" t="s">
        <v>30</v>
      </c>
      <c r="L34" s="1"/>
    </row>
    <row r="35" spans="1:12" ht="15" customHeight="1" x14ac:dyDescent="0.25">
      <c r="A35" s="13" t="s">
        <v>74</v>
      </c>
      <c r="B35" s="13" t="s">
        <v>30</v>
      </c>
      <c r="C35" s="13" t="s">
        <v>30</v>
      </c>
      <c r="D35" s="14" t="s">
        <v>33</v>
      </c>
      <c r="E35" s="15">
        <v>1383261</v>
      </c>
      <c r="F35" s="15">
        <v>1465962</v>
      </c>
      <c r="G35" s="15">
        <v>1183404</v>
      </c>
      <c r="H35" s="15">
        <v>1431676</v>
      </c>
      <c r="I35" s="15">
        <v>701872</v>
      </c>
      <c r="J35" s="15">
        <f t="shared" si="2"/>
        <v>-729804</v>
      </c>
      <c r="K35" s="16">
        <f t="shared" ref="K35:K41" si="3">(J35/H35)</f>
        <v>-0.50975500043305888</v>
      </c>
      <c r="L35" s="1"/>
    </row>
    <row r="36" spans="1:12" ht="15" customHeight="1" x14ac:dyDescent="0.25">
      <c r="A36" s="21" t="s">
        <v>30</v>
      </c>
      <c r="B36" s="21" t="s">
        <v>10</v>
      </c>
      <c r="C36" s="21" t="s">
        <v>30</v>
      </c>
      <c r="D36" s="22" t="s">
        <v>75</v>
      </c>
      <c r="E36" s="23">
        <v>230319</v>
      </c>
      <c r="F36" s="23">
        <v>230319</v>
      </c>
      <c r="G36" s="23">
        <v>146532</v>
      </c>
      <c r="H36" s="23">
        <v>238381</v>
      </c>
      <c r="I36" s="23">
        <v>232412</v>
      </c>
      <c r="J36" s="23">
        <f t="shared" si="2"/>
        <v>-5969</v>
      </c>
      <c r="K36" s="24">
        <f t="shared" si="3"/>
        <v>-2.5039747295296184E-2</v>
      </c>
      <c r="L36" s="1"/>
    </row>
    <row r="37" spans="1:12" ht="15" customHeight="1" x14ac:dyDescent="0.25">
      <c r="A37" s="27" t="s">
        <v>30</v>
      </c>
      <c r="B37" s="27" t="s">
        <v>30</v>
      </c>
      <c r="C37" s="27" t="s">
        <v>76</v>
      </c>
      <c r="D37" s="28" t="s">
        <v>77</v>
      </c>
      <c r="E37" s="29">
        <v>90016</v>
      </c>
      <c r="F37" s="29">
        <v>90016</v>
      </c>
      <c r="G37" s="29">
        <v>90016</v>
      </c>
      <c r="H37" s="29">
        <v>93167</v>
      </c>
      <c r="I37" s="29">
        <v>90838</v>
      </c>
      <c r="J37" s="29">
        <f t="shared" si="2"/>
        <v>-2329</v>
      </c>
      <c r="K37" s="30">
        <f t="shared" si="3"/>
        <v>-2.4998121652516449E-2</v>
      </c>
      <c r="L37" s="1"/>
    </row>
    <row r="38" spans="1:12" ht="15" customHeight="1" x14ac:dyDescent="0.25">
      <c r="A38" s="13" t="s">
        <v>30</v>
      </c>
      <c r="B38" s="13" t="s">
        <v>30</v>
      </c>
      <c r="C38" s="13" t="s">
        <v>38</v>
      </c>
      <c r="D38" s="14" t="s">
        <v>82</v>
      </c>
      <c r="E38" s="15">
        <v>45417</v>
      </c>
      <c r="F38" s="15">
        <v>45417</v>
      </c>
      <c r="G38" s="15">
        <v>45418</v>
      </c>
      <c r="H38" s="15">
        <v>47007</v>
      </c>
      <c r="I38" s="15">
        <v>45832</v>
      </c>
      <c r="J38" s="15">
        <f t="shared" si="2"/>
        <v>-1175</v>
      </c>
      <c r="K38" s="16">
        <f t="shared" si="3"/>
        <v>-2.499627715021167E-2</v>
      </c>
      <c r="L38" s="1"/>
    </row>
    <row r="39" spans="1:12" ht="15" customHeight="1" x14ac:dyDescent="0.25">
      <c r="A39" s="13" t="s">
        <v>30</v>
      </c>
      <c r="B39" s="13" t="s">
        <v>30</v>
      </c>
      <c r="C39" s="13" t="s">
        <v>84</v>
      </c>
      <c r="D39" s="14" t="s">
        <v>85</v>
      </c>
      <c r="E39" s="15">
        <v>94886</v>
      </c>
      <c r="F39" s="15">
        <v>94886</v>
      </c>
      <c r="G39" s="15">
        <v>11098</v>
      </c>
      <c r="H39" s="15">
        <v>98207</v>
      </c>
      <c r="I39" s="15">
        <v>95742</v>
      </c>
      <c r="J39" s="15">
        <f t="shared" si="2"/>
        <v>-2465</v>
      </c>
      <c r="K39" s="16">
        <f t="shared" si="3"/>
        <v>-2.5100043785066237E-2</v>
      </c>
      <c r="L39" s="1"/>
    </row>
    <row r="40" spans="1:12" ht="15" customHeight="1" x14ac:dyDescent="0.25">
      <c r="A40" s="13" t="s">
        <v>30</v>
      </c>
      <c r="B40" s="13" t="s">
        <v>34</v>
      </c>
      <c r="C40" s="13" t="s">
        <v>30</v>
      </c>
      <c r="D40" s="14" t="s">
        <v>86</v>
      </c>
      <c r="E40" s="15">
        <v>672286</v>
      </c>
      <c r="F40" s="15">
        <v>672286</v>
      </c>
      <c r="G40" s="15">
        <v>672286</v>
      </c>
      <c r="H40" s="15">
        <v>695816</v>
      </c>
      <c r="I40" s="15">
        <v>0</v>
      </c>
      <c r="J40" s="15">
        <f t="shared" si="2"/>
        <v>-695816</v>
      </c>
      <c r="K40" s="16">
        <f t="shared" si="3"/>
        <v>-1</v>
      </c>
      <c r="L40" s="1"/>
    </row>
    <row r="41" spans="1:12" ht="15" customHeight="1" x14ac:dyDescent="0.25">
      <c r="A41" s="13" t="s">
        <v>30</v>
      </c>
      <c r="B41" s="13" t="s">
        <v>59</v>
      </c>
      <c r="C41" s="13" t="s">
        <v>30</v>
      </c>
      <c r="D41" s="14" t="s">
        <v>87</v>
      </c>
      <c r="E41" s="15">
        <v>480656</v>
      </c>
      <c r="F41" s="15">
        <v>563357</v>
      </c>
      <c r="G41" s="15">
        <v>364586</v>
      </c>
      <c r="H41" s="15">
        <v>497479</v>
      </c>
      <c r="I41" s="15">
        <v>469460</v>
      </c>
      <c r="J41" s="15">
        <f t="shared" si="2"/>
        <v>-28019</v>
      </c>
      <c r="K41" s="16">
        <f t="shared" si="3"/>
        <v>-5.6321975399966633E-2</v>
      </c>
      <c r="L41" s="1"/>
    </row>
    <row r="42" spans="1:12" ht="15" customHeight="1" x14ac:dyDescent="0.25">
      <c r="A42" s="13" t="s">
        <v>30</v>
      </c>
      <c r="B42" s="13" t="s">
        <v>30</v>
      </c>
      <c r="C42" s="13" t="s">
        <v>84</v>
      </c>
      <c r="D42" s="14" t="s">
        <v>85</v>
      </c>
      <c r="E42" s="15">
        <v>0</v>
      </c>
      <c r="F42" s="15">
        <v>0</v>
      </c>
      <c r="G42" s="15">
        <v>0</v>
      </c>
      <c r="H42" s="15">
        <v>0</v>
      </c>
      <c r="I42" s="15">
        <v>10</v>
      </c>
      <c r="J42" s="15">
        <f t="shared" si="2"/>
        <v>10</v>
      </c>
      <c r="K42" s="16" t="s">
        <v>30</v>
      </c>
      <c r="L42" s="1"/>
    </row>
    <row r="43" spans="1:12" ht="15" customHeight="1" x14ac:dyDescent="0.25">
      <c r="A43" s="13" t="s">
        <v>30</v>
      </c>
      <c r="B43" s="13" t="s">
        <v>30</v>
      </c>
      <c r="C43" s="13" t="s">
        <v>90</v>
      </c>
      <c r="D43" s="14" t="s">
        <v>91</v>
      </c>
      <c r="E43" s="15">
        <v>147078</v>
      </c>
      <c r="F43" s="15">
        <v>147078</v>
      </c>
      <c r="G43" s="15">
        <v>60575</v>
      </c>
      <c r="H43" s="15">
        <v>152226</v>
      </c>
      <c r="I43" s="15">
        <v>148420</v>
      </c>
      <c r="J43" s="15">
        <f t="shared" si="2"/>
        <v>-3806</v>
      </c>
      <c r="K43" s="16">
        <f>(J43/H43)</f>
        <v>-2.5002299213012232E-2</v>
      </c>
      <c r="L43" s="1"/>
    </row>
    <row r="44" spans="1:12" ht="15" customHeight="1" x14ac:dyDescent="0.25">
      <c r="A44" s="13" t="s">
        <v>30</v>
      </c>
      <c r="B44" s="13" t="s">
        <v>30</v>
      </c>
      <c r="C44" s="13" t="s">
        <v>92</v>
      </c>
      <c r="D44" s="14" t="s">
        <v>93</v>
      </c>
      <c r="E44" s="15">
        <v>191105</v>
      </c>
      <c r="F44" s="15">
        <v>273806</v>
      </c>
      <c r="G44" s="15">
        <v>253029</v>
      </c>
      <c r="H44" s="15">
        <v>197794</v>
      </c>
      <c r="I44" s="15">
        <v>192849</v>
      </c>
      <c r="J44" s="15">
        <f t="shared" si="2"/>
        <v>-4945</v>
      </c>
      <c r="K44" s="16">
        <f>(J44/H44)</f>
        <v>-2.5000758364763339E-2</v>
      </c>
      <c r="L44" s="1"/>
    </row>
    <row r="45" spans="1:12" ht="15" customHeight="1" x14ac:dyDescent="0.25">
      <c r="A45" s="13" t="s">
        <v>30</v>
      </c>
      <c r="B45" s="13" t="s">
        <v>30</v>
      </c>
      <c r="C45" s="13" t="s">
        <v>97</v>
      </c>
      <c r="D45" s="14" t="s">
        <v>98</v>
      </c>
      <c r="E45" s="15">
        <v>32492</v>
      </c>
      <c r="F45" s="15">
        <v>32492</v>
      </c>
      <c r="G45" s="15">
        <v>0</v>
      </c>
      <c r="H45" s="15">
        <v>33629</v>
      </c>
      <c r="I45" s="15">
        <v>32789</v>
      </c>
      <c r="J45" s="15">
        <f t="shared" si="2"/>
        <v>-840</v>
      </c>
      <c r="K45" s="16">
        <f>(J45/H45)</f>
        <v>-2.497844122632252E-2</v>
      </c>
      <c r="L45" s="1"/>
    </row>
    <row r="46" spans="1:12" ht="15" customHeight="1" x14ac:dyDescent="0.25">
      <c r="A46" s="13" t="s">
        <v>30</v>
      </c>
      <c r="B46" s="13" t="s">
        <v>30</v>
      </c>
      <c r="C46" s="13" t="s">
        <v>99</v>
      </c>
      <c r="D46" s="14" t="s">
        <v>100</v>
      </c>
      <c r="E46" s="15">
        <v>50939</v>
      </c>
      <c r="F46" s="15">
        <v>50939</v>
      </c>
      <c r="G46" s="15">
        <v>29209</v>
      </c>
      <c r="H46" s="15">
        <v>52722</v>
      </c>
      <c r="I46" s="15">
        <v>51404</v>
      </c>
      <c r="J46" s="15">
        <f t="shared" si="2"/>
        <v>-1318</v>
      </c>
      <c r="K46" s="16">
        <f>(J46/H46)</f>
        <v>-2.4999051629300863E-2</v>
      </c>
      <c r="L46" s="1"/>
    </row>
    <row r="47" spans="1:12" ht="15" customHeight="1" x14ac:dyDescent="0.25">
      <c r="A47" s="13" t="s">
        <v>30</v>
      </c>
      <c r="B47" s="13" t="s">
        <v>30</v>
      </c>
      <c r="C47" s="13" t="s">
        <v>103</v>
      </c>
      <c r="D47" s="14" t="s">
        <v>104</v>
      </c>
      <c r="E47" s="15">
        <v>59042</v>
      </c>
      <c r="F47" s="15">
        <v>59042</v>
      </c>
      <c r="G47" s="15">
        <v>21773</v>
      </c>
      <c r="H47" s="15">
        <v>61108</v>
      </c>
      <c r="I47" s="15">
        <v>43988</v>
      </c>
      <c r="J47" s="15">
        <f t="shared" si="2"/>
        <v>-17120</v>
      </c>
      <c r="K47" s="16">
        <f>(J47/H47)</f>
        <v>-0.28015971722196764</v>
      </c>
      <c r="L47" s="1"/>
    </row>
    <row r="48" spans="1:12" ht="15" customHeight="1" x14ac:dyDescent="0.25">
      <c r="A48" s="13" t="s">
        <v>117</v>
      </c>
      <c r="B48" s="13" t="s">
        <v>30</v>
      </c>
      <c r="C48" s="13" t="s">
        <v>30</v>
      </c>
      <c r="D48" s="14" t="s">
        <v>118</v>
      </c>
      <c r="E48" s="15">
        <v>317728</v>
      </c>
      <c r="F48" s="15">
        <v>406389</v>
      </c>
      <c r="G48" s="15">
        <v>312012</v>
      </c>
      <c r="H48" s="15">
        <v>328848</v>
      </c>
      <c r="I48" s="15">
        <v>328848</v>
      </c>
      <c r="J48" s="17"/>
      <c r="K48" s="16" t="s">
        <v>30</v>
      </c>
      <c r="L48" s="1"/>
    </row>
    <row r="49" spans="1:12" ht="15" customHeight="1" x14ac:dyDescent="0.25">
      <c r="A49" s="13" t="s">
        <v>30</v>
      </c>
      <c r="B49" s="13" t="s">
        <v>50</v>
      </c>
      <c r="C49" s="13" t="s">
        <v>30</v>
      </c>
      <c r="D49" s="14" t="s">
        <v>119</v>
      </c>
      <c r="E49" s="15">
        <v>317728</v>
      </c>
      <c r="F49" s="15">
        <v>406389</v>
      </c>
      <c r="G49" s="15">
        <v>312012</v>
      </c>
      <c r="H49" s="15">
        <v>328848</v>
      </c>
      <c r="I49" s="15">
        <v>328848</v>
      </c>
      <c r="J49" s="17"/>
      <c r="K49" s="16" t="s">
        <v>30</v>
      </c>
      <c r="L49" s="1"/>
    </row>
    <row r="50" spans="1:12" ht="15" customHeight="1" x14ac:dyDescent="0.25">
      <c r="A50" s="13" t="s">
        <v>122</v>
      </c>
      <c r="B50" s="13" t="s">
        <v>30</v>
      </c>
      <c r="C50" s="13" t="s">
        <v>30</v>
      </c>
      <c r="D50" s="14" t="s">
        <v>123</v>
      </c>
      <c r="E50" s="15">
        <v>3323526</v>
      </c>
      <c r="F50" s="15">
        <v>3323526</v>
      </c>
      <c r="G50" s="15">
        <v>1690320</v>
      </c>
      <c r="H50" s="15">
        <v>3439849</v>
      </c>
      <c r="I50" s="15">
        <v>3740838</v>
      </c>
      <c r="J50" s="15">
        <f>I50-H50</f>
        <v>300989</v>
      </c>
      <c r="K50" s="16">
        <f>(J50/H50)</f>
        <v>8.7500643196838007E-2</v>
      </c>
      <c r="L50" s="1"/>
    </row>
    <row r="51" spans="1:12" ht="15" customHeight="1" x14ac:dyDescent="0.25">
      <c r="A51" s="13" t="s">
        <v>30</v>
      </c>
      <c r="B51" s="13" t="s">
        <v>34</v>
      </c>
      <c r="C51" s="13" t="s">
        <v>30</v>
      </c>
      <c r="D51" s="14" t="s">
        <v>124</v>
      </c>
      <c r="E51" s="15">
        <v>3323526</v>
      </c>
      <c r="F51" s="15">
        <v>3323526</v>
      </c>
      <c r="G51" s="15">
        <v>1690320</v>
      </c>
      <c r="H51" s="15">
        <v>3439849</v>
      </c>
      <c r="I51" s="15">
        <v>3514582</v>
      </c>
      <c r="J51" s="15">
        <f>I51-H51</f>
        <v>74733</v>
      </c>
      <c r="K51" s="16">
        <f>(J51/H51)</f>
        <v>2.1725662957879838E-2</v>
      </c>
      <c r="L51" s="1"/>
    </row>
    <row r="52" spans="1:12" ht="15" customHeight="1" x14ac:dyDescent="0.25">
      <c r="A52" s="13" t="s">
        <v>30</v>
      </c>
      <c r="B52" s="13" t="s">
        <v>59</v>
      </c>
      <c r="C52" s="13" t="s">
        <v>30</v>
      </c>
      <c r="D52" s="14" t="s">
        <v>125</v>
      </c>
      <c r="E52" s="15">
        <v>0</v>
      </c>
      <c r="F52" s="15">
        <v>0</v>
      </c>
      <c r="G52" s="15">
        <v>0</v>
      </c>
      <c r="H52" s="15">
        <v>0</v>
      </c>
      <c r="I52" s="15">
        <v>24830</v>
      </c>
      <c r="J52" s="15">
        <f>I52-H52</f>
        <v>24830</v>
      </c>
      <c r="K52" s="16" t="s">
        <v>30</v>
      </c>
      <c r="L52" s="1"/>
    </row>
    <row r="53" spans="1:12" ht="15" customHeight="1" x14ac:dyDescent="0.25">
      <c r="A53" s="13" t="s">
        <v>30</v>
      </c>
      <c r="B53" s="13" t="s">
        <v>126</v>
      </c>
      <c r="C53" s="13" t="s">
        <v>30</v>
      </c>
      <c r="D53" s="14" t="s">
        <v>127</v>
      </c>
      <c r="E53" s="15">
        <v>0</v>
      </c>
      <c r="F53" s="15">
        <v>0</v>
      </c>
      <c r="G53" s="15">
        <v>0</v>
      </c>
      <c r="H53" s="15">
        <v>0</v>
      </c>
      <c r="I53" s="15">
        <v>15858</v>
      </c>
      <c r="J53" s="15">
        <f>I53-H53</f>
        <v>15858</v>
      </c>
      <c r="K53" s="16" t="s">
        <v>30</v>
      </c>
      <c r="L53" s="1"/>
    </row>
    <row r="54" spans="1:12" ht="15" customHeight="1" x14ac:dyDescent="0.25">
      <c r="A54" s="13" t="s">
        <v>30</v>
      </c>
      <c r="B54" s="13" t="s">
        <v>32</v>
      </c>
      <c r="C54" s="13" t="s">
        <v>30</v>
      </c>
      <c r="D54" s="14" t="s">
        <v>128</v>
      </c>
      <c r="E54" s="15">
        <v>0</v>
      </c>
      <c r="F54" s="15">
        <v>0</v>
      </c>
      <c r="G54" s="15">
        <v>0</v>
      </c>
      <c r="H54" s="15">
        <v>0</v>
      </c>
      <c r="I54" s="15">
        <v>185568</v>
      </c>
      <c r="J54" s="15">
        <f>I54-H54</f>
        <v>185568</v>
      </c>
      <c r="K54" s="16" t="s">
        <v>30</v>
      </c>
      <c r="L54" s="1"/>
    </row>
    <row r="55" spans="1:12" ht="15" customHeight="1" x14ac:dyDescent="0.25">
      <c r="A55" s="13" t="s">
        <v>136</v>
      </c>
      <c r="B55" s="13" t="s">
        <v>30</v>
      </c>
      <c r="C55" s="13" t="s">
        <v>30</v>
      </c>
      <c r="D55" s="14" t="s">
        <v>137</v>
      </c>
      <c r="E55" s="15">
        <v>10</v>
      </c>
      <c r="F55" s="15">
        <v>606446</v>
      </c>
      <c r="G55" s="15">
        <v>566557</v>
      </c>
      <c r="H55" s="15">
        <v>10</v>
      </c>
      <c r="I55" s="15">
        <v>10</v>
      </c>
      <c r="J55" s="17"/>
      <c r="K55" s="16" t="s">
        <v>30</v>
      </c>
      <c r="L55" s="1"/>
    </row>
    <row r="56" spans="1:12" ht="15" customHeight="1" x14ac:dyDescent="0.25">
      <c r="A56" s="13" t="s">
        <v>30</v>
      </c>
      <c r="B56" s="13" t="s">
        <v>44</v>
      </c>
      <c r="C56" s="13" t="s">
        <v>30</v>
      </c>
      <c r="D56" s="14" t="s">
        <v>138</v>
      </c>
      <c r="E56" s="15">
        <v>10</v>
      </c>
      <c r="F56" s="15">
        <v>606446</v>
      </c>
      <c r="G56" s="15">
        <v>566557</v>
      </c>
      <c r="H56" s="15">
        <v>10</v>
      </c>
      <c r="I56" s="15">
        <v>10</v>
      </c>
      <c r="J56" s="17"/>
      <c r="K56" s="16" t="s">
        <v>30</v>
      </c>
      <c r="L56" s="1"/>
    </row>
    <row r="57" spans="1:12" ht="1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</row>
    <row r="58" spans="1:12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customHeight="1" x14ac:dyDescent="0.25">
      <c r="A59" s="55" t="s">
        <v>139</v>
      </c>
      <c r="B59" s="56"/>
      <c r="C59" s="56"/>
      <c r="D59" s="56"/>
      <c r="E59" s="19">
        <v>40148104</v>
      </c>
      <c r="F59" s="19">
        <v>39025850</v>
      </c>
      <c r="G59" s="19">
        <v>25310275</v>
      </c>
      <c r="H59" s="19">
        <v>41553288</v>
      </c>
      <c r="I59" s="19">
        <v>42171992</v>
      </c>
      <c r="J59" s="19">
        <v>618704</v>
      </c>
      <c r="K59" s="20">
        <v>1.4889411398684022E-2</v>
      </c>
      <c r="L59" s="1"/>
    </row>
    <row r="60" spans="1:12" ht="15" customHeight="1" x14ac:dyDescent="0.25">
      <c r="A60" s="57" t="s">
        <v>140</v>
      </c>
      <c r="B60" s="58"/>
      <c r="C60" s="58"/>
      <c r="D60" s="58"/>
      <c r="E60" s="58"/>
      <c r="F60" s="58"/>
      <c r="G60" s="58"/>
      <c r="H60" s="58"/>
      <c r="I60" s="58"/>
      <c r="J60" s="1"/>
      <c r="K60" s="1"/>
      <c r="L60" s="1"/>
    </row>
    <row r="61" spans="1:12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8">
    <mergeCell ref="J10:J11"/>
    <mergeCell ref="K10:K11"/>
    <mergeCell ref="A59:D59"/>
    <mergeCell ref="A60:I60"/>
    <mergeCell ref="A6:B6"/>
    <mergeCell ref="C6:F6"/>
    <mergeCell ref="A7:B7"/>
    <mergeCell ref="C7:F7"/>
    <mergeCell ref="A9:A11"/>
    <mergeCell ref="B9:B11"/>
    <mergeCell ref="C9:C11"/>
    <mergeCell ref="D9:D11"/>
    <mergeCell ref="G8:K8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ignoredErrors>
    <ignoredError sqref="E9:K9 I5:I7 A13:B57 C37:C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67"/>
  <sheetViews>
    <sheetView workbookViewId="0">
      <selection activeCell="G8" sqref="G8:K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28515625" customWidth="1"/>
    <col min="6" max="6" width="14.85546875" customWidth="1"/>
    <col min="7" max="7" width="15.140625" customWidth="1"/>
    <col min="8" max="8" width="17.28515625" customWidth="1"/>
    <col min="9" max="9" width="15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25">
      <c r="A3" s="46" t="s">
        <v>144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48" t="s">
        <v>3</v>
      </c>
      <c r="B5" s="49"/>
      <c r="C5" s="50" t="s">
        <v>4</v>
      </c>
      <c r="D5" s="51"/>
      <c r="E5" s="51"/>
      <c r="F5" s="51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59" t="s">
        <v>7</v>
      </c>
      <c r="B6" s="60"/>
      <c r="C6" s="61" t="s">
        <v>8</v>
      </c>
      <c r="D6" s="62"/>
      <c r="E6" s="62"/>
      <c r="F6" s="62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63" t="s">
        <v>11</v>
      </c>
      <c r="B7" s="64"/>
      <c r="C7" s="65" t="s">
        <v>8</v>
      </c>
      <c r="D7" s="66"/>
      <c r="E7" s="66"/>
      <c r="F7" s="66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71" t="s">
        <v>145</v>
      </c>
      <c r="H8" s="71"/>
      <c r="I8" s="71"/>
      <c r="J8" s="71"/>
      <c r="K8" s="71"/>
      <c r="L8" s="1"/>
    </row>
    <row r="9" spans="1:12" ht="15" customHeight="1" x14ac:dyDescent="0.25">
      <c r="A9" s="69" t="s">
        <v>14</v>
      </c>
      <c r="B9" s="69" t="s">
        <v>15</v>
      </c>
      <c r="C9" s="69" t="s">
        <v>16</v>
      </c>
      <c r="D9" s="69" t="s">
        <v>17</v>
      </c>
      <c r="E9" s="3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24</v>
      </c>
      <c r="L9" s="1"/>
    </row>
    <row r="10" spans="1:12" ht="69" customHeight="1" x14ac:dyDescent="0.25">
      <c r="A10" s="68"/>
      <c r="B10" s="68"/>
      <c r="C10" s="68"/>
      <c r="D10" s="68"/>
      <c r="E10" s="5" t="s">
        <v>25</v>
      </c>
      <c r="F10" s="6" t="s">
        <v>26</v>
      </c>
      <c r="G10" s="6" t="s">
        <v>27</v>
      </c>
      <c r="H10" s="6" t="s">
        <v>25</v>
      </c>
      <c r="I10" s="6" t="s">
        <v>28</v>
      </c>
      <c r="J10" s="52" t="s">
        <v>154</v>
      </c>
      <c r="K10" s="54" t="s">
        <v>29</v>
      </c>
      <c r="L10" s="1"/>
    </row>
    <row r="11" spans="1:12" ht="16.5" customHeight="1" x14ac:dyDescent="0.25">
      <c r="A11" s="68"/>
      <c r="B11" s="68"/>
      <c r="C11" s="68"/>
      <c r="D11" s="68"/>
      <c r="E11" s="42" t="s">
        <v>153</v>
      </c>
      <c r="F11" s="43" t="s">
        <v>153</v>
      </c>
      <c r="G11" s="43" t="s">
        <v>153</v>
      </c>
      <c r="H11" s="43" t="s">
        <v>153</v>
      </c>
      <c r="I11" s="43" t="s">
        <v>153</v>
      </c>
      <c r="J11" s="53"/>
      <c r="K11" s="53"/>
      <c r="L11" s="1"/>
    </row>
    <row r="12" spans="1:12" ht="15" customHeight="1" x14ac:dyDescent="0.25">
      <c r="A12" s="9" t="s">
        <v>30</v>
      </c>
      <c r="B12" s="9" t="s">
        <v>30</v>
      </c>
      <c r="C12" s="9" t="s">
        <v>30</v>
      </c>
      <c r="D12" s="10" t="s">
        <v>31</v>
      </c>
      <c r="E12" s="11">
        <v>151586</v>
      </c>
      <c r="F12" s="11">
        <v>152273</v>
      </c>
      <c r="G12" s="11">
        <v>101788</v>
      </c>
      <c r="H12" s="11">
        <v>151586</v>
      </c>
      <c r="I12" s="11">
        <v>153869</v>
      </c>
      <c r="J12" s="11">
        <f>I12-H12</f>
        <v>2283</v>
      </c>
      <c r="K12" s="12">
        <f>(J12/H12)</f>
        <v>1.5060757589751032E-2</v>
      </c>
      <c r="L12" s="1"/>
    </row>
    <row r="13" spans="1:12" ht="15" customHeight="1" x14ac:dyDescent="0.25">
      <c r="A13" s="13" t="s">
        <v>46</v>
      </c>
      <c r="B13" s="13" t="s">
        <v>30</v>
      </c>
      <c r="C13" s="13" t="s">
        <v>30</v>
      </c>
      <c r="D13" s="14" t="s">
        <v>47</v>
      </c>
      <c r="E13" s="15">
        <v>1524</v>
      </c>
      <c r="F13" s="15">
        <v>1524</v>
      </c>
      <c r="G13" s="15">
        <v>580</v>
      </c>
      <c r="H13" s="15">
        <v>1524</v>
      </c>
      <c r="I13" s="15">
        <v>1524</v>
      </c>
      <c r="J13" s="17"/>
      <c r="K13" s="16" t="s">
        <v>30</v>
      </c>
      <c r="L13" s="1"/>
    </row>
    <row r="14" spans="1:12" ht="15" customHeight="1" x14ac:dyDescent="0.25">
      <c r="A14" s="13" t="s">
        <v>30</v>
      </c>
      <c r="B14" s="13" t="s">
        <v>34</v>
      </c>
      <c r="C14" s="13" t="s">
        <v>30</v>
      </c>
      <c r="D14" s="14" t="s">
        <v>49</v>
      </c>
      <c r="E14" s="15">
        <v>10</v>
      </c>
      <c r="F14" s="15">
        <v>10</v>
      </c>
      <c r="G14" s="15">
        <v>2</v>
      </c>
      <c r="H14" s="15">
        <v>10</v>
      </c>
      <c r="I14" s="15">
        <v>10</v>
      </c>
      <c r="J14" s="17"/>
      <c r="K14" s="16" t="s">
        <v>30</v>
      </c>
      <c r="L14" s="1"/>
    </row>
    <row r="15" spans="1:12" ht="15" customHeight="1" x14ac:dyDescent="0.25">
      <c r="A15" s="13" t="s">
        <v>30</v>
      </c>
      <c r="B15" s="13" t="s">
        <v>50</v>
      </c>
      <c r="C15" s="13" t="s">
        <v>30</v>
      </c>
      <c r="D15" s="14" t="s">
        <v>51</v>
      </c>
      <c r="E15" s="15">
        <v>1514</v>
      </c>
      <c r="F15" s="15">
        <v>1514</v>
      </c>
      <c r="G15" s="15">
        <v>578</v>
      </c>
      <c r="H15" s="15">
        <v>1514</v>
      </c>
      <c r="I15" s="15">
        <v>1514</v>
      </c>
      <c r="J15" s="17"/>
      <c r="K15" s="16" t="s">
        <v>30</v>
      </c>
      <c r="L15" s="1"/>
    </row>
    <row r="16" spans="1:12" ht="15" customHeight="1" x14ac:dyDescent="0.25">
      <c r="A16" s="13" t="s">
        <v>52</v>
      </c>
      <c r="B16" s="13" t="s">
        <v>30</v>
      </c>
      <c r="C16" s="13" t="s">
        <v>30</v>
      </c>
      <c r="D16" s="14" t="s">
        <v>53</v>
      </c>
      <c r="E16" s="15">
        <v>147755</v>
      </c>
      <c r="F16" s="15">
        <v>148350</v>
      </c>
      <c r="G16" s="15">
        <v>99559</v>
      </c>
      <c r="H16" s="15">
        <v>147755</v>
      </c>
      <c r="I16" s="15">
        <v>150466</v>
      </c>
      <c r="J16" s="15">
        <f t="shared" ref="J16:J23" si="0">I16-H16</f>
        <v>2711</v>
      </c>
      <c r="K16" s="16">
        <f t="shared" ref="K16:K23" si="1">(J16/H16)</f>
        <v>1.8347940848025449E-2</v>
      </c>
      <c r="L16" s="1"/>
    </row>
    <row r="17" spans="1:12" ht="15" customHeight="1" x14ac:dyDescent="0.25">
      <c r="A17" s="13" t="s">
        <v>30</v>
      </c>
      <c r="B17" s="13" t="s">
        <v>10</v>
      </c>
      <c r="C17" s="13" t="s">
        <v>30</v>
      </c>
      <c r="D17" s="14" t="s">
        <v>54</v>
      </c>
      <c r="E17" s="15">
        <v>147755</v>
      </c>
      <c r="F17" s="15">
        <v>148350</v>
      </c>
      <c r="G17" s="15">
        <v>99559</v>
      </c>
      <c r="H17" s="15">
        <v>147755</v>
      </c>
      <c r="I17" s="15">
        <v>150466</v>
      </c>
      <c r="J17" s="15">
        <f t="shared" si="0"/>
        <v>2711</v>
      </c>
      <c r="K17" s="16">
        <f t="shared" si="1"/>
        <v>1.8347940848025449E-2</v>
      </c>
      <c r="L17" s="1"/>
    </row>
    <row r="18" spans="1:12" ht="15" customHeight="1" x14ac:dyDescent="0.25">
      <c r="A18" s="13" t="s">
        <v>55</v>
      </c>
      <c r="B18" s="13" t="s">
        <v>30</v>
      </c>
      <c r="C18" s="13" t="s">
        <v>30</v>
      </c>
      <c r="D18" s="14" t="s">
        <v>56</v>
      </c>
      <c r="E18" s="15">
        <v>160</v>
      </c>
      <c r="F18" s="15">
        <v>160</v>
      </c>
      <c r="G18" s="15">
        <v>0</v>
      </c>
      <c r="H18" s="15">
        <v>160</v>
      </c>
      <c r="I18" s="15">
        <v>10</v>
      </c>
      <c r="J18" s="15">
        <f t="shared" si="0"/>
        <v>-150</v>
      </c>
      <c r="K18" s="16">
        <f t="shared" si="1"/>
        <v>-0.9375</v>
      </c>
      <c r="L18" s="1"/>
    </row>
    <row r="19" spans="1:12" ht="15" customHeight="1" x14ac:dyDescent="0.25">
      <c r="A19" s="13" t="s">
        <v>30</v>
      </c>
      <c r="B19" s="13" t="s">
        <v>59</v>
      </c>
      <c r="C19" s="13" t="s">
        <v>30</v>
      </c>
      <c r="D19" s="14" t="s">
        <v>125</v>
      </c>
      <c r="E19" s="15">
        <v>160</v>
      </c>
      <c r="F19" s="15">
        <v>160</v>
      </c>
      <c r="G19" s="15">
        <v>0</v>
      </c>
      <c r="H19" s="15">
        <v>160</v>
      </c>
      <c r="I19" s="15">
        <v>10</v>
      </c>
      <c r="J19" s="15">
        <f t="shared" si="0"/>
        <v>-150</v>
      </c>
      <c r="K19" s="16">
        <f t="shared" si="1"/>
        <v>-0.9375</v>
      </c>
      <c r="L19" s="1"/>
    </row>
    <row r="20" spans="1:12" ht="15" customHeight="1" x14ac:dyDescent="0.25">
      <c r="A20" s="13" t="s">
        <v>57</v>
      </c>
      <c r="B20" s="13" t="s">
        <v>30</v>
      </c>
      <c r="C20" s="13" t="s">
        <v>30</v>
      </c>
      <c r="D20" s="14" t="s">
        <v>58</v>
      </c>
      <c r="E20" s="15">
        <v>2047</v>
      </c>
      <c r="F20" s="15">
        <v>2082</v>
      </c>
      <c r="G20" s="15">
        <v>1649</v>
      </c>
      <c r="H20" s="15">
        <v>2047</v>
      </c>
      <c r="I20" s="15">
        <v>1859</v>
      </c>
      <c r="J20" s="15">
        <f t="shared" si="0"/>
        <v>-188</v>
      </c>
      <c r="K20" s="16">
        <f t="shared" si="1"/>
        <v>-9.1841719589643378E-2</v>
      </c>
      <c r="L20" s="1"/>
    </row>
    <row r="21" spans="1:12" ht="15" customHeight="1" x14ac:dyDescent="0.25">
      <c r="A21" s="13" t="s">
        <v>30</v>
      </c>
      <c r="B21" s="13" t="s">
        <v>59</v>
      </c>
      <c r="C21" s="13" t="s">
        <v>30</v>
      </c>
      <c r="D21" s="14" t="s">
        <v>60</v>
      </c>
      <c r="E21" s="15">
        <v>2047</v>
      </c>
      <c r="F21" s="15">
        <v>2082</v>
      </c>
      <c r="G21" s="15">
        <v>1649</v>
      </c>
      <c r="H21" s="15">
        <v>2047</v>
      </c>
      <c r="I21" s="15">
        <v>1859</v>
      </c>
      <c r="J21" s="15">
        <f t="shared" si="0"/>
        <v>-188</v>
      </c>
      <c r="K21" s="16">
        <f t="shared" si="1"/>
        <v>-9.1841719589643378E-2</v>
      </c>
      <c r="L21" s="1"/>
    </row>
    <row r="22" spans="1:12" ht="15" customHeight="1" x14ac:dyDescent="0.25">
      <c r="A22" s="13" t="s">
        <v>61</v>
      </c>
      <c r="B22" s="13" t="s">
        <v>30</v>
      </c>
      <c r="C22" s="13" t="s">
        <v>30</v>
      </c>
      <c r="D22" s="14" t="s">
        <v>62</v>
      </c>
      <c r="E22" s="15">
        <v>100</v>
      </c>
      <c r="F22" s="15">
        <v>100</v>
      </c>
      <c r="G22" s="15">
        <v>0</v>
      </c>
      <c r="H22" s="15">
        <v>100</v>
      </c>
      <c r="I22" s="15">
        <v>10</v>
      </c>
      <c r="J22" s="15">
        <f t="shared" si="0"/>
        <v>-90</v>
      </c>
      <c r="K22" s="16">
        <f t="shared" si="1"/>
        <v>-0.9</v>
      </c>
      <c r="L22" s="1"/>
    </row>
    <row r="23" spans="1:12" ht="15" customHeight="1" x14ac:dyDescent="0.25">
      <c r="A23" s="13" t="s">
        <v>30</v>
      </c>
      <c r="B23" s="13" t="s">
        <v>44</v>
      </c>
      <c r="C23" s="13" t="s">
        <v>30</v>
      </c>
      <c r="D23" s="14" t="s">
        <v>146</v>
      </c>
      <c r="E23" s="15">
        <v>100</v>
      </c>
      <c r="F23" s="15">
        <v>100</v>
      </c>
      <c r="G23" s="15">
        <v>0</v>
      </c>
      <c r="H23" s="15">
        <v>100</v>
      </c>
      <c r="I23" s="15">
        <v>10</v>
      </c>
      <c r="J23" s="15">
        <f t="shared" si="0"/>
        <v>-90</v>
      </c>
      <c r="K23" s="16">
        <f t="shared" si="1"/>
        <v>-0.9</v>
      </c>
      <c r="L23" s="1"/>
    </row>
    <row r="24" spans="1:12" ht="15" customHeight="1" x14ac:dyDescent="0.25">
      <c r="A24" s="13" t="s">
        <v>63</v>
      </c>
      <c r="B24" s="13" t="s">
        <v>30</v>
      </c>
      <c r="C24" s="13" t="s">
        <v>30</v>
      </c>
      <c r="D24" s="14" t="s">
        <v>64</v>
      </c>
      <c r="E24" s="15">
        <v>0</v>
      </c>
      <c r="F24" s="15">
        <v>57</v>
      </c>
      <c r="G24" s="15">
        <v>0</v>
      </c>
      <c r="H24" s="15">
        <v>0</v>
      </c>
      <c r="I24" s="15">
        <v>0</v>
      </c>
      <c r="J24" s="17"/>
      <c r="K24" s="16" t="s">
        <v>30</v>
      </c>
      <c r="L24" s="1"/>
    </row>
    <row r="25" spans="1:12" ht="15" customHeight="1" x14ac:dyDescent="0.25">
      <c r="A25" s="9" t="s">
        <v>30</v>
      </c>
      <c r="B25" s="9" t="s">
        <v>30</v>
      </c>
      <c r="C25" s="9" t="s">
        <v>30</v>
      </c>
      <c r="D25" s="10" t="s">
        <v>65</v>
      </c>
      <c r="E25" s="11">
        <v>151586</v>
      </c>
      <c r="F25" s="11">
        <v>152273</v>
      </c>
      <c r="G25" s="11">
        <v>94247</v>
      </c>
      <c r="H25" s="11">
        <v>151586</v>
      </c>
      <c r="I25" s="11">
        <v>153869</v>
      </c>
      <c r="J25" s="11">
        <f t="shared" ref="J25:J38" si="2">I25-H25</f>
        <v>2283</v>
      </c>
      <c r="K25" s="12">
        <f>(J25/H25)</f>
        <v>1.5060757589751032E-2</v>
      </c>
      <c r="L25" s="1"/>
    </row>
    <row r="26" spans="1:12" ht="15" customHeight="1" x14ac:dyDescent="0.25">
      <c r="A26" s="13" t="s">
        <v>66</v>
      </c>
      <c r="B26" s="13" t="s">
        <v>30</v>
      </c>
      <c r="C26" s="13" t="s">
        <v>30</v>
      </c>
      <c r="D26" s="14" t="s">
        <v>67</v>
      </c>
      <c r="E26" s="15">
        <v>88082</v>
      </c>
      <c r="F26" s="15">
        <v>87573</v>
      </c>
      <c r="G26" s="15">
        <v>53452</v>
      </c>
      <c r="H26" s="15">
        <v>88082</v>
      </c>
      <c r="I26" s="15">
        <v>90181</v>
      </c>
      <c r="J26" s="15">
        <f t="shared" si="2"/>
        <v>2099</v>
      </c>
      <c r="K26" s="16">
        <f>(J26/H26)</f>
        <v>2.3830067437160828E-2</v>
      </c>
      <c r="L26" s="1"/>
    </row>
    <row r="27" spans="1:12" ht="15" customHeight="1" x14ac:dyDescent="0.25">
      <c r="A27" s="13" t="s">
        <v>68</v>
      </c>
      <c r="B27" s="13" t="s">
        <v>30</v>
      </c>
      <c r="C27" s="13" t="s">
        <v>30</v>
      </c>
      <c r="D27" s="14" t="s">
        <v>69</v>
      </c>
      <c r="E27" s="15">
        <v>37492</v>
      </c>
      <c r="F27" s="15">
        <v>38569</v>
      </c>
      <c r="G27" s="15">
        <v>19677</v>
      </c>
      <c r="H27" s="15">
        <v>37492</v>
      </c>
      <c r="I27" s="15">
        <v>37587</v>
      </c>
      <c r="J27" s="15">
        <f t="shared" si="2"/>
        <v>95</v>
      </c>
      <c r="K27" s="16">
        <f>(J27/H27)</f>
        <v>2.5338738930971941E-3</v>
      </c>
      <c r="L27" s="1"/>
    </row>
    <row r="28" spans="1:12" ht="15" customHeight="1" x14ac:dyDescent="0.25">
      <c r="A28" s="13" t="s">
        <v>70</v>
      </c>
      <c r="B28" s="13" t="s">
        <v>30</v>
      </c>
      <c r="C28" s="13" t="s">
        <v>30</v>
      </c>
      <c r="D28" s="14" t="s">
        <v>71</v>
      </c>
      <c r="E28" s="15">
        <v>110</v>
      </c>
      <c r="F28" s="15">
        <v>110</v>
      </c>
      <c r="G28" s="15">
        <v>80</v>
      </c>
      <c r="H28" s="15">
        <v>110</v>
      </c>
      <c r="I28" s="15">
        <v>310</v>
      </c>
      <c r="J28" s="15">
        <f t="shared" si="2"/>
        <v>200</v>
      </c>
      <c r="K28" s="16">
        <f>(J28/H28)</f>
        <v>1.8181818181818181</v>
      </c>
      <c r="L28" s="1"/>
    </row>
    <row r="29" spans="1:12" ht="15" customHeight="1" x14ac:dyDescent="0.25">
      <c r="A29" s="13" t="s">
        <v>30</v>
      </c>
      <c r="B29" s="13" t="s">
        <v>10</v>
      </c>
      <c r="C29" s="13" t="s">
        <v>30</v>
      </c>
      <c r="D29" s="14" t="s">
        <v>72</v>
      </c>
      <c r="E29" s="15">
        <v>0</v>
      </c>
      <c r="F29" s="15">
        <v>0</v>
      </c>
      <c r="G29" s="15">
        <v>0</v>
      </c>
      <c r="H29" s="15">
        <v>0</v>
      </c>
      <c r="I29" s="15">
        <v>10</v>
      </c>
      <c r="J29" s="15">
        <f t="shared" si="2"/>
        <v>10</v>
      </c>
      <c r="K29" s="16" t="s">
        <v>30</v>
      </c>
      <c r="L29" s="1"/>
    </row>
    <row r="30" spans="1:12" ht="15" customHeight="1" x14ac:dyDescent="0.25">
      <c r="A30" s="13" t="s">
        <v>30</v>
      </c>
      <c r="B30" s="13" t="s">
        <v>59</v>
      </c>
      <c r="C30" s="13" t="s">
        <v>30</v>
      </c>
      <c r="D30" s="14" t="s">
        <v>73</v>
      </c>
      <c r="E30" s="15">
        <v>110</v>
      </c>
      <c r="F30" s="15">
        <v>110</v>
      </c>
      <c r="G30" s="15">
        <v>80</v>
      </c>
      <c r="H30" s="15">
        <v>110</v>
      </c>
      <c r="I30" s="15">
        <v>300</v>
      </c>
      <c r="J30" s="15">
        <f t="shared" si="2"/>
        <v>190</v>
      </c>
      <c r="K30" s="16">
        <f t="shared" ref="K30:K37" si="3">(J30/H30)</f>
        <v>1.7272727272727273</v>
      </c>
      <c r="L30" s="1"/>
    </row>
    <row r="31" spans="1:12" ht="15" customHeight="1" x14ac:dyDescent="0.25">
      <c r="A31" s="13" t="s">
        <v>74</v>
      </c>
      <c r="B31" s="13" t="s">
        <v>30</v>
      </c>
      <c r="C31" s="13" t="s">
        <v>30</v>
      </c>
      <c r="D31" s="14" t="s">
        <v>33</v>
      </c>
      <c r="E31" s="15">
        <v>23722</v>
      </c>
      <c r="F31" s="15">
        <v>23722</v>
      </c>
      <c r="G31" s="15">
        <v>20298</v>
      </c>
      <c r="H31" s="15">
        <v>23722</v>
      </c>
      <c r="I31" s="15">
        <v>23394</v>
      </c>
      <c r="J31" s="15">
        <f t="shared" si="2"/>
        <v>-328</v>
      </c>
      <c r="K31" s="16">
        <f t="shared" si="3"/>
        <v>-1.382682741758705E-2</v>
      </c>
      <c r="L31" s="1"/>
    </row>
    <row r="32" spans="1:12" ht="15" customHeight="1" x14ac:dyDescent="0.25">
      <c r="A32" s="13" t="s">
        <v>30</v>
      </c>
      <c r="B32" s="13" t="s">
        <v>10</v>
      </c>
      <c r="C32" s="13" t="s">
        <v>30</v>
      </c>
      <c r="D32" s="14" t="s">
        <v>75</v>
      </c>
      <c r="E32" s="15">
        <v>215</v>
      </c>
      <c r="F32" s="15">
        <v>215</v>
      </c>
      <c r="G32" s="15">
        <v>60</v>
      </c>
      <c r="H32" s="15">
        <v>215</v>
      </c>
      <c r="I32" s="15">
        <v>209</v>
      </c>
      <c r="J32" s="15">
        <f t="shared" si="2"/>
        <v>-6</v>
      </c>
      <c r="K32" s="16">
        <f t="shared" si="3"/>
        <v>-2.7906976744186046E-2</v>
      </c>
      <c r="L32" s="1"/>
    </row>
    <row r="33" spans="1:12" ht="15" customHeight="1" x14ac:dyDescent="0.25">
      <c r="A33" s="13" t="s">
        <v>30</v>
      </c>
      <c r="B33" s="13" t="s">
        <v>30</v>
      </c>
      <c r="C33" s="13" t="s">
        <v>78</v>
      </c>
      <c r="D33" s="14" t="s">
        <v>79</v>
      </c>
      <c r="E33" s="15">
        <v>35</v>
      </c>
      <c r="F33" s="15">
        <v>35</v>
      </c>
      <c r="G33" s="15">
        <v>0</v>
      </c>
      <c r="H33" s="15">
        <v>35</v>
      </c>
      <c r="I33" s="15">
        <v>34</v>
      </c>
      <c r="J33" s="15">
        <f t="shared" si="2"/>
        <v>-1</v>
      </c>
      <c r="K33" s="16">
        <f t="shared" si="3"/>
        <v>-2.8571428571428571E-2</v>
      </c>
      <c r="L33" s="1"/>
    </row>
    <row r="34" spans="1:12" ht="15" customHeight="1" x14ac:dyDescent="0.25">
      <c r="A34" s="13" t="s">
        <v>30</v>
      </c>
      <c r="B34" s="13" t="s">
        <v>30</v>
      </c>
      <c r="C34" s="13" t="s">
        <v>80</v>
      </c>
      <c r="D34" s="14" t="s">
        <v>81</v>
      </c>
      <c r="E34" s="15">
        <v>120</v>
      </c>
      <c r="F34" s="15">
        <v>120</v>
      </c>
      <c r="G34" s="15">
        <v>0</v>
      </c>
      <c r="H34" s="15">
        <v>120</v>
      </c>
      <c r="I34" s="15">
        <v>117</v>
      </c>
      <c r="J34" s="15">
        <f t="shared" si="2"/>
        <v>-3</v>
      </c>
      <c r="K34" s="16">
        <f t="shared" si="3"/>
        <v>-2.5000000000000001E-2</v>
      </c>
      <c r="L34" s="1"/>
    </row>
    <row r="35" spans="1:12" ht="15" customHeight="1" x14ac:dyDescent="0.25">
      <c r="A35" s="13" t="s">
        <v>30</v>
      </c>
      <c r="B35" s="13" t="s">
        <v>30</v>
      </c>
      <c r="C35" s="13" t="s">
        <v>40</v>
      </c>
      <c r="D35" s="14" t="s">
        <v>83</v>
      </c>
      <c r="E35" s="15">
        <v>60</v>
      </c>
      <c r="F35" s="15">
        <v>60</v>
      </c>
      <c r="G35" s="15">
        <v>60</v>
      </c>
      <c r="H35" s="15">
        <v>60</v>
      </c>
      <c r="I35" s="15">
        <v>58</v>
      </c>
      <c r="J35" s="15">
        <f t="shared" si="2"/>
        <v>-2</v>
      </c>
      <c r="K35" s="16">
        <f t="shared" si="3"/>
        <v>-3.3333333333333333E-2</v>
      </c>
      <c r="L35" s="1"/>
    </row>
    <row r="36" spans="1:12" ht="15" customHeight="1" x14ac:dyDescent="0.25">
      <c r="A36" s="13" t="s">
        <v>30</v>
      </c>
      <c r="B36" s="13" t="s">
        <v>59</v>
      </c>
      <c r="C36" s="13" t="s">
        <v>30</v>
      </c>
      <c r="D36" s="14" t="s">
        <v>87</v>
      </c>
      <c r="E36" s="15">
        <v>3377</v>
      </c>
      <c r="F36" s="15">
        <v>3377</v>
      </c>
      <c r="G36" s="15">
        <v>2390</v>
      </c>
      <c r="H36" s="15">
        <v>3377</v>
      </c>
      <c r="I36" s="15">
        <v>3055</v>
      </c>
      <c r="J36" s="15">
        <f t="shared" si="2"/>
        <v>-322</v>
      </c>
      <c r="K36" s="16">
        <f t="shared" si="3"/>
        <v>-9.5350903168492748E-2</v>
      </c>
      <c r="L36" s="1"/>
    </row>
    <row r="37" spans="1:12" ht="15" customHeight="1" x14ac:dyDescent="0.25">
      <c r="A37" s="13" t="s">
        <v>30</v>
      </c>
      <c r="B37" s="13" t="s">
        <v>30</v>
      </c>
      <c r="C37" s="13" t="s">
        <v>88</v>
      </c>
      <c r="D37" s="14" t="s">
        <v>89</v>
      </c>
      <c r="E37" s="15">
        <v>421</v>
      </c>
      <c r="F37" s="15">
        <v>421</v>
      </c>
      <c r="G37" s="15">
        <v>159</v>
      </c>
      <c r="H37" s="15">
        <v>421</v>
      </c>
      <c r="I37" s="15">
        <v>421</v>
      </c>
      <c r="J37" s="15">
        <f t="shared" si="2"/>
        <v>0</v>
      </c>
      <c r="K37" s="41">
        <f t="shared" si="3"/>
        <v>0</v>
      </c>
      <c r="L37" s="1"/>
    </row>
    <row r="38" spans="1:12" ht="15" customHeight="1" x14ac:dyDescent="0.25">
      <c r="A38" s="32" t="s">
        <v>30</v>
      </c>
      <c r="B38" s="32" t="s">
        <v>30</v>
      </c>
      <c r="C38" s="32" t="s">
        <v>94</v>
      </c>
      <c r="D38" s="33" t="s">
        <v>95</v>
      </c>
      <c r="E38" s="34">
        <v>950</v>
      </c>
      <c r="F38" s="34">
        <v>950</v>
      </c>
      <c r="G38" s="34">
        <v>928</v>
      </c>
      <c r="H38" s="34">
        <v>950</v>
      </c>
      <c r="I38" s="31"/>
      <c r="J38" s="38">
        <f t="shared" si="2"/>
        <v>-950</v>
      </c>
      <c r="K38" s="70">
        <v>0</v>
      </c>
      <c r="L38" s="1"/>
    </row>
    <row r="39" spans="1:12" ht="15" customHeight="1" x14ac:dyDescent="0.25">
      <c r="A39" s="13" t="s">
        <v>30</v>
      </c>
      <c r="B39" s="13"/>
      <c r="C39" s="13" t="s">
        <v>94</v>
      </c>
      <c r="D39" s="14" t="s">
        <v>96</v>
      </c>
      <c r="E39" s="15"/>
      <c r="F39" s="15"/>
      <c r="G39" s="15"/>
      <c r="H39" s="15"/>
      <c r="I39" s="15">
        <v>950</v>
      </c>
      <c r="J39" s="39">
        <f>I39-H39</f>
        <v>950</v>
      </c>
      <c r="K39" s="70"/>
      <c r="L39" s="1"/>
    </row>
    <row r="40" spans="1:12" ht="27" customHeight="1" x14ac:dyDescent="0.25">
      <c r="A40" s="35" t="s">
        <v>30</v>
      </c>
      <c r="B40" s="35" t="s">
        <v>30</v>
      </c>
      <c r="C40" s="35" t="s">
        <v>101</v>
      </c>
      <c r="D40" s="36" t="s">
        <v>102</v>
      </c>
      <c r="E40" s="37">
        <v>15</v>
      </c>
      <c r="F40" s="37">
        <v>15</v>
      </c>
      <c r="G40" s="37">
        <v>5</v>
      </c>
      <c r="H40" s="37">
        <v>15</v>
      </c>
      <c r="I40" s="37">
        <v>14</v>
      </c>
      <c r="J40" s="37">
        <f>I40-H40</f>
        <v>-1</v>
      </c>
      <c r="K40" s="40">
        <f>(J40/H40)</f>
        <v>-6.6666666666666666E-2</v>
      </c>
      <c r="L40" s="1"/>
    </row>
    <row r="41" spans="1:12" ht="15" customHeight="1" x14ac:dyDescent="0.25">
      <c r="A41" s="21" t="s">
        <v>30</v>
      </c>
      <c r="B41" s="21" t="s">
        <v>30</v>
      </c>
      <c r="C41" s="21" t="s">
        <v>105</v>
      </c>
      <c r="D41" s="22" t="s">
        <v>106</v>
      </c>
      <c r="E41" s="23">
        <v>249</v>
      </c>
      <c r="F41" s="23">
        <v>249</v>
      </c>
      <c r="G41" s="23">
        <v>127</v>
      </c>
      <c r="H41" s="23">
        <v>249</v>
      </c>
      <c r="I41" s="23">
        <v>214</v>
      </c>
      <c r="J41" s="23">
        <f>I41-H41</f>
        <v>-35</v>
      </c>
      <c r="K41" s="24">
        <f>(J41/H41)</f>
        <v>-0.14056224899598393</v>
      </c>
      <c r="L41" s="1"/>
    </row>
    <row r="42" spans="1:12" ht="15" customHeight="1" x14ac:dyDescent="0.25">
      <c r="A42" s="35" t="s">
        <v>30</v>
      </c>
      <c r="B42" s="35" t="s">
        <v>30</v>
      </c>
      <c r="C42" s="35" t="s">
        <v>107</v>
      </c>
      <c r="D42" s="36" t="s">
        <v>108</v>
      </c>
      <c r="E42" s="37">
        <v>35</v>
      </c>
      <c r="F42" s="37">
        <v>35</v>
      </c>
      <c r="G42" s="37">
        <v>6</v>
      </c>
      <c r="H42" s="37">
        <v>35</v>
      </c>
      <c r="I42" s="37">
        <v>34</v>
      </c>
      <c r="J42" s="37">
        <f>I42-H42</f>
        <v>-1</v>
      </c>
      <c r="K42" s="40">
        <f>(J42/H42)</f>
        <v>-2.8571428571428571E-2</v>
      </c>
      <c r="L42" s="1"/>
    </row>
    <row r="43" spans="1:12" ht="27" customHeight="1" x14ac:dyDescent="0.25">
      <c r="A43" s="13" t="s">
        <v>30</v>
      </c>
      <c r="B43" s="13" t="s">
        <v>30</v>
      </c>
      <c r="C43" s="13" t="s">
        <v>109</v>
      </c>
      <c r="D43" s="14" t="s">
        <v>110</v>
      </c>
      <c r="E43" s="15">
        <v>126</v>
      </c>
      <c r="F43" s="15">
        <v>126</v>
      </c>
      <c r="G43" s="15">
        <v>47</v>
      </c>
      <c r="H43" s="15">
        <v>126</v>
      </c>
      <c r="I43" s="15">
        <v>123</v>
      </c>
      <c r="J43" s="15">
        <f>I43-H43</f>
        <v>-3</v>
      </c>
      <c r="K43" s="16">
        <f>(J43/H43)</f>
        <v>-2.3809523809523808E-2</v>
      </c>
      <c r="L43" s="1"/>
    </row>
    <row r="44" spans="1:12" ht="27" customHeight="1" x14ac:dyDescent="0.25">
      <c r="A44" s="13" t="s">
        <v>30</v>
      </c>
      <c r="B44" s="13" t="s">
        <v>30</v>
      </c>
      <c r="C44" s="13" t="s">
        <v>111</v>
      </c>
      <c r="D44" s="14" t="s">
        <v>112</v>
      </c>
      <c r="E44" s="15">
        <v>1299</v>
      </c>
      <c r="F44" s="15">
        <v>1299</v>
      </c>
      <c r="G44" s="15">
        <v>923</v>
      </c>
      <c r="H44" s="15">
        <v>1299</v>
      </c>
      <c r="I44" s="15">
        <v>1299</v>
      </c>
      <c r="J44" s="17"/>
      <c r="K44" s="16" t="s">
        <v>30</v>
      </c>
      <c r="L44" s="1"/>
    </row>
    <row r="45" spans="1:12" ht="15" customHeight="1" x14ac:dyDescent="0.25">
      <c r="A45" s="13" t="s">
        <v>30</v>
      </c>
      <c r="B45" s="13" t="s">
        <v>30</v>
      </c>
      <c r="C45" s="13" t="s">
        <v>113</v>
      </c>
      <c r="D45" s="14" t="s">
        <v>114</v>
      </c>
      <c r="E45" s="15">
        <v>282</v>
      </c>
      <c r="F45" s="15">
        <v>282</v>
      </c>
      <c r="G45" s="15">
        <v>195</v>
      </c>
      <c r="H45" s="15">
        <v>282</v>
      </c>
      <c r="I45" s="15">
        <v>0</v>
      </c>
      <c r="J45" s="15">
        <f>I45-H45</f>
        <v>-282</v>
      </c>
      <c r="K45" s="16">
        <f>(J45/H45)</f>
        <v>-1</v>
      </c>
      <c r="L45" s="1"/>
    </row>
    <row r="46" spans="1:12" ht="15" customHeight="1" x14ac:dyDescent="0.25">
      <c r="A46" s="13" t="s">
        <v>30</v>
      </c>
      <c r="B46" s="13" t="s">
        <v>6</v>
      </c>
      <c r="C46" s="13" t="s">
        <v>30</v>
      </c>
      <c r="D46" s="14" t="s">
        <v>115</v>
      </c>
      <c r="E46" s="15">
        <v>10</v>
      </c>
      <c r="F46" s="15">
        <v>10</v>
      </c>
      <c r="G46" s="15">
        <v>0</v>
      </c>
      <c r="H46" s="15">
        <v>10</v>
      </c>
      <c r="I46" s="15">
        <v>10</v>
      </c>
      <c r="J46" s="17"/>
      <c r="K46" s="16" t="s">
        <v>30</v>
      </c>
      <c r="L46" s="1"/>
    </row>
    <row r="47" spans="1:12" ht="27" customHeight="1" x14ac:dyDescent="0.25">
      <c r="A47" s="13" t="s">
        <v>30</v>
      </c>
      <c r="B47" s="13" t="s">
        <v>30</v>
      </c>
      <c r="C47" s="13" t="s">
        <v>147</v>
      </c>
      <c r="D47" s="14" t="s">
        <v>148</v>
      </c>
      <c r="E47" s="15">
        <v>10</v>
      </c>
      <c r="F47" s="15">
        <v>10</v>
      </c>
      <c r="G47" s="15">
        <v>0</v>
      </c>
      <c r="H47" s="15">
        <v>10</v>
      </c>
      <c r="I47" s="15">
        <v>10</v>
      </c>
      <c r="J47" s="17"/>
      <c r="K47" s="16" t="s">
        <v>30</v>
      </c>
      <c r="L47" s="1"/>
    </row>
    <row r="48" spans="1:12" ht="15" customHeight="1" x14ac:dyDescent="0.25">
      <c r="A48" s="13" t="s">
        <v>30</v>
      </c>
      <c r="B48" s="13" t="s">
        <v>44</v>
      </c>
      <c r="C48" s="13" t="s">
        <v>30</v>
      </c>
      <c r="D48" s="14" t="s">
        <v>116</v>
      </c>
      <c r="E48" s="15">
        <v>20120</v>
      </c>
      <c r="F48" s="15">
        <v>20120</v>
      </c>
      <c r="G48" s="15">
        <v>17848</v>
      </c>
      <c r="H48" s="15">
        <v>20120</v>
      </c>
      <c r="I48" s="15">
        <v>20120</v>
      </c>
      <c r="J48" s="17"/>
      <c r="K48" s="16" t="s">
        <v>30</v>
      </c>
      <c r="L48" s="1"/>
    </row>
    <row r="49" spans="1:12" ht="15" customHeight="1" x14ac:dyDescent="0.25">
      <c r="A49" s="13" t="s">
        <v>30</v>
      </c>
      <c r="B49" s="13" t="s">
        <v>30</v>
      </c>
      <c r="C49" s="13" t="s">
        <v>76</v>
      </c>
      <c r="D49" s="14" t="s">
        <v>149</v>
      </c>
      <c r="E49" s="15">
        <v>20120</v>
      </c>
      <c r="F49" s="15">
        <v>20120</v>
      </c>
      <c r="G49" s="15">
        <v>17848</v>
      </c>
      <c r="H49" s="15">
        <v>20120</v>
      </c>
      <c r="I49" s="15">
        <v>20120</v>
      </c>
      <c r="J49" s="17"/>
      <c r="K49" s="16" t="s">
        <v>30</v>
      </c>
      <c r="L49" s="1"/>
    </row>
    <row r="50" spans="1:12" ht="15" customHeight="1" x14ac:dyDescent="0.25">
      <c r="A50" s="13" t="s">
        <v>120</v>
      </c>
      <c r="B50" s="13" t="s">
        <v>30</v>
      </c>
      <c r="C50" s="13" t="s">
        <v>30</v>
      </c>
      <c r="D50" s="14" t="s">
        <v>121</v>
      </c>
      <c r="E50" s="15">
        <v>110</v>
      </c>
      <c r="F50" s="15">
        <v>110</v>
      </c>
      <c r="G50" s="15">
        <v>34</v>
      </c>
      <c r="H50" s="15">
        <v>110</v>
      </c>
      <c r="I50" s="15">
        <v>110</v>
      </c>
      <c r="J50" s="17"/>
      <c r="K50" s="16" t="s">
        <v>30</v>
      </c>
      <c r="L50" s="1"/>
    </row>
    <row r="51" spans="1:12" ht="15" customHeight="1" x14ac:dyDescent="0.25">
      <c r="A51" s="13" t="s">
        <v>30</v>
      </c>
      <c r="B51" s="13" t="s">
        <v>34</v>
      </c>
      <c r="C51" s="13" t="s">
        <v>30</v>
      </c>
      <c r="D51" s="14" t="s">
        <v>150</v>
      </c>
      <c r="E51" s="15">
        <v>110</v>
      </c>
      <c r="F51" s="15">
        <v>110</v>
      </c>
      <c r="G51" s="15">
        <v>34</v>
      </c>
      <c r="H51" s="15">
        <v>110</v>
      </c>
      <c r="I51" s="15">
        <v>110</v>
      </c>
      <c r="J51" s="17"/>
      <c r="K51" s="16" t="s">
        <v>30</v>
      </c>
      <c r="L51" s="1"/>
    </row>
    <row r="52" spans="1:12" ht="15" customHeight="1" x14ac:dyDescent="0.25">
      <c r="A52" s="13" t="s">
        <v>122</v>
      </c>
      <c r="B52" s="13" t="s">
        <v>30</v>
      </c>
      <c r="C52" s="13" t="s">
        <v>30</v>
      </c>
      <c r="D52" s="14" t="s">
        <v>123</v>
      </c>
      <c r="E52" s="15">
        <v>1545</v>
      </c>
      <c r="F52" s="15">
        <v>1664</v>
      </c>
      <c r="G52" s="15">
        <v>600</v>
      </c>
      <c r="H52" s="15">
        <v>1545</v>
      </c>
      <c r="I52" s="15">
        <v>1863</v>
      </c>
      <c r="J52" s="15">
        <f>I52-H52</f>
        <v>318</v>
      </c>
      <c r="K52" s="16">
        <f>(J52/H52)</f>
        <v>0.2058252427184466</v>
      </c>
      <c r="L52" s="1"/>
    </row>
    <row r="53" spans="1:12" ht="15" customHeight="1" x14ac:dyDescent="0.25">
      <c r="A53" s="13" t="s">
        <v>30</v>
      </c>
      <c r="B53" s="13" t="s">
        <v>59</v>
      </c>
      <c r="C53" s="13" t="s">
        <v>30</v>
      </c>
      <c r="D53" s="14" t="s">
        <v>125</v>
      </c>
      <c r="E53" s="15">
        <v>0</v>
      </c>
      <c r="F53" s="15">
        <v>119</v>
      </c>
      <c r="G53" s="15">
        <v>0</v>
      </c>
      <c r="H53" s="15">
        <v>0</v>
      </c>
      <c r="I53" s="15">
        <v>207</v>
      </c>
      <c r="J53" s="15">
        <f>I53-H53</f>
        <v>207</v>
      </c>
      <c r="K53" s="16" t="s">
        <v>30</v>
      </c>
      <c r="L53" s="1"/>
    </row>
    <row r="54" spans="1:12" ht="15" customHeight="1" x14ac:dyDescent="0.25">
      <c r="A54" s="13" t="s">
        <v>30</v>
      </c>
      <c r="B54" s="13" t="s">
        <v>126</v>
      </c>
      <c r="C54" s="13" t="s">
        <v>30</v>
      </c>
      <c r="D54" s="14" t="s">
        <v>127</v>
      </c>
      <c r="E54" s="15">
        <v>104</v>
      </c>
      <c r="F54" s="15">
        <v>104</v>
      </c>
      <c r="G54" s="15">
        <v>86</v>
      </c>
      <c r="H54" s="15">
        <v>104</v>
      </c>
      <c r="I54" s="15">
        <v>104</v>
      </c>
      <c r="J54" s="17"/>
      <c r="K54" s="16" t="s">
        <v>30</v>
      </c>
      <c r="L54" s="1"/>
    </row>
    <row r="55" spans="1:12" ht="15" customHeight="1" x14ac:dyDescent="0.25">
      <c r="A55" s="13" t="s">
        <v>30</v>
      </c>
      <c r="B55" s="13" t="s">
        <v>32</v>
      </c>
      <c r="C55" s="13" t="s">
        <v>30</v>
      </c>
      <c r="D55" s="14" t="s">
        <v>128</v>
      </c>
      <c r="E55" s="15">
        <v>0</v>
      </c>
      <c r="F55" s="15">
        <v>0</v>
      </c>
      <c r="G55" s="15">
        <v>0</v>
      </c>
      <c r="H55" s="15">
        <v>0</v>
      </c>
      <c r="I55" s="15">
        <v>100</v>
      </c>
      <c r="J55" s="15">
        <f>I55-H55</f>
        <v>100</v>
      </c>
      <c r="K55" s="16" t="s">
        <v>30</v>
      </c>
      <c r="L55" s="1"/>
    </row>
    <row r="56" spans="1:12" ht="15" customHeight="1" x14ac:dyDescent="0.25">
      <c r="A56" s="13" t="s">
        <v>30</v>
      </c>
      <c r="B56" s="13" t="s">
        <v>6</v>
      </c>
      <c r="C56" s="13" t="s">
        <v>30</v>
      </c>
      <c r="D56" s="14" t="s">
        <v>129</v>
      </c>
      <c r="E56" s="15">
        <v>539</v>
      </c>
      <c r="F56" s="15">
        <v>539</v>
      </c>
      <c r="G56" s="15">
        <v>153</v>
      </c>
      <c r="H56" s="15">
        <v>539</v>
      </c>
      <c r="I56" s="15">
        <v>539</v>
      </c>
      <c r="J56" s="17"/>
      <c r="K56" s="16" t="s">
        <v>30</v>
      </c>
      <c r="L56" s="1"/>
    </row>
    <row r="57" spans="1:12" ht="15" customHeight="1" x14ac:dyDescent="0.25">
      <c r="A57" s="13" t="s">
        <v>30</v>
      </c>
      <c r="B57" s="13" t="s">
        <v>44</v>
      </c>
      <c r="C57" s="13" t="s">
        <v>30</v>
      </c>
      <c r="D57" s="14" t="s">
        <v>130</v>
      </c>
      <c r="E57" s="15">
        <v>802</v>
      </c>
      <c r="F57" s="15">
        <v>802</v>
      </c>
      <c r="G57" s="15">
        <v>312</v>
      </c>
      <c r="H57" s="15">
        <v>802</v>
      </c>
      <c r="I57" s="15">
        <v>802</v>
      </c>
      <c r="J57" s="17"/>
      <c r="K57" s="16" t="s">
        <v>30</v>
      </c>
      <c r="L57" s="1"/>
    </row>
    <row r="58" spans="1:12" ht="15" customHeight="1" x14ac:dyDescent="0.25">
      <c r="A58" s="13" t="s">
        <v>30</v>
      </c>
      <c r="B58" s="13" t="s">
        <v>50</v>
      </c>
      <c r="C58" s="13" t="s">
        <v>30</v>
      </c>
      <c r="D58" s="14" t="s">
        <v>131</v>
      </c>
      <c r="E58" s="15">
        <v>100</v>
      </c>
      <c r="F58" s="15">
        <v>100</v>
      </c>
      <c r="G58" s="15">
        <v>49</v>
      </c>
      <c r="H58" s="15">
        <v>100</v>
      </c>
      <c r="I58" s="15">
        <v>111</v>
      </c>
      <c r="J58" s="15">
        <f>I58-H58</f>
        <v>11</v>
      </c>
      <c r="K58" s="16">
        <f>(J58/H58)</f>
        <v>0.11</v>
      </c>
      <c r="L58" s="1"/>
    </row>
    <row r="59" spans="1:12" ht="15" customHeight="1" x14ac:dyDescent="0.25">
      <c r="A59" s="13" t="s">
        <v>132</v>
      </c>
      <c r="B59" s="13" t="s">
        <v>30</v>
      </c>
      <c r="C59" s="13" t="s">
        <v>30</v>
      </c>
      <c r="D59" s="14" t="s">
        <v>133</v>
      </c>
      <c r="E59" s="15">
        <v>425</v>
      </c>
      <c r="F59" s="15">
        <v>425</v>
      </c>
      <c r="G59" s="15">
        <v>106</v>
      </c>
      <c r="H59" s="15">
        <v>425</v>
      </c>
      <c r="I59" s="15">
        <v>414</v>
      </c>
      <c r="J59" s="15">
        <f>I59-H59</f>
        <v>-11</v>
      </c>
      <c r="K59" s="16">
        <f>(J59/H59)</f>
        <v>-2.5882352941176471E-2</v>
      </c>
      <c r="L59" s="1"/>
    </row>
    <row r="60" spans="1:12" ht="15" customHeight="1" x14ac:dyDescent="0.25">
      <c r="A60" s="13" t="s">
        <v>30</v>
      </c>
      <c r="B60" s="13" t="s">
        <v>34</v>
      </c>
      <c r="C60" s="13" t="s">
        <v>30</v>
      </c>
      <c r="D60" s="14" t="s">
        <v>151</v>
      </c>
      <c r="E60" s="15">
        <v>425</v>
      </c>
      <c r="F60" s="15">
        <v>425</v>
      </c>
      <c r="G60" s="15">
        <v>106</v>
      </c>
      <c r="H60" s="15">
        <v>425</v>
      </c>
      <c r="I60" s="15">
        <v>414</v>
      </c>
      <c r="J60" s="15">
        <f>I60-H60</f>
        <v>-11</v>
      </c>
      <c r="K60" s="16">
        <f>(J60/H60)</f>
        <v>-2.5882352941176471E-2</v>
      </c>
      <c r="L60" s="1"/>
    </row>
    <row r="61" spans="1:12" ht="15" customHeight="1" x14ac:dyDescent="0.25">
      <c r="A61" s="13" t="s">
        <v>134</v>
      </c>
      <c r="B61" s="13" t="s">
        <v>30</v>
      </c>
      <c r="C61" s="13" t="s">
        <v>30</v>
      </c>
      <c r="D61" s="14" t="s">
        <v>135</v>
      </c>
      <c r="E61" s="15">
        <v>100</v>
      </c>
      <c r="F61" s="15">
        <v>100</v>
      </c>
      <c r="G61" s="15">
        <v>0</v>
      </c>
      <c r="H61" s="15">
        <v>100</v>
      </c>
      <c r="I61" s="15">
        <v>10</v>
      </c>
      <c r="J61" s="15">
        <f>I61-H61</f>
        <v>-90</v>
      </c>
      <c r="K61" s="16">
        <f>(J61/H61)</f>
        <v>-0.9</v>
      </c>
      <c r="L61" s="1"/>
    </row>
    <row r="62" spans="1:12" ht="15" customHeight="1" x14ac:dyDescent="0.25">
      <c r="A62" s="13" t="s">
        <v>30</v>
      </c>
      <c r="B62" s="13" t="s">
        <v>44</v>
      </c>
      <c r="C62" s="13" t="s">
        <v>30</v>
      </c>
      <c r="D62" s="14" t="s">
        <v>146</v>
      </c>
      <c r="E62" s="15">
        <v>100</v>
      </c>
      <c r="F62" s="15">
        <v>100</v>
      </c>
      <c r="G62" s="15">
        <v>0</v>
      </c>
      <c r="H62" s="15">
        <v>100</v>
      </c>
      <c r="I62" s="15">
        <v>10</v>
      </c>
      <c r="J62" s="15">
        <f>I62-H62</f>
        <v>-90</v>
      </c>
      <c r="K62" s="16">
        <f>(J62/H62)</f>
        <v>-0.9</v>
      </c>
      <c r="L62" s="1"/>
    </row>
    <row r="63" spans="1:12" ht="1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7.25" customHeight="1" x14ac:dyDescent="0.25">
      <c r="A65" s="55" t="s">
        <v>139</v>
      </c>
      <c r="B65" s="56"/>
      <c r="C65" s="56"/>
      <c r="D65" s="56"/>
      <c r="E65" s="19">
        <v>151486</v>
      </c>
      <c r="F65" s="19">
        <v>152173</v>
      </c>
      <c r="G65" s="19">
        <v>94247</v>
      </c>
      <c r="H65" s="19">
        <v>151486</v>
      </c>
      <c r="I65" s="19">
        <v>153859</v>
      </c>
      <c r="J65" s="19">
        <v>2373</v>
      </c>
      <c r="K65" s="20">
        <v>1.5664813910196321E-2</v>
      </c>
      <c r="L65" s="1"/>
    </row>
    <row r="66" spans="1:12" ht="15" customHeight="1" x14ac:dyDescent="0.25">
      <c r="A66" s="57" t="s">
        <v>140</v>
      </c>
      <c r="B66" s="58"/>
      <c r="C66" s="58"/>
      <c r="D66" s="58"/>
      <c r="E66" s="58"/>
      <c r="F66" s="58"/>
      <c r="G66" s="58"/>
      <c r="H66" s="58"/>
      <c r="I66" s="58"/>
      <c r="J66" s="1"/>
      <c r="K66" s="1"/>
      <c r="L66" s="1"/>
    </row>
    <row r="67" spans="1:12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9"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  <mergeCell ref="K38:K39"/>
    <mergeCell ref="G8:K8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  <ignoredErrors>
    <ignoredError sqref="E9:K9 I5:I7 A13:C38 A40:C62 A39 C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 2</vt:lpstr>
      <vt:lpstr>cuadro Comparativo analitico 3</vt:lpstr>
      <vt:lpstr>'cuadro Comparativo analitico 2'!Área_de_impresión</vt:lpstr>
      <vt:lpstr>'cuadro Comparativo analitico 3'!Área_de_impresión</vt:lpstr>
      <vt:lpstr>JR_PAGE_ANCHOR_1_1</vt:lpstr>
      <vt:lpstr>JR_PAGE_ANCHOR_2_1</vt:lpstr>
      <vt:lpstr>'cuadro Comparativo analitico 2'!Títulos_a_imprimir</vt:lpstr>
      <vt:lpstr>'cuadro Comparativo analitico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2023-09-29T00:46:21Z</dcterms:modified>
</cp:coreProperties>
</file>