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472289A-3E52-433C-B3D8-FA4D0988CBA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uadro Comparativo analitico" sheetId="1" state="hidden" r:id="rId1"/>
    <sheet name="cuadro Comparativo analitico 2" sheetId="2" r:id="rId2"/>
    <sheet name="cuadro Comparativo analitico 3" sheetId="3" r:id="rId3"/>
  </sheets>
  <definedNames>
    <definedName name="_xlnm.Print_Area" localSheetId="1">'cuadro Comparativo analitico 2'!$A$1:$K$47</definedName>
    <definedName name="_xlnm.Print_Area" localSheetId="2">'cuadro Comparativo analitico 3'!$A$1:$K$43</definedName>
    <definedName name="JR_PAGE_ANCHOR_0_1">'cuadro Comparativo analitico'!$A$1</definedName>
    <definedName name="JR_PAGE_ANCHOR_1_1">'cuadro Comparativo analitico 2'!$A$1</definedName>
    <definedName name="JR_PAGE_ANCHOR_2_1">'cuadro Comparativo analitico 3'!$A$1</definedName>
    <definedName name="_xlnm.Print_Titles" localSheetId="1">'cuadro Comparativo analitico 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3" l="1"/>
  <c r="J39" i="3"/>
  <c r="K38" i="3"/>
  <c r="J38" i="3"/>
  <c r="J34" i="3"/>
  <c r="K34" i="3" s="1"/>
  <c r="K33" i="3"/>
  <c r="J33" i="3"/>
  <c r="J32" i="3"/>
  <c r="J31" i="3"/>
  <c r="K31" i="3" s="1"/>
  <c r="J25" i="3"/>
  <c r="K25" i="3" s="1"/>
  <c r="J23" i="3"/>
  <c r="K23" i="3" s="1"/>
  <c r="J22" i="3"/>
  <c r="K22" i="3" s="1"/>
  <c r="J21" i="3"/>
  <c r="K21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42" i="2"/>
  <c r="K42" i="2" s="1"/>
  <c r="J41" i="2"/>
  <c r="K41" i="2" s="1"/>
  <c r="J39" i="2"/>
  <c r="J38" i="2"/>
  <c r="J37" i="2"/>
  <c r="K37" i="2" s="1"/>
  <c r="J36" i="2"/>
  <c r="K36" i="2" s="1"/>
  <c r="J35" i="2"/>
  <c r="K35" i="2" s="1"/>
  <c r="J33" i="2"/>
  <c r="K33" i="2" s="1"/>
  <c r="J32" i="2"/>
  <c r="K32" i="2" s="1"/>
  <c r="J31" i="2"/>
  <c r="K31" i="2" s="1"/>
  <c r="J28" i="2"/>
  <c r="K28" i="2" s="1"/>
  <c r="J27" i="2"/>
  <c r="K27" i="2" s="1"/>
  <c r="J26" i="2"/>
  <c r="K26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J14" i="2"/>
  <c r="J13" i="2"/>
  <c r="K12" i="2"/>
  <c r="J12" i="2"/>
  <c r="K47" i="1"/>
  <c r="J47" i="1"/>
  <c r="K46" i="1"/>
  <c r="J46" i="1"/>
  <c r="J45" i="1"/>
  <c r="K45" i="1" s="1"/>
  <c r="K43" i="1"/>
  <c r="J43" i="1"/>
  <c r="K42" i="1"/>
  <c r="J42" i="1"/>
  <c r="J41" i="1"/>
  <c r="J40" i="1"/>
  <c r="J39" i="1"/>
  <c r="K39" i="1" s="1"/>
  <c r="K38" i="1"/>
  <c r="J38" i="1"/>
  <c r="K37" i="1"/>
  <c r="J37" i="1"/>
  <c r="K34" i="1"/>
  <c r="J34" i="1"/>
  <c r="J33" i="1"/>
  <c r="K33" i="1" s="1"/>
  <c r="K32" i="1"/>
  <c r="J32" i="1"/>
  <c r="K31" i="1"/>
  <c r="J31" i="1"/>
  <c r="K28" i="1"/>
  <c r="J28" i="1"/>
  <c r="J27" i="1"/>
  <c r="K27" i="1" s="1"/>
  <c r="K26" i="1"/>
  <c r="J26" i="1"/>
  <c r="K23" i="1"/>
  <c r="J23" i="1"/>
  <c r="K22" i="1"/>
  <c r="J22" i="1"/>
  <c r="J21" i="1"/>
  <c r="K21" i="1" s="1"/>
  <c r="K20" i="1"/>
  <c r="J20" i="1"/>
  <c r="K19" i="1"/>
  <c r="J19" i="1"/>
  <c r="K18" i="1"/>
  <c r="J18" i="1"/>
  <c r="J17" i="1"/>
  <c r="K17" i="1" s="1"/>
  <c r="K16" i="1"/>
  <c r="J16" i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<sst xmlns="http://schemas.openxmlformats.org/spreadsheetml/2006/main" count="550" uniqueCount="107">
  <si>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</si>
  <si>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</si>
  <si>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Consolidado Moneda Nacional y Extranjera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</si>
  <si>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</si>
  <si>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</si>
  <si>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RELACIONES EXTERIORES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</si>
  <si>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</si>
  <si>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</si>
  <si>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</si>
  <si>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RELACIONES ECONÓMICAS INTERNACIONALES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</si>
  <si>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</si>
  <si>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</si>
  <si>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</si>
  <si>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</si>
  <si>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</si>
  <si>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</si>
  <si>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</si>
  <si>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</si>
  <si>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</si>
  <si>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</si>
  <si>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</si>
  <si>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</si>
  <si>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</si>
  <si>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</si>
  <si>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</si>
  <si>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</si>
  <si>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</si>
  <si>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</si>
  <si>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</si>
  <si>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</si>
  <si>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</si>
  <si>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</si>
  <si>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</si>
  <si>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</si>
  <si>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</si>
  <si>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</si>
  <si>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</si>
  <si>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</si>
  <si>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</si>
  <si>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</si>
  <si>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</si>
  <si>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</si>
  <si>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</si>
  <si>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</si>
  <si>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</si>
  <si>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</si>
  <si>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</si>
  <si>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</si>
  <si>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</si>
  <si>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</si>
  <si>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</si>
  <si>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VENTA DE ACTIVOS FINANCIEROS</t>
    </r>
  </si>
  <si>
    <r>
      <rPr>
        <sz val="10"/>
        <rFont val="Times New Roman"/>
        <family val="1"/>
      </rPr>
      <t>Operaciones de Cambio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</si>
  <si>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</si>
  <si>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</si>
  <si>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</si>
  <si>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</si>
  <si>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</si>
  <si>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</si>
  <si>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</si>
  <si>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</si>
  <si>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</si>
  <si>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</si>
  <si>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</si>
  <si>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</si>
  <si>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</si>
  <si>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</si>
  <si>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554</t>
    </r>
  </si>
  <si>
    <r>
      <rPr>
        <sz val="10"/>
        <rFont val="Times New Roman"/>
        <family val="1"/>
      </rPr>
      <t>Negociaciones y Administración de Acuerdos</t>
    </r>
  </si>
  <si>
    <r>
      <rPr>
        <sz val="10"/>
        <rFont val="Times New Roman"/>
        <family val="1"/>
      </rPr>
      <t>557</t>
    </r>
  </si>
  <si>
    <r>
      <rPr>
        <sz val="10"/>
        <rFont val="Times New Roman"/>
        <family val="1"/>
      </rPr>
      <t>Defensa Comercial</t>
    </r>
  </si>
  <si>
    <r>
      <rPr>
        <sz val="10"/>
        <rFont val="Times New Roman"/>
        <family val="1"/>
      </rPr>
      <t>560</t>
    </r>
  </si>
  <si>
    <r>
      <rPr>
        <sz val="10"/>
        <rFont val="Times New Roman"/>
        <family val="1"/>
      </rPr>
      <t>Profundización Inserción Económica Asia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</si>
  <si>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</si>
  <si>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</si>
  <si>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</si>
  <si>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</si>
  <si>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</si>
  <si>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</si>
  <si>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</si>
  <si>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</si>
  <si>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</si>
  <si>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</si>
  <si>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</si>
  <si>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</si>
  <si>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</si>
  <si>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</si>
  <si>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</si>
  <si>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</si>
  <si>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Externa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</si>
  <si>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</si>
  <si>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</si>
  <si>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</si>
  <si>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</si>
  <si>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Moneda Nacional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</si>
  <si>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</si>
  <si>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</si>
  <si>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Moneda Extranjera</t>
    </r>
  </si>
  <si>
    <r>
      <rPr>
        <sz val="10"/>
        <rFont val="Times New Roman"/>
        <family val="1"/>
      </rPr>
      <t>Miles de US$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</si>
  <si>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</si>
  <si>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Cooperación Técnica a Organismos Internacionales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</si>
  <si>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</si>
  <si>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065</t>
    </r>
  </si>
  <si>
    <r>
      <rPr>
        <sz val="10"/>
        <rFont val="Times New Roman"/>
        <family val="1"/>
      </rPr>
      <t>Fundación Chilena del Pacífico</t>
    </r>
  </si>
  <si>
    <t>Variación monto $ 
(5) - (4)</t>
  </si>
  <si>
    <t>(En US$ )</t>
  </si>
  <si>
    <t>Variación monto US$ 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</si>
</sst>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6" fillId="28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 applyProtection="1">
      <alignment horizontal="center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3" fillId="20" borderId="26" xfId="0" applyFont="1" applyFill="1" applyBorder="1" applyAlignment="1">
      <alignment horizontal="center" vertical="top" wrapText="1"/>
    </xf>
    <xf numFmtId="0" fontId="3" fillId="12" borderId="20" xfId="0" applyFont="1" applyFill="1" applyBorder="1" applyAlignment="1">
      <alignment horizontal="left" vertical="top" wrapText="1"/>
    </xf>
    <xf numFmtId="0" fontId="3" fillId="15" borderId="21" xfId="0" applyFont="1" applyFill="1" applyBorder="1" applyAlignment="1" applyProtection="1">
      <alignment horizontal="left" vertical="top" wrapText="1"/>
      <protection locked="0"/>
    </xf>
    <xf numFmtId="0" fontId="3" fillId="16" borderId="22" xfId="0" applyFont="1" applyFill="1" applyBorder="1" applyAlignment="1">
      <alignment horizontal="left" vertical="top" wrapText="1"/>
    </xf>
    <xf numFmtId="0" fontId="3" fillId="17" borderId="23" xfId="0" applyFont="1" applyFill="1" applyBorder="1" applyAlignment="1" applyProtection="1">
      <alignment horizontal="left" vertical="top" wrapText="1"/>
      <protection locked="0"/>
    </xf>
    <xf numFmtId="0" fontId="3" fillId="18" borderId="24" xfId="0" applyFont="1" applyFill="1" applyBorder="1" applyAlignment="1">
      <alignment horizontal="left" vertical="top" wrapText="1"/>
    </xf>
    <xf numFmtId="0" fontId="3" fillId="19" borderId="24" xfId="0" applyFont="1" applyFill="1" applyBorder="1" applyAlignment="1" applyProtection="1">
      <alignment horizontal="left" vertical="top" wrapText="1"/>
      <protection locked="0"/>
    </xf>
    <xf numFmtId="0" fontId="3" fillId="19" borderId="25" xfId="0" applyFont="1" applyFill="1" applyBorder="1" applyAlignment="1" applyProtection="1">
      <alignment horizontal="left" vertical="top" wrapText="1"/>
      <protection locked="0"/>
    </xf>
    <xf numFmtId="0" fontId="3" fillId="8" borderId="16" xfId="0" applyFont="1" applyFill="1" applyBorder="1" applyAlignment="1">
      <alignment horizontal="left" vertical="top" wrapText="1"/>
    </xf>
    <xf numFmtId="0" fontId="3" fillId="9" borderId="17" xfId="0" applyFont="1" applyFill="1" applyBorder="1" applyAlignment="1" applyProtection="1">
      <alignment horizontal="left" vertical="top" wrapText="1"/>
      <protection locked="0"/>
    </xf>
    <xf numFmtId="0" fontId="3" fillId="10" borderId="18" xfId="0" applyFont="1" applyFill="1" applyBorder="1" applyAlignment="1">
      <alignment horizontal="left" vertical="top" wrapText="1"/>
    </xf>
    <xf numFmtId="0" fontId="3" fillId="11" borderId="18" xfId="0" applyFont="1" applyFill="1" applyBorder="1" applyAlignment="1" applyProtection="1">
      <alignment horizontal="left" vertical="top" wrapText="1"/>
      <protection locked="0"/>
    </xf>
    <xf numFmtId="0" fontId="3" fillId="11" borderId="19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3"/>
  <sheetViews>
    <sheetView workbookViewId="0">
      <selection activeCell="O11" sqref="O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41" t="s">
        <v>11</v>
      </c>
      <c r="B7" s="42"/>
      <c r="C7" s="43" t="s">
        <v>9</v>
      </c>
      <c r="D7" s="44"/>
      <c r="E7" s="44"/>
      <c r="F7" s="44"/>
      <c r="G7" s="1"/>
      <c r="H7" s="2" t="s">
        <v>12</v>
      </c>
      <c r="I7" s="2" t="s">
        <v>13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1" t="s">
        <v>30</v>
      </c>
      <c r="K10" s="31" t="s">
        <v>31</v>
      </c>
      <c r="L10" s="1"/>
    </row>
    <row r="11" spans="1:12" ht="30" customHeight="1" x14ac:dyDescent="0.25">
      <c r="A11" s="46"/>
      <c r="B11" s="46"/>
      <c r="C11" s="46"/>
      <c r="D11" s="46"/>
      <c r="E11" s="9" t="s">
        <v>95</v>
      </c>
      <c r="F11" s="8" t="s">
        <v>95</v>
      </c>
      <c r="G11" s="8" t="s">
        <v>95</v>
      </c>
      <c r="H11" s="8" t="s">
        <v>96</v>
      </c>
      <c r="I11" s="8" t="s">
        <v>96</v>
      </c>
      <c r="J11" s="32"/>
      <c r="K11" s="32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14505881</v>
      </c>
      <c r="F12" s="12">
        <v>14340838</v>
      </c>
      <c r="G12" s="12">
        <v>8085991</v>
      </c>
      <c r="H12" s="12">
        <v>14895591</v>
      </c>
      <c r="I12" s="12">
        <v>16007415</v>
      </c>
      <c r="J12" s="12">
        <f t="shared" ref="J12:J23" si="0">I12-H12</f>
        <v>1111824</v>
      </c>
      <c r="K12" s="13">
        <f>(J12/H12)</f>
        <v>7.4641147168984429E-2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0</v>
      </c>
      <c r="F13" s="16">
        <v>10</v>
      </c>
      <c r="G13" s="16">
        <v>240</v>
      </c>
      <c r="H13" s="16">
        <v>0</v>
      </c>
      <c r="I13" s="16">
        <v>10</v>
      </c>
      <c r="J13" s="16">
        <f t="shared" si="0"/>
        <v>10</v>
      </c>
      <c r="K13" s="17" t="s">
        <v>32</v>
      </c>
      <c r="L13" s="1"/>
    </row>
    <row r="14" spans="1:12" ht="15" customHeight="1" x14ac:dyDescent="0.25">
      <c r="A14" s="14" t="s">
        <v>32</v>
      </c>
      <c r="B14" s="14" t="s">
        <v>36</v>
      </c>
      <c r="C14" s="14" t="s">
        <v>32</v>
      </c>
      <c r="D14" s="15" t="s">
        <v>37</v>
      </c>
      <c r="E14" s="16">
        <v>0</v>
      </c>
      <c r="F14" s="16">
        <v>10</v>
      </c>
      <c r="G14" s="16">
        <v>240</v>
      </c>
      <c r="H14" s="16">
        <v>0</v>
      </c>
      <c r="I14" s="16">
        <v>10</v>
      </c>
      <c r="J14" s="16">
        <f t="shared" si="0"/>
        <v>10</v>
      </c>
      <c r="K14" s="17" t="s">
        <v>32</v>
      </c>
      <c r="L14" s="1"/>
    </row>
    <row r="15" spans="1:12" ht="15" customHeight="1" x14ac:dyDescent="0.25">
      <c r="A15" s="14" t="s">
        <v>32</v>
      </c>
      <c r="B15" s="14" t="s">
        <v>32</v>
      </c>
      <c r="C15" s="14" t="s">
        <v>38</v>
      </c>
      <c r="D15" s="15" t="s">
        <v>39</v>
      </c>
      <c r="E15" s="16">
        <v>0</v>
      </c>
      <c r="F15" s="16">
        <v>10</v>
      </c>
      <c r="G15" s="16">
        <v>240</v>
      </c>
      <c r="H15" s="16">
        <v>0</v>
      </c>
      <c r="I15" s="16">
        <v>10</v>
      </c>
      <c r="J15" s="16">
        <f t="shared" si="0"/>
        <v>10</v>
      </c>
      <c r="K15" s="17" t="s">
        <v>32</v>
      </c>
      <c r="L15" s="1"/>
    </row>
    <row r="16" spans="1:12" ht="15" customHeight="1" x14ac:dyDescent="0.25">
      <c r="A16" s="14" t="s">
        <v>40</v>
      </c>
      <c r="B16" s="14" t="s">
        <v>32</v>
      </c>
      <c r="C16" s="14" t="s">
        <v>32</v>
      </c>
      <c r="D16" s="15" t="s">
        <v>41</v>
      </c>
      <c r="E16" s="16">
        <v>215118</v>
      </c>
      <c r="F16" s="16">
        <v>257462</v>
      </c>
      <c r="G16" s="16">
        <v>243588</v>
      </c>
      <c r="H16" s="16">
        <v>222356</v>
      </c>
      <c r="I16" s="16">
        <v>256924</v>
      </c>
      <c r="J16" s="16">
        <f t="shared" si="0"/>
        <v>34568</v>
      </c>
      <c r="K16" s="17">
        <f t="shared" ref="K16:K23" si="1">(J16/H16)</f>
        <v>0.15546241162819982</v>
      </c>
      <c r="L16" s="1"/>
    </row>
    <row r="17" spans="1:12" ht="15" customHeight="1" x14ac:dyDescent="0.25">
      <c r="A17" s="14" t="s">
        <v>32</v>
      </c>
      <c r="B17" s="14" t="s">
        <v>13</v>
      </c>
      <c r="C17" s="14" t="s">
        <v>32</v>
      </c>
      <c r="D17" s="15" t="s">
        <v>42</v>
      </c>
      <c r="E17" s="16">
        <v>53150</v>
      </c>
      <c r="F17" s="16">
        <v>95686</v>
      </c>
      <c r="G17" s="16">
        <v>168642</v>
      </c>
      <c r="H17" s="16">
        <v>55010</v>
      </c>
      <c r="I17" s="16">
        <v>103479</v>
      </c>
      <c r="J17" s="16">
        <f t="shared" si="0"/>
        <v>48469</v>
      </c>
      <c r="K17" s="17">
        <f t="shared" si="1"/>
        <v>0.88109434648245777</v>
      </c>
      <c r="L17" s="1"/>
    </row>
    <row r="18" spans="1:12" ht="15" customHeight="1" x14ac:dyDescent="0.25">
      <c r="A18" s="14" t="s">
        <v>32</v>
      </c>
      <c r="B18" s="14" t="s">
        <v>43</v>
      </c>
      <c r="C18" s="14" t="s">
        <v>32</v>
      </c>
      <c r="D18" s="15" t="s">
        <v>44</v>
      </c>
      <c r="E18" s="16">
        <v>161968</v>
      </c>
      <c r="F18" s="16">
        <v>161776</v>
      </c>
      <c r="G18" s="16">
        <v>74946</v>
      </c>
      <c r="H18" s="16">
        <v>167346</v>
      </c>
      <c r="I18" s="16">
        <v>153445</v>
      </c>
      <c r="J18" s="16">
        <f t="shared" si="0"/>
        <v>-13901</v>
      </c>
      <c r="K18" s="17">
        <f t="shared" si="1"/>
        <v>-8.3067417207462385E-2</v>
      </c>
      <c r="L18" s="1"/>
    </row>
    <row r="19" spans="1:12" ht="15" customHeight="1" x14ac:dyDescent="0.25">
      <c r="A19" s="14" t="s">
        <v>45</v>
      </c>
      <c r="B19" s="14" t="s">
        <v>32</v>
      </c>
      <c r="C19" s="14" t="s">
        <v>32</v>
      </c>
      <c r="D19" s="15" t="s">
        <v>46</v>
      </c>
      <c r="E19" s="16">
        <v>14301382</v>
      </c>
      <c r="F19" s="16">
        <v>13808347</v>
      </c>
      <c r="G19" s="16">
        <v>7781453</v>
      </c>
      <c r="H19" s="16">
        <v>14683854</v>
      </c>
      <c r="I19" s="16">
        <v>15750471</v>
      </c>
      <c r="J19" s="16">
        <f t="shared" si="0"/>
        <v>1066617</v>
      </c>
      <c r="K19" s="17">
        <f t="shared" si="1"/>
        <v>7.2638763637938655E-2</v>
      </c>
      <c r="L19" s="1"/>
    </row>
    <row r="20" spans="1:12" ht="15" customHeight="1" x14ac:dyDescent="0.25">
      <c r="A20" s="14" t="s">
        <v>32</v>
      </c>
      <c r="B20" s="14" t="s">
        <v>13</v>
      </c>
      <c r="C20" s="14" t="s">
        <v>32</v>
      </c>
      <c r="D20" s="15" t="s">
        <v>47</v>
      </c>
      <c r="E20" s="16">
        <v>14027666</v>
      </c>
      <c r="F20" s="16">
        <v>13534631</v>
      </c>
      <c r="G20" s="16">
        <v>7498714</v>
      </c>
      <c r="H20" s="16">
        <v>14409583</v>
      </c>
      <c r="I20" s="16">
        <v>15480927</v>
      </c>
      <c r="J20" s="16">
        <f t="shared" si="0"/>
        <v>1071344</v>
      </c>
      <c r="K20" s="17">
        <f t="shared" si="1"/>
        <v>7.4349410388905773E-2</v>
      </c>
      <c r="L20" s="1"/>
    </row>
    <row r="21" spans="1:12" ht="15" customHeight="1" x14ac:dyDescent="0.25">
      <c r="A21" s="14" t="s">
        <v>32</v>
      </c>
      <c r="B21" s="14" t="s">
        <v>48</v>
      </c>
      <c r="C21" s="14" t="s">
        <v>32</v>
      </c>
      <c r="D21" s="15" t="s">
        <v>49</v>
      </c>
      <c r="E21" s="16">
        <v>273716</v>
      </c>
      <c r="F21" s="16">
        <v>273716</v>
      </c>
      <c r="G21" s="16">
        <v>282739</v>
      </c>
      <c r="H21" s="16">
        <v>274271</v>
      </c>
      <c r="I21" s="16">
        <v>269544</v>
      </c>
      <c r="J21" s="16">
        <f t="shared" si="0"/>
        <v>-4727</v>
      </c>
      <c r="K21" s="17">
        <f t="shared" si="1"/>
        <v>-1.7234778740734528E-2</v>
      </c>
      <c r="L21" s="1"/>
    </row>
    <row r="22" spans="1:12" ht="15" customHeight="1" x14ac:dyDescent="0.25">
      <c r="A22" s="14" t="s">
        <v>50</v>
      </c>
      <c r="B22" s="14" t="s">
        <v>32</v>
      </c>
      <c r="C22" s="14" t="s">
        <v>32</v>
      </c>
      <c r="D22" s="15" t="s">
        <v>51</v>
      </c>
      <c r="E22" s="16">
        <v>-10629</v>
      </c>
      <c r="F22" s="16">
        <v>-16338</v>
      </c>
      <c r="G22" s="16">
        <v>-15525</v>
      </c>
      <c r="H22" s="16">
        <v>-10629</v>
      </c>
      <c r="I22" s="16">
        <v>0</v>
      </c>
      <c r="J22" s="16">
        <f t="shared" si="0"/>
        <v>10629</v>
      </c>
      <c r="K22" s="17">
        <f t="shared" si="1"/>
        <v>-1</v>
      </c>
      <c r="L22" s="1"/>
    </row>
    <row r="23" spans="1:12" ht="15" customHeight="1" x14ac:dyDescent="0.25">
      <c r="A23" s="14" t="s">
        <v>32</v>
      </c>
      <c r="B23" s="14" t="s">
        <v>48</v>
      </c>
      <c r="C23" s="14" t="s">
        <v>32</v>
      </c>
      <c r="D23" s="15" t="s">
        <v>52</v>
      </c>
      <c r="E23" s="16">
        <v>-10629</v>
      </c>
      <c r="F23" s="16">
        <v>-16338</v>
      </c>
      <c r="G23" s="16">
        <v>-15525</v>
      </c>
      <c r="H23" s="16">
        <v>-10629</v>
      </c>
      <c r="I23" s="16">
        <v>0</v>
      </c>
      <c r="J23" s="16">
        <f t="shared" si="0"/>
        <v>10629</v>
      </c>
      <c r="K23" s="17">
        <f t="shared" si="1"/>
        <v>-1</v>
      </c>
      <c r="L23" s="1"/>
    </row>
    <row r="24" spans="1:12" ht="15" customHeight="1" x14ac:dyDescent="0.25">
      <c r="A24" s="14" t="s">
        <v>53</v>
      </c>
      <c r="B24" s="14" t="s">
        <v>32</v>
      </c>
      <c r="C24" s="14" t="s">
        <v>32</v>
      </c>
      <c r="D24" s="15" t="s">
        <v>54</v>
      </c>
      <c r="E24" s="16">
        <v>0</v>
      </c>
      <c r="F24" s="16">
        <v>76235</v>
      </c>
      <c r="G24" s="16">
        <v>76235</v>
      </c>
      <c r="H24" s="16">
        <v>0</v>
      </c>
      <c r="I24" s="16">
        <v>0</v>
      </c>
      <c r="J24" s="18"/>
      <c r="K24" s="17" t="s">
        <v>32</v>
      </c>
      <c r="L24" s="1"/>
    </row>
    <row r="25" spans="1:12" ht="15" customHeight="1" x14ac:dyDescent="0.25">
      <c r="A25" s="14" t="s">
        <v>55</v>
      </c>
      <c r="B25" s="14" t="s">
        <v>32</v>
      </c>
      <c r="C25" s="14" t="s">
        <v>32</v>
      </c>
      <c r="D25" s="15" t="s">
        <v>56</v>
      </c>
      <c r="E25" s="16">
        <v>10</v>
      </c>
      <c r="F25" s="16">
        <v>215122</v>
      </c>
      <c r="G25" s="16">
        <v>0</v>
      </c>
      <c r="H25" s="16">
        <v>10</v>
      </c>
      <c r="I25" s="16">
        <v>10</v>
      </c>
      <c r="J25" s="18"/>
      <c r="K25" s="17" t="s">
        <v>32</v>
      </c>
      <c r="L25" s="1"/>
    </row>
    <row r="26" spans="1:12" ht="15" customHeight="1" x14ac:dyDescent="0.25">
      <c r="A26" s="10" t="s">
        <v>32</v>
      </c>
      <c r="B26" s="10" t="s">
        <v>32</v>
      </c>
      <c r="C26" s="10" t="s">
        <v>32</v>
      </c>
      <c r="D26" s="11" t="s">
        <v>57</v>
      </c>
      <c r="E26" s="12">
        <v>14505882</v>
      </c>
      <c r="F26" s="12">
        <v>14340839</v>
      </c>
      <c r="G26" s="12">
        <v>8169676</v>
      </c>
      <c r="H26" s="12">
        <v>14895592</v>
      </c>
      <c r="I26" s="12">
        <v>16007415</v>
      </c>
      <c r="J26" s="12">
        <f>I26-H26</f>
        <v>1111823</v>
      </c>
      <c r="K26" s="13">
        <f>(J26/H26)</f>
        <v>7.464107502407423E-2</v>
      </c>
      <c r="L26" s="1"/>
    </row>
    <row r="27" spans="1:12" ht="15" customHeight="1" x14ac:dyDescent="0.25">
      <c r="A27" s="14" t="s">
        <v>58</v>
      </c>
      <c r="B27" s="14" t="s">
        <v>32</v>
      </c>
      <c r="C27" s="14" t="s">
        <v>32</v>
      </c>
      <c r="D27" s="15" t="s">
        <v>59</v>
      </c>
      <c r="E27" s="16">
        <v>11070097</v>
      </c>
      <c r="F27" s="16">
        <v>10524403</v>
      </c>
      <c r="G27" s="16">
        <v>6000395</v>
      </c>
      <c r="H27" s="16">
        <v>11419676</v>
      </c>
      <c r="I27" s="16">
        <v>11505311</v>
      </c>
      <c r="J27" s="16">
        <f>I27-H27</f>
        <v>85635</v>
      </c>
      <c r="K27" s="17">
        <f>(J27/H27)</f>
        <v>7.4988992682454387E-3</v>
      </c>
      <c r="L27" s="1"/>
    </row>
    <row r="28" spans="1:12" ht="15" customHeight="1" x14ac:dyDescent="0.25">
      <c r="A28" s="14" t="s">
        <v>60</v>
      </c>
      <c r="B28" s="14" t="s">
        <v>32</v>
      </c>
      <c r="C28" s="14" t="s">
        <v>32</v>
      </c>
      <c r="D28" s="15" t="s">
        <v>61</v>
      </c>
      <c r="E28" s="16">
        <v>1258400</v>
      </c>
      <c r="F28" s="16">
        <v>1249885</v>
      </c>
      <c r="G28" s="16">
        <v>533610</v>
      </c>
      <c r="H28" s="16">
        <v>1289537</v>
      </c>
      <c r="I28" s="16">
        <v>1206220</v>
      </c>
      <c r="J28" s="16">
        <f>I28-H28</f>
        <v>-83317</v>
      </c>
      <c r="K28" s="17">
        <f>(J28/H28)</f>
        <v>-6.4610011190062794E-2</v>
      </c>
      <c r="L28" s="1"/>
    </row>
    <row r="29" spans="1:12" ht="15" customHeight="1" x14ac:dyDescent="0.25">
      <c r="A29" s="14" t="s">
        <v>62</v>
      </c>
      <c r="B29" s="14" t="s">
        <v>32</v>
      </c>
      <c r="C29" s="14" t="s">
        <v>32</v>
      </c>
      <c r="D29" s="15" t="s">
        <v>63</v>
      </c>
      <c r="E29" s="16">
        <v>10</v>
      </c>
      <c r="F29" s="16">
        <v>10</v>
      </c>
      <c r="G29" s="16">
        <v>74722</v>
      </c>
      <c r="H29" s="16">
        <v>10</v>
      </c>
      <c r="I29" s="16">
        <v>10</v>
      </c>
      <c r="J29" s="18"/>
      <c r="K29" s="17" t="s">
        <v>32</v>
      </c>
      <c r="L29" s="1"/>
    </row>
    <row r="30" spans="1:12" ht="15" customHeight="1" x14ac:dyDescent="0.25">
      <c r="A30" s="14" t="s">
        <v>32</v>
      </c>
      <c r="B30" s="14" t="s">
        <v>48</v>
      </c>
      <c r="C30" s="14" t="s">
        <v>32</v>
      </c>
      <c r="D30" s="15" t="s">
        <v>64</v>
      </c>
      <c r="E30" s="16">
        <v>10</v>
      </c>
      <c r="F30" s="16">
        <v>10</v>
      </c>
      <c r="G30" s="16">
        <v>74722</v>
      </c>
      <c r="H30" s="16">
        <v>10</v>
      </c>
      <c r="I30" s="16">
        <v>10</v>
      </c>
      <c r="J30" s="18"/>
      <c r="K30" s="17" t="s">
        <v>32</v>
      </c>
      <c r="L30" s="1"/>
    </row>
    <row r="31" spans="1:12" ht="15" customHeight="1" x14ac:dyDescent="0.25">
      <c r="A31" s="14" t="s">
        <v>65</v>
      </c>
      <c r="B31" s="14" t="s">
        <v>32</v>
      </c>
      <c r="C31" s="14" t="s">
        <v>32</v>
      </c>
      <c r="D31" s="15" t="s">
        <v>35</v>
      </c>
      <c r="E31" s="16">
        <v>1511798</v>
      </c>
      <c r="F31" s="16">
        <v>1480354</v>
      </c>
      <c r="G31" s="16">
        <v>606206</v>
      </c>
      <c r="H31" s="16">
        <v>1517047</v>
      </c>
      <c r="I31" s="16">
        <v>2523271</v>
      </c>
      <c r="J31" s="16">
        <f>I31-H31</f>
        <v>1006224</v>
      </c>
      <c r="K31" s="17">
        <f>(J31/H31)</f>
        <v>0.66327806587403026</v>
      </c>
      <c r="L31" s="1"/>
    </row>
    <row r="32" spans="1:12" ht="15" customHeight="1" x14ac:dyDescent="0.25">
      <c r="A32" s="14" t="s">
        <v>32</v>
      </c>
      <c r="B32" s="14" t="s">
        <v>48</v>
      </c>
      <c r="C32" s="14" t="s">
        <v>32</v>
      </c>
      <c r="D32" s="15" t="s">
        <v>66</v>
      </c>
      <c r="E32" s="16">
        <v>1502641</v>
      </c>
      <c r="F32" s="16">
        <v>1469783</v>
      </c>
      <c r="G32" s="16">
        <v>595635</v>
      </c>
      <c r="H32" s="16">
        <v>1507890</v>
      </c>
      <c r="I32" s="16">
        <v>2514114</v>
      </c>
      <c r="J32" s="16">
        <f>I32-H32</f>
        <v>1006224</v>
      </c>
      <c r="K32" s="17">
        <f>(J32/H32)</f>
        <v>0.667305970594672</v>
      </c>
      <c r="L32" s="1"/>
    </row>
    <row r="33" spans="1:12" ht="15" customHeight="1" x14ac:dyDescent="0.25">
      <c r="A33" s="14" t="s">
        <v>32</v>
      </c>
      <c r="B33" s="14" t="s">
        <v>32</v>
      </c>
      <c r="C33" s="14" t="s">
        <v>67</v>
      </c>
      <c r="D33" s="15" t="s">
        <v>68</v>
      </c>
      <c r="E33" s="16">
        <v>1278557</v>
      </c>
      <c r="F33" s="16">
        <v>1249946</v>
      </c>
      <c r="G33" s="16">
        <v>562680</v>
      </c>
      <c r="H33" s="16">
        <v>1282402</v>
      </c>
      <c r="I33" s="16">
        <v>2306106</v>
      </c>
      <c r="J33" s="16">
        <f>I33-H33</f>
        <v>1023704</v>
      </c>
      <c r="K33" s="17">
        <f>(J33/H33)</f>
        <v>0.79827074505498274</v>
      </c>
      <c r="L33" s="1"/>
    </row>
    <row r="34" spans="1:12" ht="15" customHeight="1" x14ac:dyDescent="0.25">
      <c r="A34" s="14" t="s">
        <v>32</v>
      </c>
      <c r="B34" s="14" t="s">
        <v>32</v>
      </c>
      <c r="C34" s="14" t="s">
        <v>69</v>
      </c>
      <c r="D34" s="15" t="s">
        <v>70</v>
      </c>
      <c r="E34" s="16">
        <v>108213</v>
      </c>
      <c r="F34" s="16">
        <v>105715</v>
      </c>
      <c r="G34" s="16">
        <v>2439</v>
      </c>
      <c r="H34" s="16">
        <v>108213</v>
      </c>
      <c r="I34" s="16">
        <v>90733</v>
      </c>
      <c r="J34" s="16">
        <f>I34-H34</f>
        <v>-17480</v>
      </c>
      <c r="K34" s="17">
        <f>(J34/H34)</f>
        <v>-0.16153327234250969</v>
      </c>
      <c r="L34" s="1"/>
    </row>
    <row r="35" spans="1:12" ht="15" customHeight="1" x14ac:dyDescent="0.25">
      <c r="A35" s="14" t="s">
        <v>32</v>
      </c>
      <c r="B35" s="14" t="s">
        <v>32</v>
      </c>
      <c r="C35" s="14" t="s">
        <v>71</v>
      </c>
      <c r="D35" s="15" t="s">
        <v>72</v>
      </c>
      <c r="E35" s="16">
        <v>115871</v>
      </c>
      <c r="F35" s="16">
        <v>114122</v>
      </c>
      <c r="G35" s="16">
        <v>30516</v>
      </c>
      <c r="H35" s="16">
        <v>117275</v>
      </c>
      <c r="I35" s="16">
        <v>117275</v>
      </c>
      <c r="J35" s="18"/>
      <c r="K35" s="17" t="s">
        <v>32</v>
      </c>
      <c r="L35" s="1"/>
    </row>
    <row r="36" spans="1:12" ht="15" customHeight="1" x14ac:dyDescent="0.25">
      <c r="A36" s="14" t="s">
        <v>32</v>
      </c>
      <c r="B36" s="14" t="s">
        <v>73</v>
      </c>
      <c r="C36" s="14" t="s">
        <v>32</v>
      </c>
      <c r="D36" s="15" t="s">
        <v>74</v>
      </c>
      <c r="E36" s="16">
        <v>9157</v>
      </c>
      <c r="F36" s="16">
        <v>10571</v>
      </c>
      <c r="G36" s="16">
        <v>10571</v>
      </c>
      <c r="H36" s="16">
        <v>9157</v>
      </c>
      <c r="I36" s="16">
        <v>9157</v>
      </c>
      <c r="J36" s="18"/>
      <c r="K36" s="17" t="s">
        <v>32</v>
      </c>
      <c r="L36" s="1"/>
    </row>
    <row r="37" spans="1:12" ht="15" customHeight="1" x14ac:dyDescent="0.25">
      <c r="A37" s="14" t="s">
        <v>75</v>
      </c>
      <c r="B37" s="14" t="s">
        <v>32</v>
      </c>
      <c r="C37" s="14" t="s">
        <v>32</v>
      </c>
      <c r="D37" s="15" t="s">
        <v>76</v>
      </c>
      <c r="E37" s="16">
        <v>61474</v>
      </c>
      <c r="F37" s="16">
        <v>103828</v>
      </c>
      <c r="G37" s="16">
        <v>158118</v>
      </c>
      <c r="H37" s="16">
        <v>63334</v>
      </c>
      <c r="I37" s="16">
        <v>111824</v>
      </c>
      <c r="J37" s="16">
        <f t="shared" ref="J37:J43" si="2">I37-H37</f>
        <v>48490</v>
      </c>
      <c r="K37" s="17">
        <f>(J37/H37)</f>
        <v>0.76562351975242371</v>
      </c>
      <c r="L37" s="1"/>
    </row>
    <row r="38" spans="1:12" ht="15" customHeight="1" x14ac:dyDescent="0.25">
      <c r="A38" s="14" t="s">
        <v>32</v>
      </c>
      <c r="B38" s="14" t="s">
        <v>43</v>
      </c>
      <c r="C38" s="14" t="s">
        <v>32</v>
      </c>
      <c r="D38" s="15" t="s">
        <v>77</v>
      </c>
      <c r="E38" s="16">
        <v>61474</v>
      </c>
      <c r="F38" s="16">
        <v>103828</v>
      </c>
      <c r="G38" s="16">
        <v>158118</v>
      </c>
      <c r="H38" s="16">
        <v>63334</v>
      </c>
      <c r="I38" s="16">
        <v>111824</v>
      </c>
      <c r="J38" s="16">
        <f t="shared" si="2"/>
        <v>48490</v>
      </c>
      <c r="K38" s="17">
        <f>(J38/H38)</f>
        <v>0.76562351975242371</v>
      </c>
      <c r="L38" s="1"/>
    </row>
    <row r="39" spans="1:12" ht="15" customHeight="1" x14ac:dyDescent="0.25">
      <c r="A39" s="14" t="s">
        <v>78</v>
      </c>
      <c r="B39" s="14" t="s">
        <v>32</v>
      </c>
      <c r="C39" s="14" t="s">
        <v>32</v>
      </c>
      <c r="D39" s="15" t="s">
        <v>79</v>
      </c>
      <c r="E39" s="16">
        <v>217084</v>
      </c>
      <c r="F39" s="16">
        <v>212971</v>
      </c>
      <c r="G39" s="16">
        <v>27504</v>
      </c>
      <c r="H39" s="16">
        <v>218447</v>
      </c>
      <c r="I39" s="16">
        <v>266363</v>
      </c>
      <c r="J39" s="16">
        <f t="shared" si="2"/>
        <v>47916</v>
      </c>
      <c r="K39" s="17">
        <f>(J39/H39)</f>
        <v>0.21934840029847058</v>
      </c>
      <c r="L39" s="1"/>
    </row>
    <row r="40" spans="1:12" ht="15" customHeight="1" x14ac:dyDescent="0.25">
      <c r="A40" s="14" t="s">
        <v>32</v>
      </c>
      <c r="B40" s="14" t="s">
        <v>80</v>
      </c>
      <c r="C40" s="14" t="s">
        <v>32</v>
      </c>
      <c r="D40" s="15" t="s">
        <v>81</v>
      </c>
      <c r="E40" s="16">
        <v>0</v>
      </c>
      <c r="F40" s="16">
        <v>0</v>
      </c>
      <c r="G40" s="16">
        <v>0</v>
      </c>
      <c r="H40" s="16">
        <v>0</v>
      </c>
      <c r="I40" s="16">
        <v>3420</v>
      </c>
      <c r="J40" s="16">
        <f t="shared" si="2"/>
        <v>3420</v>
      </c>
      <c r="K40" s="17" t="s">
        <v>32</v>
      </c>
      <c r="L40" s="1"/>
    </row>
    <row r="41" spans="1:12" ht="15" customHeight="1" x14ac:dyDescent="0.25">
      <c r="A41" s="14" t="s">
        <v>32</v>
      </c>
      <c r="B41" s="14" t="s">
        <v>34</v>
      </c>
      <c r="C41" s="14" t="s">
        <v>32</v>
      </c>
      <c r="D41" s="15" t="s">
        <v>82</v>
      </c>
      <c r="E41" s="16">
        <v>0</v>
      </c>
      <c r="F41" s="16">
        <v>0</v>
      </c>
      <c r="G41" s="16">
        <v>0</v>
      </c>
      <c r="H41" s="16">
        <v>0</v>
      </c>
      <c r="I41" s="16">
        <v>7038</v>
      </c>
      <c r="J41" s="16">
        <f t="shared" si="2"/>
        <v>7038</v>
      </c>
      <c r="K41" s="17" t="s">
        <v>32</v>
      </c>
      <c r="L41" s="1"/>
    </row>
    <row r="42" spans="1:12" ht="15" customHeight="1" x14ac:dyDescent="0.25">
      <c r="A42" s="14" t="s">
        <v>32</v>
      </c>
      <c r="B42" s="14" t="s">
        <v>7</v>
      </c>
      <c r="C42" s="14" t="s">
        <v>32</v>
      </c>
      <c r="D42" s="15" t="s">
        <v>83</v>
      </c>
      <c r="E42" s="16">
        <v>34129</v>
      </c>
      <c r="F42" s="16">
        <v>33341</v>
      </c>
      <c r="G42" s="16">
        <v>0</v>
      </c>
      <c r="H42" s="16">
        <v>34129</v>
      </c>
      <c r="I42" s="16">
        <v>54939</v>
      </c>
      <c r="J42" s="16">
        <f t="shared" si="2"/>
        <v>20810</v>
      </c>
      <c r="K42" s="17">
        <f>(J42/H42)</f>
        <v>0.60974537783117</v>
      </c>
      <c r="L42" s="1"/>
    </row>
    <row r="43" spans="1:12" ht="15" customHeight="1" x14ac:dyDescent="0.25">
      <c r="A43" s="14" t="s">
        <v>32</v>
      </c>
      <c r="B43" s="14" t="s">
        <v>73</v>
      </c>
      <c r="C43" s="14" t="s">
        <v>32</v>
      </c>
      <c r="D43" s="15" t="s">
        <v>84</v>
      </c>
      <c r="E43" s="16">
        <v>182955</v>
      </c>
      <c r="F43" s="16">
        <v>179630</v>
      </c>
      <c r="G43" s="16">
        <v>27504</v>
      </c>
      <c r="H43" s="16">
        <v>184318</v>
      </c>
      <c r="I43" s="16">
        <v>200966</v>
      </c>
      <c r="J43" s="16">
        <f t="shared" si="2"/>
        <v>16648</v>
      </c>
      <c r="K43" s="17">
        <f>(J43/H43)</f>
        <v>9.0322160613721933E-2</v>
      </c>
      <c r="L43" s="1"/>
    </row>
    <row r="44" spans="1:12" ht="15" customHeight="1" x14ac:dyDescent="0.25">
      <c r="A44" s="14" t="s">
        <v>85</v>
      </c>
      <c r="B44" s="14" t="s">
        <v>32</v>
      </c>
      <c r="C44" s="14" t="s">
        <v>32</v>
      </c>
      <c r="D44" s="15" t="s">
        <v>86</v>
      </c>
      <c r="E44" s="16">
        <v>124862</v>
      </c>
      <c r="F44" s="16">
        <v>121979</v>
      </c>
      <c r="G44" s="16">
        <v>121979</v>
      </c>
      <c r="H44" s="16">
        <v>124862</v>
      </c>
      <c r="I44" s="16">
        <v>124862</v>
      </c>
      <c r="J44" s="18"/>
      <c r="K44" s="17" t="s">
        <v>32</v>
      </c>
      <c r="L44" s="1"/>
    </row>
    <row r="45" spans="1:12" ht="15" customHeight="1" x14ac:dyDescent="0.25">
      <c r="A45" s="14" t="s">
        <v>87</v>
      </c>
      <c r="B45" s="14" t="s">
        <v>32</v>
      </c>
      <c r="C45" s="14" t="s">
        <v>32</v>
      </c>
      <c r="D45" s="15" t="s">
        <v>88</v>
      </c>
      <c r="E45" s="16">
        <v>262157</v>
      </c>
      <c r="F45" s="16">
        <v>647409</v>
      </c>
      <c r="G45" s="16">
        <v>647142</v>
      </c>
      <c r="H45" s="16">
        <v>262679</v>
      </c>
      <c r="I45" s="16">
        <v>269554</v>
      </c>
      <c r="J45" s="16">
        <f>I45-H45</f>
        <v>6875</v>
      </c>
      <c r="K45" s="17">
        <f>(J45/H45)</f>
        <v>2.6172628950163507E-2</v>
      </c>
      <c r="L45" s="1"/>
    </row>
    <row r="46" spans="1:12" ht="15" customHeight="1" x14ac:dyDescent="0.25">
      <c r="A46" s="14" t="s">
        <v>32</v>
      </c>
      <c r="B46" s="14" t="s">
        <v>36</v>
      </c>
      <c r="C46" s="14" t="s">
        <v>32</v>
      </c>
      <c r="D46" s="15" t="s">
        <v>89</v>
      </c>
      <c r="E46" s="16">
        <v>247226</v>
      </c>
      <c r="F46" s="16">
        <v>241517</v>
      </c>
      <c r="G46" s="16">
        <v>241517</v>
      </c>
      <c r="H46" s="16">
        <v>247226</v>
      </c>
      <c r="I46" s="16">
        <v>248058</v>
      </c>
      <c r="J46" s="16">
        <f>I46-H46</f>
        <v>832</v>
      </c>
      <c r="K46" s="17">
        <f>(J46/H46)</f>
        <v>3.365341832978732E-3</v>
      </c>
      <c r="L46" s="1"/>
    </row>
    <row r="47" spans="1:12" ht="15" customHeight="1" x14ac:dyDescent="0.25">
      <c r="A47" s="14" t="s">
        <v>32</v>
      </c>
      <c r="B47" s="14" t="s">
        <v>80</v>
      </c>
      <c r="C47" s="14" t="s">
        <v>32</v>
      </c>
      <c r="D47" s="15" t="s">
        <v>90</v>
      </c>
      <c r="E47" s="16">
        <v>14921</v>
      </c>
      <c r="F47" s="16">
        <v>14921</v>
      </c>
      <c r="G47" s="16">
        <v>14921</v>
      </c>
      <c r="H47" s="16">
        <v>15443</v>
      </c>
      <c r="I47" s="16">
        <v>21486</v>
      </c>
      <c r="J47" s="16">
        <f>I47-H47</f>
        <v>6043</v>
      </c>
      <c r="K47" s="17">
        <f>(J47/H47)</f>
        <v>0.39130997863109501</v>
      </c>
      <c r="L47" s="1"/>
    </row>
    <row r="48" spans="1:12" ht="15" customHeight="1" x14ac:dyDescent="0.25">
      <c r="A48" s="14" t="s">
        <v>32</v>
      </c>
      <c r="B48" s="14" t="s">
        <v>73</v>
      </c>
      <c r="C48" s="14" t="s">
        <v>32</v>
      </c>
      <c r="D48" s="15" t="s">
        <v>91</v>
      </c>
      <c r="E48" s="16">
        <v>10</v>
      </c>
      <c r="F48" s="16">
        <v>390971</v>
      </c>
      <c r="G48" s="16">
        <v>390704</v>
      </c>
      <c r="H48" s="16">
        <v>10</v>
      </c>
      <c r="I48" s="16">
        <v>10</v>
      </c>
      <c r="J48" s="18"/>
      <c r="K48" s="17" t="s">
        <v>32</v>
      </c>
      <c r="L48" s="1"/>
    </row>
    <row r="49" spans="1:12" ht="1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"/>
    </row>
    <row r="50" spans="1:12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 customHeight="1" x14ac:dyDescent="0.25">
      <c r="A51" s="33" t="s">
        <v>92</v>
      </c>
      <c r="B51" s="34"/>
      <c r="C51" s="34"/>
      <c r="D51" s="34"/>
      <c r="E51" s="20">
        <v>14197172</v>
      </c>
      <c r="F51" s="20">
        <v>13604523</v>
      </c>
      <c r="G51" s="20">
        <v>7379337</v>
      </c>
      <c r="H51" s="20">
        <v>14585022</v>
      </c>
      <c r="I51" s="20">
        <v>15647523</v>
      </c>
      <c r="J51" s="20">
        <v>1062501</v>
      </c>
      <c r="K51" s="21">
        <v>7.2848775956594378E-2</v>
      </c>
      <c r="L51" s="1"/>
    </row>
    <row r="52" spans="1:12" ht="15" customHeight="1" x14ac:dyDescent="0.25">
      <c r="A52" s="35" t="s">
        <v>93</v>
      </c>
      <c r="B52" s="36"/>
      <c r="C52" s="36"/>
      <c r="D52" s="36"/>
      <c r="E52" s="36"/>
      <c r="F52" s="36"/>
      <c r="G52" s="36"/>
      <c r="H52" s="36"/>
      <c r="I52" s="36"/>
      <c r="J52" s="1"/>
      <c r="K52" s="1"/>
      <c r="L52" s="1"/>
    </row>
    <row r="53" spans="1:12" ht="5.099999999999999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1:D51"/>
    <mergeCell ref="A52:I52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48"/>
  <sheetViews>
    <sheetView tabSelected="1" topLeftCell="A6" workbookViewId="0">
      <selection activeCell="G8" sqref="G8:K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28515625" customWidth="1"/>
    <col min="6" max="6" width="14.42578125" customWidth="1"/>
    <col min="7" max="7" width="13.28515625" customWidth="1"/>
    <col min="8" max="8" width="14.285156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94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41" t="s">
        <v>11</v>
      </c>
      <c r="B7" s="42"/>
      <c r="C7" s="43" t="s">
        <v>9</v>
      </c>
      <c r="D7" s="44"/>
      <c r="E7" s="44"/>
      <c r="F7" s="44"/>
      <c r="G7" s="1"/>
      <c r="H7" s="2" t="s">
        <v>12</v>
      </c>
      <c r="I7" s="2" t="s">
        <v>13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58" t="s">
        <v>14</v>
      </c>
      <c r="H8" s="58"/>
      <c r="I8" s="58"/>
      <c r="J8" s="58"/>
      <c r="K8" s="58"/>
      <c r="L8" s="1"/>
    </row>
    <row r="9" spans="1:12" ht="15" customHeight="1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73.5" customHeight="1" x14ac:dyDescent="0.25">
      <c r="A10" s="46"/>
      <c r="B10" s="46"/>
      <c r="C10" s="46"/>
      <c r="D10" s="46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55" t="s">
        <v>104</v>
      </c>
      <c r="K10" s="57" t="s">
        <v>31</v>
      </c>
      <c r="L10" s="1"/>
    </row>
    <row r="11" spans="1:12" ht="23.25" customHeight="1" x14ac:dyDescent="0.25">
      <c r="A11" s="46"/>
      <c r="B11" s="46"/>
      <c r="C11" s="46"/>
      <c r="D11" s="46"/>
      <c r="E11" s="9" t="s">
        <v>95</v>
      </c>
      <c r="F11" s="8" t="s">
        <v>95</v>
      </c>
      <c r="G11" s="8" t="s">
        <v>95</v>
      </c>
      <c r="H11" s="8" t="s">
        <v>96</v>
      </c>
      <c r="I11" s="8" t="s">
        <v>96</v>
      </c>
      <c r="J11" s="56"/>
      <c r="K11" s="56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11134620</v>
      </c>
      <c r="F12" s="12">
        <v>11047419</v>
      </c>
      <c r="G12" s="12">
        <v>6581590</v>
      </c>
      <c r="H12" s="12">
        <v>11524330</v>
      </c>
      <c r="I12" s="12">
        <v>12700250</v>
      </c>
      <c r="J12" s="12">
        <f t="shared" ref="J12:J23" si="0">I12-H12</f>
        <v>1175920</v>
      </c>
      <c r="K12" s="13">
        <f>(J12/H12)</f>
        <v>0.10203803605068582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0</v>
      </c>
      <c r="F13" s="16">
        <v>10</v>
      </c>
      <c r="G13" s="16">
        <v>240</v>
      </c>
      <c r="H13" s="16">
        <v>0</v>
      </c>
      <c r="I13" s="16">
        <v>10</v>
      </c>
      <c r="J13" s="16">
        <f t="shared" si="0"/>
        <v>10</v>
      </c>
      <c r="K13" s="17" t="s">
        <v>32</v>
      </c>
      <c r="L13" s="1"/>
    </row>
    <row r="14" spans="1:12" ht="15" customHeight="1" x14ac:dyDescent="0.25">
      <c r="A14" s="14" t="s">
        <v>32</v>
      </c>
      <c r="B14" s="14" t="s">
        <v>36</v>
      </c>
      <c r="C14" s="14" t="s">
        <v>32</v>
      </c>
      <c r="D14" s="15" t="s">
        <v>37</v>
      </c>
      <c r="E14" s="16">
        <v>0</v>
      </c>
      <c r="F14" s="16">
        <v>10</v>
      </c>
      <c r="G14" s="16">
        <v>240</v>
      </c>
      <c r="H14" s="16">
        <v>0</v>
      </c>
      <c r="I14" s="16">
        <v>10</v>
      </c>
      <c r="J14" s="16">
        <f t="shared" si="0"/>
        <v>10</v>
      </c>
      <c r="K14" s="17" t="s">
        <v>32</v>
      </c>
      <c r="L14" s="1"/>
    </row>
    <row r="15" spans="1:12" ht="15" customHeight="1" x14ac:dyDescent="0.25">
      <c r="A15" s="14" t="s">
        <v>32</v>
      </c>
      <c r="B15" s="14" t="s">
        <v>32</v>
      </c>
      <c r="C15" s="14" t="s">
        <v>38</v>
      </c>
      <c r="D15" s="15" t="s">
        <v>39</v>
      </c>
      <c r="E15" s="16">
        <v>0</v>
      </c>
      <c r="F15" s="16">
        <v>10</v>
      </c>
      <c r="G15" s="16">
        <v>240</v>
      </c>
      <c r="H15" s="16">
        <v>0</v>
      </c>
      <c r="I15" s="16">
        <v>10</v>
      </c>
      <c r="J15" s="16">
        <f t="shared" si="0"/>
        <v>10</v>
      </c>
      <c r="K15" s="17" t="s">
        <v>32</v>
      </c>
      <c r="L15" s="1"/>
    </row>
    <row r="16" spans="1:12" ht="15" customHeight="1" x14ac:dyDescent="0.25">
      <c r="A16" s="14" t="s">
        <v>40</v>
      </c>
      <c r="B16" s="14" t="s">
        <v>32</v>
      </c>
      <c r="C16" s="14" t="s">
        <v>32</v>
      </c>
      <c r="D16" s="15" t="s">
        <v>41</v>
      </c>
      <c r="E16" s="16">
        <v>206794</v>
      </c>
      <c r="F16" s="16">
        <v>249330</v>
      </c>
      <c r="G16" s="16">
        <v>207808</v>
      </c>
      <c r="H16" s="16">
        <v>214032</v>
      </c>
      <c r="I16" s="16">
        <v>206979</v>
      </c>
      <c r="J16" s="16">
        <f t="shared" si="0"/>
        <v>-7053</v>
      </c>
      <c r="K16" s="17">
        <f t="shared" ref="K16:K23" si="1">(J16/H16)</f>
        <v>-3.2953016371383717E-2</v>
      </c>
      <c r="L16" s="1"/>
    </row>
    <row r="17" spans="1:12" ht="15" customHeight="1" x14ac:dyDescent="0.25">
      <c r="A17" s="14" t="s">
        <v>32</v>
      </c>
      <c r="B17" s="14" t="s">
        <v>13</v>
      </c>
      <c r="C17" s="14" t="s">
        <v>32</v>
      </c>
      <c r="D17" s="15" t="s">
        <v>42</v>
      </c>
      <c r="E17" s="16">
        <v>53150</v>
      </c>
      <c r="F17" s="16">
        <v>95686</v>
      </c>
      <c r="G17" s="16">
        <v>168642</v>
      </c>
      <c r="H17" s="16">
        <v>55010</v>
      </c>
      <c r="I17" s="16">
        <v>103479</v>
      </c>
      <c r="J17" s="16">
        <f t="shared" si="0"/>
        <v>48469</v>
      </c>
      <c r="K17" s="17">
        <f t="shared" si="1"/>
        <v>0.88109434648245777</v>
      </c>
      <c r="L17" s="1"/>
    </row>
    <row r="18" spans="1:12" ht="15" customHeight="1" x14ac:dyDescent="0.25">
      <c r="A18" s="14" t="s">
        <v>32</v>
      </c>
      <c r="B18" s="14" t="s">
        <v>43</v>
      </c>
      <c r="C18" s="14" t="s">
        <v>32</v>
      </c>
      <c r="D18" s="15" t="s">
        <v>44</v>
      </c>
      <c r="E18" s="16">
        <v>153644</v>
      </c>
      <c r="F18" s="16">
        <v>153644</v>
      </c>
      <c r="G18" s="16">
        <v>39166</v>
      </c>
      <c r="H18" s="16">
        <v>159022</v>
      </c>
      <c r="I18" s="16">
        <v>103500</v>
      </c>
      <c r="J18" s="16">
        <f t="shared" si="0"/>
        <v>-55522</v>
      </c>
      <c r="K18" s="17">
        <f t="shared" si="1"/>
        <v>-0.3491466589528493</v>
      </c>
      <c r="L18" s="1"/>
    </row>
    <row r="19" spans="1:12" ht="15" customHeight="1" x14ac:dyDescent="0.25">
      <c r="A19" s="14" t="s">
        <v>45</v>
      </c>
      <c r="B19" s="14" t="s">
        <v>32</v>
      </c>
      <c r="C19" s="14" t="s">
        <v>32</v>
      </c>
      <c r="D19" s="15" t="s">
        <v>46</v>
      </c>
      <c r="E19" s="16">
        <v>11185671</v>
      </c>
      <c r="F19" s="16">
        <v>10764577</v>
      </c>
      <c r="G19" s="16">
        <v>6555162</v>
      </c>
      <c r="H19" s="16">
        <v>11568143</v>
      </c>
      <c r="I19" s="16">
        <v>12741309</v>
      </c>
      <c r="J19" s="16">
        <f t="shared" si="0"/>
        <v>1173166</v>
      </c>
      <c r="K19" s="17">
        <f t="shared" si="1"/>
        <v>0.10141351122647775</v>
      </c>
      <c r="L19" s="1"/>
    </row>
    <row r="20" spans="1:12" ht="15" customHeight="1" x14ac:dyDescent="0.25">
      <c r="A20" s="14" t="s">
        <v>32</v>
      </c>
      <c r="B20" s="14" t="s">
        <v>13</v>
      </c>
      <c r="C20" s="14" t="s">
        <v>32</v>
      </c>
      <c r="D20" s="15" t="s">
        <v>47</v>
      </c>
      <c r="E20" s="16">
        <v>10911955</v>
      </c>
      <c r="F20" s="16">
        <v>10490861</v>
      </c>
      <c r="G20" s="16">
        <v>6272423</v>
      </c>
      <c r="H20" s="16">
        <v>11293872</v>
      </c>
      <c r="I20" s="16">
        <v>12471765</v>
      </c>
      <c r="J20" s="16">
        <f t="shared" si="0"/>
        <v>1177893</v>
      </c>
      <c r="K20" s="17">
        <f t="shared" si="1"/>
        <v>0.10429487778859191</v>
      </c>
      <c r="L20" s="1"/>
    </row>
    <row r="21" spans="1:12" ht="15" customHeight="1" x14ac:dyDescent="0.25">
      <c r="A21" s="14" t="s">
        <v>32</v>
      </c>
      <c r="B21" s="14" t="s">
        <v>48</v>
      </c>
      <c r="C21" s="14" t="s">
        <v>32</v>
      </c>
      <c r="D21" s="15" t="s">
        <v>49</v>
      </c>
      <c r="E21" s="16">
        <v>273716</v>
      </c>
      <c r="F21" s="16">
        <v>273716</v>
      </c>
      <c r="G21" s="16">
        <v>282739</v>
      </c>
      <c r="H21" s="16">
        <v>274271</v>
      </c>
      <c r="I21" s="16">
        <v>269544</v>
      </c>
      <c r="J21" s="16">
        <f t="shared" si="0"/>
        <v>-4727</v>
      </c>
      <c r="K21" s="17">
        <f t="shared" si="1"/>
        <v>-1.7234778740734528E-2</v>
      </c>
      <c r="L21" s="1"/>
    </row>
    <row r="22" spans="1:12" ht="15" customHeight="1" x14ac:dyDescent="0.25">
      <c r="A22" s="14" t="s">
        <v>50</v>
      </c>
      <c r="B22" s="14" t="s">
        <v>32</v>
      </c>
      <c r="C22" s="14" t="s">
        <v>32</v>
      </c>
      <c r="D22" s="15" t="s">
        <v>51</v>
      </c>
      <c r="E22" s="16">
        <v>-257855</v>
      </c>
      <c r="F22" s="16">
        <v>-257855</v>
      </c>
      <c r="G22" s="16">
        <v>-257855</v>
      </c>
      <c r="H22" s="16">
        <v>-257855</v>
      </c>
      <c r="I22" s="16">
        <v>-248058</v>
      </c>
      <c r="J22" s="16">
        <f t="shared" si="0"/>
        <v>9797</v>
      </c>
      <c r="K22" s="17">
        <f t="shared" si="1"/>
        <v>-3.7994221558627909E-2</v>
      </c>
      <c r="L22" s="1"/>
    </row>
    <row r="23" spans="1:12" ht="15" customHeight="1" x14ac:dyDescent="0.25">
      <c r="A23" s="14" t="s">
        <v>32</v>
      </c>
      <c r="B23" s="14" t="s">
        <v>48</v>
      </c>
      <c r="C23" s="14" t="s">
        <v>32</v>
      </c>
      <c r="D23" s="15" t="s">
        <v>52</v>
      </c>
      <c r="E23" s="16">
        <v>-257855</v>
      </c>
      <c r="F23" s="16">
        <v>-257855</v>
      </c>
      <c r="G23" s="16">
        <v>-257855</v>
      </c>
      <c r="H23" s="16">
        <v>-257855</v>
      </c>
      <c r="I23" s="16">
        <v>-248058</v>
      </c>
      <c r="J23" s="16">
        <f t="shared" si="0"/>
        <v>9797</v>
      </c>
      <c r="K23" s="17">
        <f t="shared" si="1"/>
        <v>-3.7994221558627909E-2</v>
      </c>
      <c r="L23" s="1"/>
    </row>
    <row r="24" spans="1:12" ht="15" customHeight="1" x14ac:dyDescent="0.25">
      <c r="A24" s="14" t="s">
        <v>53</v>
      </c>
      <c r="B24" s="14" t="s">
        <v>32</v>
      </c>
      <c r="C24" s="14" t="s">
        <v>32</v>
      </c>
      <c r="D24" s="15" t="s">
        <v>54</v>
      </c>
      <c r="E24" s="16">
        <v>0</v>
      </c>
      <c r="F24" s="16">
        <v>76235</v>
      </c>
      <c r="G24" s="16">
        <v>76235</v>
      </c>
      <c r="H24" s="16">
        <v>0</v>
      </c>
      <c r="I24" s="16">
        <v>0</v>
      </c>
      <c r="J24" s="18"/>
      <c r="K24" s="17" t="s">
        <v>32</v>
      </c>
      <c r="L24" s="1"/>
    </row>
    <row r="25" spans="1:12" ht="15" customHeight="1" x14ac:dyDescent="0.25">
      <c r="A25" s="14" t="s">
        <v>55</v>
      </c>
      <c r="B25" s="14" t="s">
        <v>32</v>
      </c>
      <c r="C25" s="14" t="s">
        <v>32</v>
      </c>
      <c r="D25" s="15" t="s">
        <v>56</v>
      </c>
      <c r="E25" s="16">
        <v>10</v>
      </c>
      <c r="F25" s="16">
        <v>215122</v>
      </c>
      <c r="G25" s="16">
        <v>0</v>
      </c>
      <c r="H25" s="16">
        <v>10</v>
      </c>
      <c r="I25" s="16">
        <v>10</v>
      </c>
      <c r="J25" s="18"/>
      <c r="K25" s="17" t="s">
        <v>32</v>
      </c>
      <c r="L25" s="1"/>
    </row>
    <row r="26" spans="1:12" ht="15" customHeight="1" x14ac:dyDescent="0.25">
      <c r="A26" s="10" t="s">
        <v>32</v>
      </c>
      <c r="B26" s="10" t="s">
        <v>32</v>
      </c>
      <c r="C26" s="10" t="s">
        <v>32</v>
      </c>
      <c r="D26" s="11" t="s">
        <v>57</v>
      </c>
      <c r="E26" s="12">
        <v>11134620</v>
      </c>
      <c r="F26" s="12">
        <v>11047419</v>
      </c>
      <c r="G26" s="12">
        <v>6737653</v>
      </c>
      <c r="H26" s="12">
        <v>11524330</v>
      </c>
      <c r="I26" s="12">
        <v>12700250</v>
      </c>
      <c r="J26" s="12">
        <f>I26-H26</f>
        <v>1175920</v>
      </c>
      <c r="K26" s="13">
        <f>(J26/H26)</f>
        <v>0.10203803605068582</v>
      </c>
      <c r="L26" s="1"/>
    </row>
    <row r="27" spans="1:12" ht="15" customHeight="1" x14ac:dyDescent="0.25">
      <c r="A27" s="14" t="s">
        <v>58</v>
      </c>
      <c r="B27" s="14" t="s">
        <v>32</v>
      </c>
      <c r="C27" s="14" t="s">
        <v>32</v>
      </c>
      <c r="D27" s="15" t="s">
        <v>59</v>
      </c>
      <c r="E27" s="16">
        <v>9987964</v>
      </c>
      <c r="F27" s="16">
        <v>9467256</v>
      </c>
      <c r="G27" s="16">
        <v>5604376</v>
      </c>
      <c r="H27" s="16">
        <v>10337543</v>
      </c>
      <c r="I27" s="16">
        <v>10423178</v>
      </c>
      <c r="J27" s="16">
        <f>I27-H27</f>
        <v>85635</v>
      </c>
      <c r="K27" s="17">
        <f>(J27/H27)</f>
        <v>8.283883317341461E-3</v>
      </c>
      <c r="L27" s="1"/>
    </row>
    <row r="28" spans="1:12" ht="15" customHeight="1" x14ac:dyDescent="0.25">
      <c r="A28" s="14" t="s">
        <v>60</v>
      </c>
      <c r="B28" s="14" t="s">
        <v>32</v>
      </c>
      <c r="C28" s="14" t="s">
        <v>32</v>
      </c>
      <c r="D28" s="15" t="s">
        <v>61</v>
      </c>
      <c r="E28" s="16">
        <v>889642</v>
      </c>
      <c r="F28" s="16">
        <v>889642</v>
      </c>
      <c r="G28" s="16">
        <v>447411</v>
      </c>
      <c r="H28" s="16">
        <v>920779</v>
      </c>
      <c r="I28" s="16">
        <v>923201</v>
      </c>
      <c r="J28" s="16">
        <f>I28-H28</f>
        <v>2422</v>
      </c>
      <c r="K28" s="17">
        <f>(J28/H28)</f>
        <v>2.6303814487515461E-3</v>
      </c>
      <c r="L28" s="1"/>
    </row>
    <row r="29" spans="1:12" ht="15" customHeight="1" x14ac:dyDescent="0.25">
      <c r="A29" s="14" t="s">
        <v>62</v>
      </c>
      <c r="B29" s="14" t="s">
        <v>32</v>
      </c>
      <c r="C29" s="14" t="s">
        <v>32</v>
      </c>
      <c r="D29" s="15" t="s">
        <v>63</v>
      </c>
      <c r="E29" s="16">
        <v>10</v>
      </c>
      <c r="F29" s="16">
        <v>10</v>
      </c>
      <c r="G29" s="16">
        <v>74722</v>
      </c>
      <c r="H29" s="16">
        <v>10</v>
      </c>
      <c r="I29" s="16">
        <v>10</v>
      </c>
      <c r="J29" s="18"/>
      <c r="K29" s="17" t="s">
        <v>32</v>
      </c>
      <c r="L29" s="1"/>
    </row>
    <row r="30" spans="1:12" ht="15" customHeight="1" x14ac:dyDescent="0.25">
      <c r="A30" s="14" t="s">
        <v>32</v>
      </c>
      <c r="B30" s="14" t="s">
        <v>48</v>
      </c>
      <c r="C30" s="14" t="s">
        <v>32</v>
      </c>
      <c r="D30" s="15" t="s">
        <v>64</v>
      </c>
      <c r="E30" s="16">
        <v>10</v>
      </c>
      <c r="F30" s="16">
        <v>10</v>
      </c>
      <c r="G30" s="16">
        <v>74722</v>
      </c>
      <c r="H30" s="16">
        <v>10</v>
      </c>
      <c r="I30" s="16">
        <v>10</v>
      </c>
      <c r="J30" s="18"/>
      <c r="K30" s="17" t="s">
        <v>32</v>
      </c>
      <c r="L30" s="1"/>
    </row>
    <row r="31" spans="1:12" ht="15" customHeight="1" x14ac:dyDescent="0.25">
      <c r="A31" s="14" t="s">
        <v>65</v>
      </c>
      <c r="B31" s="14" t="s">
        <v>32</v>
      </c>
      <c r="C31" s="14" t="s">
        <v>32</v>
      </c>
      <c r="D31" s="15" t="s">
        <v>35</v>
      </c>
      <c r="E31" s="16">
        <v>149975</v>
      </c>
      <c r="F31" s="16">
        <v>149975</v>
      </c>
      <c r="G31" s="16">
        <v>26402</v>
      </c>
      <c r="H31" s="16">
        <v>155224</v>
      </c>
      <c r="I31" s="16">
        <v>1178928</v>
      </c>
      <c r="J31" s="16">
        <f>I31-H31</f>
        <v>1023704</v>
      </c>
      <c r="K31" s="17">
        <f>(J31/H31)</f>
        <v>6.595011080760707</v>
      </c>
      <c r="L31" s="1"/>
    </row>
    <row r="32" spans="1:12" ht="15" customHeight="1" x14ac:dyDescent="0.25">
      <c r="A32" s="14" t="s">
        <v>32</v>
      </c>
      <c r="B32" s="14" t="s">
        <v>48</v>
      </c>
      <c r="C32" s="14" t="s">
        <v>32</v>
      </c>
      <c r="D32" s="15" t="s">
        <v>66</v>
      </c>
      <c r="E32" s="16">
        <v>149975</v>
      </c>
      <c r="F32" s="16">
        <v>149975</v>
      </c>
      <c r="G32" s="16">
        <v>26402</v>
      </c>
      <c r="H32" s="16">
        <v>155224</v>
      </c>
      <c r="I32" s="16">
        <v>1178928</v>
      </c>
      <c r="J32" s="16">
        <f>I32-H32</f>
        <v>1023704</v>
      </c>
      <c r="K32" s="17">
        <f>(J32/H32)</f>
        <v>6.595011080760707</v>
      </c>
      <c r="L32" s="1"/>
    </row>
    <row r="33" spans="1:12" ht="15" customHeight="1" x14ac:dyDescent="0.25">
      <c r="A33" s="14" t="s">
        <v>32</v>
      </c>
      <c r="B33" s="14" t="s">
        <v>32</v>
      </c>
      <c r="C33" s="14" t="s">
        <v>67</v>
      </c>
      <c r="D33" s="15" t="s">
        <v>68</v>
      </c>
      <c r="E33" s="16">
        <v>109853</v>
      </c>
      <c r="F33" s="16">
        <v>109853</v>
      </c>
      <c r="G33" s="16">
        <v>25974</v>
      </c>
      <c r="H33" s="16">
        <v>113698</v>
      </c>
      <c r="I33" s="16">
        <v>1137402</v>
      </c>
      <c r="J33" s="16">
        <f>I33-H33</f>
        <v>1023704</v>
      </c>
      <c r="K33" s="17">
        <f>(J33/H33)</f>
        <v>9.0037115868353013</v>
      </c>
      <c r="L33" s="1"/>
    </row>
    <row r="34" spans="1:12" ht="15" customHeight="1" x14ac:dyDescent="0.25">
      <c r="A34" s="14" t="s">
        <v>32</v>
      </c>
      <c r="B34" s="14" t="s">
        <v>32</v>
      </c>
      <c r="C34" s="14" t="s">
        <v>71</v>
      </c>
      <c r="D34" s="15" t="s">
        <v>72</v>
      </c>
      <c r="E34" s="16">
        <v>40122</v>
      </c>
      <c r="F34" s="16">
        <v>40122</v>
      </c>
      <c r="G34" s="16">
        <v>428</v>
      </c>
      <c r="H34" s="16">
        <v>41526</v>
      </c>
      <c r="I34" s="16">
        <v>41526</v>
      </c>
      <c r="J34" s="18"/>
      <c r="K34" s="17" t="s">
        <v>32</v>
      </c>
      <c r="L34" s="1"/>
    </row>
    <row r="35" spans="1:12" ht="15" customHeight="1" x14ac:dyDescent="0.25">
      <c r="A35" s="14" t="s">
        <v>75</v>
      </c>
      <c r="B35" s="14" t="s">
        <v>32</v>
      </c>
      <c r="C35" s="14" t="s">
        <v>32</v>
      </c>
      <c r="D35" s="15" t="s">
        <v>76</v>
      </c>
      <c r="E35" s="16">
        <v>53150</v>
      </c>
      <c r="F35" s="16">
        <v>95696</v>
      </c>
      <c r="G35" s="16">
        <v>158118</v>
      </c>
      <c r="H35" s="16">
        <v>55010</v>
      </c>
      <c r="I35" s="16">
        <v>103500</v>
      </c>
      <c r="J35" s="16">
        <f>I35-H35</f>
        <v>48490</v>
      </c>
      <c r="K35" s="17">
        <f>(J35/H35)</f>
        <v>0.88147609525540815</v>
      </c>
      <c r="L35" s="1"/>
    </row>
    <row r="36" spans="1:12" ht="15" customHeight="1" x14ac:dyDescent="0.25">
      <c r="A36" s="14" t="s">
        <v>32</v>
      </c>
      <c r="B36" s="14" t="s">
        <v>43</v>
      </c>
      <c r="C36" s="14" t="s">
        <v>32</v>
      </c>
      <c r="D36" s="15" t="s">
        <v>77</v>
      </c>
      <c r="E36" s="16">
        <v>53150</v>
      </c>
      <c r="F36" s="16">
        <v>95696</v>
      </c>
      <c r="G36" s="16">
        <v>158118</v>
      </c>
      <c r="H36" s="16">
        <v>55010</v>
      </c>
      <c r="I36" s="16">
        <v>103500</v>
      </c>
      <c r="J36" s="16">
        <f>I36-H36</f>
        <v>48490</v>
      </c>
      <c r="K36" s="17">
        <f>(J36/H36)</f>
        <v>0.88147609525540815</v>
      </c>
      <c r="L36" s="1"/>
    </row>
    <row r="37" spans="1:12" ht="15" customHeight="1" x14ac:dyDescent="0.25">
      <c r="A37" s="22" t="s">
        <v>78</v>
      </c>
      <c r="B37" s="22" t="s">
        <v>32</v>
      </c>
      <c r="C37" s="22" t="s">
        <v>32</v>
      </c>
      <c r="D37" s="23" t="s">
        <v>79</v>
      </c>
      <c r="E37" s="24">
        <v>38948</v>
      </c>
      <c r="F37" s="24">
        <v>38948</v>
      </c>
      <c r="G37" s="24">
        <v>20999</v>
      </c>
      <c r="H37" s="24">
        <v>40311</v>
      </c>
      <c r="I37" s="24">
        <v>49937</v>
      </c>
      <c r="J37" s="24">
        <f>I37-H37</f>
        <v>9626</v>
      </c>
      <c r="K37" s="25">
        <f>(J37/H37)</f>
        <v>0.23879338145915507</v>
      </c>
      <c r="L37" s="1"/>
    </row>
    <row r="38" spans="1:12" ht="15" customHeight="1" x14ac:dyDescent="0.25">
      <c r="A38" s="26" t="s">
        <v>32</v>
      </c>
      <c r="B38" s="26" t="s">
        <v>80</v>
      </c>
      <c r="C38" s="26" t="s">
        <v>32</v>
      </c>
      <c r="D38" s="27" t="s">
        <v>81</v>
      </c>
      <c r="E38" s="28">
        <v>0</v>
      </c>
      <c r="F38" s="28">
        <v>0</v>
      </c>
      <c r="G38" s="28">
        <v>0</v>
      </c>
      <c r="H38" s="28">
        <v>0</v>
      </c>
      <c r="I38" s="28">
        <v>2588</v>
      </c>
      <c r="J38" s="28">
        <f>I38-H38</f>
        <v>2588</v>
      </c>
      <c r="K38" s="29" t="s">
        <v>32</v>
      </c>
      <c r="L38" s="1"/>
    </row>
    <row r="39" spans="1:12" ht="15" customHeight="1" x14ac:dyDescent="0.25">
      <c r="A39" s="14" t="s">
        <v>32</v>
      </c>
      <c r="B39" s="14" t="s">
        <v>34</v>
      </c>
      <c r="C39" s="14" t="s">
        <v>32</v>
      </c>
      <c r="D39" s="15" t="s">
        <v>82</v>
      </c>
      <c r="E39" s="16">
        <v>0</v>
      </c>
      <c r="F39" s="16">
        <v>0</v>
      </c>
      <c r="G39" s="16">
        <v>0</v>
      </c>
      <c r="H39" s="16">
        <v>0</v>
      </c>
      <c r="I39" s="16">
        <v>7038</v>
      </c>
      <c r="J39" s="16">
        <f>I39-H39</f>
        <v>7038</v>
      </c>
      <c r="K39" s="17" t="s">
        <v>32</v>
      </c>
      <c r="L39" s="1"/>
    </row>
    <row r="40" spans="1:12" ht="15" customHeight="1" x14ac:dyDescent="0.25">
      <c r="A40" s="14" t="s">
        <v>32</v>
      </c>
      <c r="B40" s="14" t="s">
        <v>73</v>
      </c>
      <c r="C40" s="14" t="s">
        <v>32</v>
      </c>
      <c r="D40" s="15" t="s">
        <v>84</v>
      </c>
      <c r="E40" s="16">
        <v>38948</v>
      </c>
      <c r="F40" s="16">
        <v>38948</v>
      </c>
      <c r="G40" s="16">
        <v>20999</v>
      </c>
      <c r="H40" s="16">
        <v>40311</v>
      </c>
      <c r="I40" s="16">
        <v>40311</v>
      </c>
      <c r="J40" s="18"/>
      <c r="K40" s="17" t="s">
        <v>32</v>
      </c>
      <c r="L40" s="1"/>
    </row>
    <row r="41" spans="1:12" ht="15" customHeight="1" x14ac:dyDescent="0.25">
      <c r="A41" s="14" t="s">
        <v>87</v>
      </c>
      <c r="B41" s="14" t="s">
        <v>32</v>
      </c>
      <c r="C41" s="14" t="s">
        <v>32</v>
      </c>
      <c r="D41" s="15" t="s">
        <v>88</v>
      </c>
      <c r="E41" s="16">
        <v>14931</v>
      </c>
      <c r="F41" s="16">
        <v>405892</v>
      </c>
      <c r="G41" s="16">
        <v>405625</v>
      </c>
      <c r="H41" s="16">
        <v>15453</v>
      </c>
      <c r="I41" s="16">
        <v>21496</v>
      </c>
      <c r="J41" s="16">
        <f>I41-H41</f>
        <v>6043</v>
      </c>
      <c r="K41" s="17">
        <f>(J41/H41)</f>
        <v>0.39105675273409696</v>
      </c>
      <c r="L41" s="1"/>
    </row>
    <row r="42" spans="1:12" ht="15" customHeight="1" x14ac:dyDescent="0.25">
      <c r="A42" s="14" t="s">
        <v>32</v>
      </c>
      <c r="B42" s="14" t="s">
        <v>80</v>
      </c>
      <c r="C42" s="14" t="s">
        <v>32</v>
      </c>
      <c r="D42" s="15" t="s">
        <v>90</v>
      </c>
      <c r="E42" s="16">
        <v>14921</v>
      </c>
      <c r="F42" s="16">
        <v>14921</v>
      </c>
      <c r="G42" s="16">
        <v>14921</v>
      </c>
      <c r="H42" s="16">
        <v>15443</v>
      </c>
      <c r="I42" s="16">
        <v>21486</v>
      </c>
      <c r="J42" s="16">
        <f>I42-H42</f>
        <v>6043</v>
      </c>
      <c r="K42" s="17">
        <f>(J42/H42)</f>
        <v>0.39130997863109501</v>
      </c>
      <c r="L42" s="1"/>
    </row>
    <row r="43" spans="1:12" ht="15" customHeight="1" x14ac:dyDescent="0.25">
      <c r="A43" s="14" t="s">
        <v>32</v>
      </c>
      <c r="B43" s="14" t="s">
        <v>73</v>
      </c>
      <c r="C43" s="14" t="s">
        <v>32</v>
      </c>
      <c r="D43" s="15" t="s">
        <v>91</v>
      </c>
      <c r="E43" s="16">
        <v>10</v>
      </c>
      <c r="F43" s="16">
        <v>390971</v>
      </c>
      <c r="G43" s="16">
        <v>390704</v>
      </c>
      <c r="H43" s="16">
        <v>10</v>
      </c>
      <c r="I43" s="16">
        <v>10</v>
      </c>
      <c r="J43" s="18"/>
      <c r="K43" s="17" t="s">
        <v>32</v>
      </c>
      <c r="L43" s="1"/>
    </row>
    <row r="44" spans="1:12" ht="1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"/>
    </row>
    <row r="45" spans="1:12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33" t="s">
        <v>92</v>
      </c>
      <c r="B46" s="34"/>
      <c r="C46" s="34"/>
      <c r="D46" s="34"/>
      <c r="E46" s="20">
        <v>11081460</v>
      </c>
      <c r="F46" s="20">
        <v>10560752</v>
      </c>
      <c r="G46" s="20">
        <v>6188831</v>
      </c>
      <c r="H46" s="20">
        <v>11469310</v>
      </c>
      <c r="I46" s="20">
        <v>12596740</v>
      </c>
      <c r="J46" s="20">
        <v>1127430</v>
      </c>
      <c r="K46" s="21">
        <v>9.8299723348658288E-2</v>
      </c>
      <c r="L46" s="1"/>
    </row>
    <row r="47" spans="1:12" ht="15" customHeight="1" x14ac:dyDescent="0.25">
      <c r="A47" s="35" t="s">
        <v>93</v>
      </c>
      <c r="B47" s="36"/>
      <c r="C47" s="36"/>
      <c r="D47" s="36"/>
      <c r="E47" s="36"/>
      <c r="F47" s="36"/>
      <c r="G47" s="36"/>
      <c r="H47" s="36"/>
      <c r="I47" s="36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8">
    <mergeCell ref="A1:I1"/>
    <mergeCell ref="A2:I2"/>
    <mergeCell ref="A3:I3"/>
    <mergeCell ref="A5:B5"/>
    <mergeCell ref="C5:F5"/>
    <mergeCell ref="J10:J11"/>
    <mergeCell ref="K10:K11"/>
    <mergeCell ref="A46:D46"/>
    <mergeCell ref="A47:I47"/>
    <mergeCell ref="A6:B6"/>
    <mergeCell ref="C6:F6"/>
    <mergeCell ref="A7:B7"/>
    <mergeCell ref="C7:F7"/>
    <mergeCell ref="A9:A11"/>
    <mergeCell ref="B9:B11"/>
    <mergeCell ref="C9:C11"/>
    <mergeCell ref="D9:D11"/>
    <mergeCell ref="G8:K8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  <ignoredErrors>
    <ignoredError sqref="E9:K9 I5:I7 A13:B4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44"/>
  <sheetViews>
    <sheetView workbookViewId="0">
      <selection activeCell="G8" sqref="G8:K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9.85546875" customWidth="1"/>
    <col min="5" max="5" width="14.5703125" customWidth="1"/>
    <col min="6" max="6" width="16.5703125" customWidth="1"/>
    <col min="7" max="7" width="15" customWidth="1"/>
    <col min="8" max="8" width="14.85546875" customWidth="1"/>
    <col min="9" max="9" width="16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97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66" t="s">
        <v>4</v>
      </c>
      <c r="B5" s="67"/>
      <c r="C5" s="68" t="s">
        <v>5</v>
      </c>
      <c r="D5" s="69"/>
      <c r="E5" s="69"/>
      <c r="F5" s="7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9" t="s">
        <v>8</v>
      </c>
      <c r="B6" s="38"/>
      <c r="C6" s="39" t="s">
        <v>9</v>
      </c>
      <c r="D6" s="40"/>
      <c r="E6" s="40"/>
      <c r="F6" s="60"/>
      <c r="G6" s="1"/>
      <c r="H6" s="2" t="s">
        <v>10</v>
      </c>
      <c r="I6" s="2" t="s">
        <v>7</v>
      </c>
      <c r="J6" s="1"/>
      <c r="K6" s="1"/>
      <c r="L6" s="1"/>
    </row>
    <row r="7" spans="1:12" ht="16.5" customHeight="1" x14ac:dyDescent="0.25">
      <c r="A7" s="61" t="s">
        <v>11</v>
      </c>
      <c r="B7" s="62"/>
      <c r="C7" s="63" t="s">
        <v>9</v>
      </c>
      <c r="D7" s="64"/>
      <c r="E7" s="64"/>
      <c r="F7" s="65"/>
      <c r="G7" s="1"/>
      <c r="H7" s="2" t="s">
        <v>12</v>
      </c>
      <c r="I7" s="2" t="s">
        <v>13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58" t="s">
        <v>98</v>
      </c>
      <c r="H8" s="58"/>
      <c r="I8" s="58"/>
      <c r="J8" s="58"/>
      <c r="K8" s="58"/>
      <c r="L8" s="1"/>
    </row>
    <row r="9" spans="1:12" ht="15" customHeight="1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72.75" customHeight="1" x14ac:dyDescent="0.25">
      <c r="A10" s="46"/>
      <c r="B10" s="46"/>
      <c r="C10" s="46"/>
      <c r="D10" s="46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55" t="s">
        <v>106</v>
      </c>
      <c r="K10" s="57" t="s">
        <v>31</v>
      </c>
      <c r="L10" s="1"/>
    </row>
    <row r="11" spans="1:12" ht="22.5" customHeight="1" x14ac:dyDescent="0.25">
      <c r="A11" s="46"/>
      <c r="B11" s="46"/>
      <c r="C11" s="46"/>
      <c r="D11" s="46"/>
      <c r="E11" s="30" t="s">
        <v>105</v>
      </c>
      <c r="F11" s="30" t="s">
        <v>105</v>
      </c>
      <c r="G11" s="30" t="s">
        <v>105</v>
      </c>
      <c r="H11" s="30" t="s">
        <v>105</v>
      </c>
      <c r="I11" s="30" t="s">
        <v>105</v>
      </c>
      <c r="J11" s="56"/>
      <c r="K11" s="56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4050</v>
      </c>
      <c r="F12" s="12">
        <v>4050</v>
      </c>
      <c r="G12" s="12">
        <v>1850</v>
      </c>
      <c r="H12" s="12">
        <v>4050</v>
      </c>
      <c r="I12" s="12">
        <v>3973</v>
      </c>
      <c r="J12" s="12">
        <f t="shared" ref="J12:J19" si="0">I12-H12</f>
        <v>-77</v>
      </c>
      <c r="K12" s="13">
        <f t="shared" ref="K12:K19" si="1">(J12/H12)</f>
        <v>-1.9012345679012346E-2</v>
      </c>
      <c r="L12" s="1"/>
    </row>
    <row r="13" spans="1:12" ht="15" customHeight="1" x14ac:dyDescent="0.25">
      <c r="A13" s="14" t="s">
        <v>40</v>
      </c>
      <c r="B13" s="14" t="s">
        <v>32</v>
      </c>
      <c r="C13" s="14" t="s">
        <v>32</v>
      </c>
      <c r="D13" s="15" t="s">
        <v>41</v>
      </c>
      <c r="E13" s="16">
        <v>10</v>
      </c>
      <c r="F13" s="16">
        <v>10</v>
      </c>
      <c r="G13" s="16">
        <v>44</v>
      </c>
      <c r="H13" s="16">
        <v>10</v>
      </c>
      <c r="I13" s="16">
        <v>60</v>
      </c>
      <c r="J13" s="16">
        <f t="shared" si="0"/>
        <v>50</v>
      </c>
      <c r="K13" s="17">
        <f t="shared" si="1"/>
        <v>5</v>
      </c>
      <c r="L13" s="1"/>
    </row>
    <row r="14" spans="1:12" ht="15" customHeight="1" x14ac:dyDescent="0.25">
      <c r="A14" s="14" t="s">
        <v>32</v>
      </c>
      <c r="B14" s="14" t="s">
        <v>43</v>
      </c>
      <c r="C14" s="14" t="s">
        <v>32</v>
      </c>
      <c r="D14" s="15" t="s">
        <v>44</v>
      </c>
      <c r="E14" s="16">
        <v>10</v>
      </c>
      <c r="F14" s="16">
        <v>10</v>
      </c>
      <c r="G14" s="16">
        <v>44</v>
      </c>
      <c r="H14" s="16">
        <v>10</v>
      </c>
      <c r="I14" s="16">
        <v>60</v>
      </c>
      <c r="J14" s="16">
        <f t="shared" si="0"/>
        <v>50</v>
      </c>
      <c r="K14" s="17">
        <f t="shared" si="1"/>
        <v>5</v>
      </c>
      <c r="L14" s="1"/>
    </row>
    <row r="15" spans="1:12" ht="15" customHeight="1" x14ac:dyDescent="0.25">
      <c r="A15" s="14" t="s">
        <v>45</v>
      </c>
      <c r="B15" s="14" t="s">
        <v>32</v>
      </c>
      <c r="C15" s="14" t="s">
        <v>32</v>
      </c>
      <c r="D15" s="15" t="s">
        <v>46</v>
      </c>
      <c r="E15" s="16">
        <v>3743</v>
      </c>
      <c r="F15" s="16">
        <v>3743</v>
      </c>
      <c r="G15" s="16">
        <v>1508</v>
      </c>
      <c r="H15" s="16">
        <v>3743</v>
      </c>
      <c r="I15" s="16">
        <v>3615</v>
      </c>
      <c r="J15" s="16">
        <f t="shared" si="0"/>
        <v>-128</v>
      </c>
      <c r="K15" s="17">
        <f t="shared" si="1"/>
        <v>-3.4197168047021109E-2</v>
      </c>
      <c r="L15" s="1"/>
    </row>
    <row r="16" spans="1:12" ht="15" customHeight="1" x14ac:dyDescent="0.25">
      <c r="A16" s="14" t="s">
        <v>32</v>
      </c>
      <c r="B16" s="14" t="s">
        <v>13</v>
      </c>
      <c r="C16" s="14" t="s">
        <v>32</v>
      </c>
      <c r="D16" s="15" t="s">
        <v>47</v>
      </c>
      <c r="E16" s="16">
        <v>3743</v>
      </c>
      <c r="F16" s="16">
        <v>3743</v>
      </c>
      <c r="G16" s="16">
        <v>1508</v>
      </c>
      <c r="H16" s="16">
        <v>3743</v>
      </c>
      <c r="I16" s="16">
        <v>3615</v>
      </c>
      <c r="J16" s="16">
        <f t="shared" si="0"/>
        <v>-128</v>
      </c>
      <c r="K16" s="17">
        <f t="shared" si="1"/>
        <v>-3.4197168047021109E-2</v>
      </c>
      <c r="L16" s="1"/>
    </row>
    <row r="17" spans="1:12" ht="15" customHeight="1" x14ac:dyDescent="0.25">
      <c r="A17" s="14" t="s">
        <v>50</v>
      </c>
      <c r="B17" s="14" t="s">
        <v>32</v>
      </c>
      <c r="C17" s="14" t="s">
        <v>32</v>
      </c>
      <c r="D17" s="15" t="s">
        <v>51</v>
      </c>
      <c r="E17" s="16">
        <v>297</v>
      </c>
      <c r="F17" s="16">
        <v>297</v>
      </c>
      <c r="G17" s="16">
        <v>298</v>
      </c>
      <c r="H17" s="16">
        <v>297</v>
      </c>
      <c r="I17" s="16">
        <v>298</v>
      </c>
      <c r="J17" s="16">
        <f t="shared" si="0"/>
        <v>1</v>
      </c>
      <c r="K17" s="17">
        <f t="shared" si="1"/>
        <v>3.3670033670033669E-3</v>
      </c>
      <c r="L17" s="1"/>
    </row>
    <row r="18" spans="1:12" ht="15" customHeight="1" x14ac:dyDescent="0.25">
      <c r="A18" s="14" t="s">
        <v>32</v>
      </c>
      <c r="B18" s="14" t="s">
        <v>48</v>
      </c>
      <c r="C18" s="14" t="s">
        <v>32</v>
      </c>
      <c r="D18" s="15" t="s">
        <v>52</v>
      </c>
      <c r="E18" s="16">
        <v>297</v>
      </c>
      <c r="F18" s="16">
        <v>297</v>
      </c>
      <c r="G18" s="16">
        <v>298</v>
      </c>
      <c r="H18" s="16">
        <v>297</v>
      </c>
      <c r="I18" s="16">
        <v>298</v>
      </c>
      <c r="J18" s="16">
        <f t="shared" si="0"/>
        <v>1</v>
      </c>
      <c r="K18" s="17">
        <f t="shared" si="1"/>
        <v>3.3670033670033669E-3</v>
      </c>
      <c r="L18" s="1"/>
    </row>
    <row r="19" spans="1:12" ht="15" customHeight="1" x14ac:dyDescent="0.25">
      <c r="A19" s="10" t="s">
        <v>32</v>
      </c>
      <c r="B19" s="10" t="s">
        <v>32</v>
      </c>
      <c r="C19" s="10" t="s">
        <v>32</v>
      </c>
      <c r="D19" s="11" t="s">
        <v>57</v>
      </c>
      <c r="E19" s="12">
        <v>4050</v>
      </c>
      <c r="F19" s="12">
        <v>4050</v>
      </c>
      <c r="G19" s="12">
        <v>1761</v>
      </c>
      <c r="H19" s="12">
        <v>4050</v>
      </c>
      <c r="I19" s="12">
        <v>3973</v>
      </c>
      <c r="J19" s="12">
        <f t="shared" si="0"/>
        <v>-77</v>
      </c>
      <c r="K19" s="13">
        <f t="shared" si="1"/>
        <v>-1.9012345679012346E-2</v>
      </c>
      <c r="L19" s="1"/>
    </row>
    <row r="20" spans="1:12" ht="15" customHeight="1" x14ac:dyDescent="0.25">
      <c r="A20" s="14" t="s">
        <v>58</v>
      </c>
      <c r="B20" s="14" t="s">
        <v>32</v>
      </c>
      <c r="C20" s="14" t="s">
        <v>32</v>
      </c>
      <c r="D20" s="15" t="s">
        <v>59</v>
      </c>
      <c r="E20" s="16">
        <v>1300</v>
      </c>
      <c r="F20" s="16">
        <v>1300</v>
      </c>
      <c r="G20" s="16">
        <v>487</v>
      </c>
      <c r="H20" s="16">
        <v>1300</v>
      </c>
      <c r="I20" s="16">
        <v>1300</v>
      </c>
      <c r="J20" s="18"/>
      <c r="K20" s="17" t="s">
        <v>32</v>
      </c>
      <c r="L20" s="1"/>
    </row>
    <row r="21" spans="1:12" ht="15" customHeight="1" x14ac:dyDescent="0.25">
      <c r="A21" s="14" t="s">
        <v>60</v>
      </c>
      <c r="B21" s="14" t="s">
        <v>32</v>
      </c>
      <c r="C21" s="14" t="s">
        <v>32</v>
      </c>
      <c r="D21" s="15" t="s">
        <v>61</v>
      </c>
      <c r="E21" s="16">
        <v>443</v>
      </c>
      <c r="F21" s="16">
        <v>443</v>
      </c>
      <c r="G21" s="16">
        <v>106</v>
      </c>
      <c r="H21" s="16">
        <v>443</v>
      </c>
      <c r="I21" s="16">
        <v>340</v>
      </c>
      <c r="J21" s="16">
        <f>I21-H21</f>
        <v>-103</v>
      </c>
      <c r="K21" s="17">
        <f>(J21/H21)</f>
        <v>-0.2325056433408578</v>
      </c>
      <c r="L21" s="1"/>
    </row>
    <row r="22" spans="1:12" ht="15" customHeight="1" x14ac:dyDescent="0.25">
      <c r="A22" s="14" t="s">
        <v>65</v>
      </c>
      <c r="B22" s="14" t="s">
        <v>32</v>
      </c>
      <c r="C22" s="14" t="s">
        <v>32</v>
      </c>
      <c r="D22" s="15" t="s">
        <v>35</v>
      </c>
      <c r="E22" s="16">
        <v>1636</v>
      </c>
      <c r="F22" s="16">
        <v>1636</v>
      </c>
      <c r="G22" s="16">
        <v>713</v>
      </c>
      <c r="H22" s="16">
        <v>1636</v>
      </c>
      <c r="I22" s="16">
        <v>1615</v>
      </c>
      <c r="J22" s="16">
        <f>I22-H22</f>
        <v>-21</v>
      </c>
      <c r="K22" s="17">
        <f>(J22/H22)</f>
        <v>-1.2836185819070905E-2</v>
      </c>
      <c r="L22" s="1"/>
    </row>
    <row r="23" spans="1:12" ht="15" customHeight="1" x14ac:dyDescent="0.25">
      <c r="A23" s="14" t="s">
        <v>32</v>
      </c>
      <c r="B23" s="14" t="s">
        <v>48</v>
      </c>
      <c r="C23" s="14" t="s">
        <v>32</v>
      </c>
      <c r="D23" s="15" t="s">
        <v>66</v>
      </c>
      <c r="E23" s="16">
        <v>1625</v>
      </c>
      <c r="F23" s="16">
        <v>1623</v>
      </c>
      <c r="G23" s="16">
        <v>700</v>
      </c>
      <c r="H23" s="16">
        <v>1625</v>
      </c>
      <c r="I23" s="16">
        <v>1604</v>
      </c>
      <c r="J23" s="16">
        <f>I23-H23</f>
        <v>-21</v>
      </c>
      <c r="K23" s="17">
        <f>(J23/H23)</f>
        <v>-1.2923076923076923E-2</v>
      </c>
      <c r="L23" s="1"/>
    </row>
    <row r="24" spans="1:12" ht="15" customHeight="1" x14ac:dyDescent="0.25">
      <c r="A24" s="14" t="s">
        <v>32</v>
      </c>
      <c r="B24" s="14" t="s">
        <v>32</v>
      </c>
      <c r="C24" s="14" t="s">
        <v>67</v>
      </c>
      <c r="D24" s="15" t="s">
        <v>68</v>
      </c>
      <c r="E24" s="16">
        <v>1404</v>
      </c>
      <c r="F24" s="16">
        <v>1402</v>
      </c>
      <c r="G24" s="16">
        <v>660</v>
      </c>
      <c r="H24" s="16">
        <v>1404</v>
      </c>
      <c r="I24" s="16">
        <v>1404</v>
      </c>
      <c r="J24" s="18"/>
      <c r="K24" s="17" t="s">
        <v>32</v>
      </c>
      <c r="L24" s="1"/>
    </row>
    <row r="25" spans="1:12" ht="15" customHeight="1" x14ac:dyDescent="0.25">
      <c r="A25" s="14" t="s">
        <v>32</v>
      </c>
      <c r="B25" s="14" t="s">
        <v>32</v>
      </c>
      <c r="C25" s="14" t="s">
        <v>69</v>
      </c>
      <c r="D25" s="15" t="s">
        <v>70</v>
      </c>
      <c r="E25" s="16">
        <v>130</v>
      </c>
      <c r="F25" s="16">
        <v>130</v>
      </c>
      <c r="G25" s="16">
        <v>3</v>
      </c>
      <c r="H25" s="16">
        <v>130</v>
      </c>
      <c r="I25" s="16">
        <v>109</v>
      </c>
      <c r="J25" s="16">
        <f>I25-H25</f>
        <v>-21</v>
      </c>
      <c r="K25" s="17">
        <f>(J25/H25)</f>
        <v>-0.16153846153846155</v>
      </c>
      <c r="L25" s="1"/>
    </row>
    <row r="26" spans="1:12" ht="15" customHeight="1" x14ac:dyDescent="0.25">
      <c r="A26" s="14" t="s">
        <v>32</v>
      </c>
      <c r="B26" s="14" t="s">
        <v>32</v>
      </c>
      <c r="C26" s="14" t="s">
        <v>71</v>
      </c>
      <c r="D26" s="15" t="s">
        <v>72</v>
      </c>
      <c r="E26" s="16">
        <v>91</v>
      </c>
      <c r="F26" s="16">
        <v>91</v>
      </c>
      <c r="G26" s="16">
        <v>37</v>
      </c>
      <c r="H26" s="16">
        <v>91</v>
      </c>
      <c r="I26" s="16">
        <v>91</v>
      </c>
      <c r="J26" s="18"/>
      <c r="K26" s="17" t="s">
        <v>32</v>
      </c>
      <c r="L26" s="1"/>
    </row>
    <row r="27" spans="1:12" ht="15" customHeight="1" x14ac:dyDescent="0.25">
      <c r="A27" s="14" t="s">
        <v>32</v>
      </c>
      <c r="B27" s="14" t="s">
        <v>73</v>
      </c>
      <c r="C27" s="14" t="s">
        <v>32</v>
      </c>
      <c r="D27" s="15" t="s">
        <v>74</v>
      </c>
      <c r="E27" s="16">
        <v>11</v>
      </c>
      <c r="F27" s="16">
        <v>13</v>
      </c>
      <c r="G27" s="16">
        <v>13</v>
      </c>
      <c r="H27" s="16">
        <v>11</v>
      </c>
      <c r="I27" s="16">
        <v>11</v>
      </c>
      <c r="J27" s="18"/>
      <c r="K27" s="17" t="s">
        <v>32</v>
      </c>
      <c r="L27" s="1"/>
    </row>
    <row r="28" spans="1:12" ht="15" customHeight="1" x14ac:dyDescent="0.25">
      <c r="A28" s="14" t="s">
        <v>32</v>
      </c>
      <c r="B28" s="14" t="s">
        <v>32</v>
      </c>
      <c r="C28" s="14" t="s">
        <v>99</v>
      </c>
      <c r="D28" s="15" t="s">
        <v>100</v>
      </c>
      <c r="E28" s="16">
        <v>11</v>
      </c>
      <c r="F28" s="16">
        <v>13</v>
      </c>
      <c r="G28" s="16">
        <v>13</v>
      </c>
      <c r="H28" s="16">
        <v>11</v>
      </c>
      <c r="I28" s="16">
        <v>11</v>
      </c>
      <c r="J28" s="18"/>
      <c r="K28" s="17" t="s">
        <v>32</v>
      </c>
      <c r="L28" s="1"/>
    </row>
    <row r="29" spans="1:12" ht="15" customHeight="1" x14ac:dyDescent="0.25">
      <c r="A29" s="14" t="s">
        <v>75</v>
      </c>
      <c r="B29" s="14" t="s">
        <v>32</v>
      </c>
      <c r="C29" s="14" t="s">
        <v>32</v>
      </c>
      <c r="D29" s="15" t="s">
        <v>76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8"/>
      <c r="K29" s="17" t="s">
        <v>32</v>
      </c>
      <c r="L29" s="1"/>
    </row>
    <row r="30" spans="1:12" ht="15" customHeight="1" x14ac:dyDescent="0.25">
      <c r="A30" s="14" t="s">
        <v>32</v>
      </c>
      <c r="B30" s="14" t="s">
        <v>43</v>
      </c>
      <c r="C30" s="14" t="s">
        <v>32</v>
      </c>
      <c r="D30" s="15" t="s">
        <v>77</v>
      </c>
      <c r="E30" s="16">
        <v>10</v>
      </c>
      <c r="F30" s="16">
        <v>10</v>
      </c>
      <c r="G30" s="16">
        <v>0</v>
      </c>
      <c r="H30" s="16">
        <v>10</v>
      </c>
      <c r="I30" s="16">
        <v>10</v>
      </c>
      <c r="J30" s="18"/>
      <c r="K30" s="17" t="s">
        <v>32</v>
      </c>
      <c r="L30" s="1"/>
    </row>
    <row r="31" spans="1:12" ht="15" customHeight="1" x14ac:dyDescent="0.25">
      <c r="A31" s="14" t="s">
        <v>78</v>
      </c>
      <c r="B31" s="14" t="s">
        <v>32</v>
      </c>
      <c r="C31" s="14" t="s">
        <v>32</v>
      </c>
      <c r="D31" s="15" t="s">
        <v>79</v>
      </c>
      <c r="E31" s="16">
        <v>214</v>
      </c>
      <c r="F31" s="16">
        <v>214</v>
      </c>
      <c r="G31" s="16">
        <v>8</v>
      </c>
      <c r="H31" s="16">
        <v>214</v>
      </c>
      <c r="I31" s="16">
        <v>260</v>
      </c>
      <c r="J31" s="16">
        <f>I31-H31</f>
        <v>46</v>
      </c>
      <c r="K31" s="17">
        <f>(J31/H31)</f>
        <v>0.21495327102803738</v>
      </c>
      <c r="L31" s="1"/>
    </row>
    <row r="32" spans="1:12" ht="15" customHeight="1" x14ac:dyDescent="0.25">
      <c r="A32" s="14" t="s">
        <v>32</v>
      </c>
      <c r="B32" s="14" t="s">
        <v>80</v>
      </c>
      <c r="C32" s="14" t="s">
        <v>32</v>
      </c>
      <c r="D32" s="15" t="s">
        <v>81</v>
      </c>
      <c r="E32" s="16">
        <v>0</v>
      </c>
      <c r="F32" s="16">
        <v>0</v>
      </c>
      <c r="G32" s="16">
        <v>0</v>
      </c>
      <c r="H32" s="16">
        <v>0</v>
      </c>
      <c r="I32" s="16">
        <v>1</v>
      </c>
      <c r="J32" s="16">
        <f>I32-H32</f>
        <v>1</v>
      </c>
      <c r="K32" s="17" t="s">
        <v>32</v>
      </c>
      <c r="L32" s="1"/>
    </row>
    <row r="33" spans="1:12" ht="15" customHeight="1" x14ac:dyDescent="0.25">
      <c r="A33" s="14" t="s">
        <v>32</v>
      </c>
      <c r="B33" s="14" t="s">
        <v>7</v>
      </c>
      <c r="C33" s="14" t="s">
        <v>32</v>
      </c>
      <c r="D33" s="15" t="s">
        <v>83</v>
      </c>
      <c r="E33" s="16">
        <v>41</v>
      </c>
      <c r="F33" s="16">
        <v>41</v>
      </c>
      <c r="G33" s="16">
        <v>0</v>
      </c>
      <c r="H33" s="16">
        <v>41</v>
      </c>
      <c r="I33" s="16">
        <v>66</v>
      </c>
      <c r="J33" s="16">
        <f>I33-H33</f>
        <v>25</v>
      </c>
      <c r="K33" s="17">
        <f>(J33/H33)</f>
        <v>0.6097560975609756</v>
      </c>
      <c r="L33" s="1"/>
    </row>
    <row r="34" spans="1:12" ht="15" customHeight="1" x14ac:dyDescent="0.25">
      <c r="A34" s="14" t="s">
        <v>32</v>
      </c>
      <c r="B34" s="14" t="s">
        <v>73</v>
      </c>
      <c r="C34" s="14" t="s">
        <v>32</v>
      </c>
      <c r="D34" s="15" t="s">
        <v>84</v>
      </c>
      <c r="E34" s="16">
        <v>173</v>
      </c>
      <c r="F34" s="16">
        <v>173</v>
      </c>
      <c r="G34" s="16">
        <v>8</v>
      </c>
      <c r="H34" s="16">
        <v>173</v>
      </c>
      <c r="I34" s="16">
        <v>193</v>
      </c>
      <c r="J34" s="16">
        <f>I34-H34</f>
        <v>20</v>
      </c>
      <c r="K34" s="17">
        <f>(J34/H34)</f>
        <v>0.11560693641618497</v>
      </c>
      <c r="L34" s="1"/>
    </row>
    <row r="35" spans="1:12" ht="15" customHeight="1" x14ac:dyDescent="0.25">
      <c r="A35" s="14" t="s">
        <v>85</v>
      </c>
      <c r="B35" s="14" t="s">
        <v>32</v>
      </c>
      <c r="C35" s="14" t="s">
        <v>32</v>
      </c>
      <c r="D35" s="15" t="s">
        <v>86</v>
      </c>
      <c r="E35" s="16">
        <v>150</v>
      </c>
      <c r="F35" s="16">
        <v>150</v>
      </c>
      <c r="G35" s="16">
        <v>150</v>
      </c>
      <c r="H35" s="16">
        <v>150</v>
      </c>
      <c r="I35" s="16">
        <v>150</v>
      </c>
      <c r="J35" s="18"/>
      <c r="K35" s="17" t="s">
        <v>32</v>
      </c>
      <c r="L35" s="1"/>
    </row>
    <row r="36" spans="1:12" ht="15" customHeight="1" x14ac:dyDescent="0.25">
      <c r="A36" s="14" t="s">
        <v>32</v>
      </c>
      <c r="B36" s="14" t="s">
        <v>13</v>
      </c>
      <c r="C36" s="14" t="s">
        <v>32</v>
      </c>
      <c r="D36" s="15" t="s">
        <v>101</v>
      </c>
      <c r="E36" s="16">
        <v>150</v>
      </c>
      <c r="F36" s="16">
        <v>150</v>
      </c>
      <c r="G36" s="16">
        <v>150</v>
      </c>
      <c r="H36" s="16">
        <v>150</v>
      </c>
      <c r="I36" s="16">
        <v>150</v>
      </c>
      <c r="J36" s="18"/>
      <c r="K36" s="17" t="s">
        <v>32</v>
      </c>
      <c r="L36" s="1"/>
    </row>
    <row r="37" spans="1:12" ht="15" customHeight="1" x14ac:dyDescent="0.25">
      <c r="A37" s="14" t="s">
        <v>32</v>
      </c>
      <c r="B37" s="14" t="s">
        <v>32</v>
      </c>
      <c r="C37" s="14" t="s">
        <v>102</v>
      </c>
      <c r="D37" s="15" t="s">
        <v>103</v>
      </c>
      <c r="E37" s="16">
        <v>150</v>
      </c>
      <c r="F37" s="16">
        <v>150</v>
      </c>
      <c r="G37" s="16">
        <v>150</v>
      </c>
      <c r="H37" s="16">
        <v>150</v>
      </c>
      <c r="I37" s="16">
        <v>150</v>
      </c>
      <c r="J37" s="18"/>
      <c r="K37" s="17" t="s">
        <v>32</v>
      </c>
      <c r="L37" s="1"/>
    </row>
    <row r="38" spans="1:12" ht="15" customHeight="1" x14ac:dyDescent="0.25">
      <c r="A38" s="14" t="s">
        <v>87</v>
      </c>
      <c r="B38" s="14" t="s">
        <v>32</v>
      </c>
      <c r="C38" s="14" t="s">
        <v>32</v>
      </c>
      <c r="D38" s="15" t="s">
        <v>88</v>
      </c>
      <c r="E38" s="16">
        <v>297</v>
      </c>
      <c r="F38" s="16">
        <v>297</v>
      </c>
      <c r="G38" s="16">
        <v>297</v>
      </c>
      <c r="H38" s="16">
        <v>297</v>
      </c>
      <c r="I38" s="16">
        <v>298</v>
      </c>
      <c r="J38" s="16">
        <f>I38-H38</f>
        <v>1</v>
      </c>
      <c r="K38" s="17">
        <f>(J38/H38)</f>
        <v>3.3670033670033669E-3</v>
      </c>
      <c r="L38" s="1"/>
    </row>
    <row r="39" spans="1:12" ht="15" customHeight="1" x14ac:dyDescent="0.25">
      <c r="A39" s="14" t="s">
        <v>32</v>
      </c>
      <c r="B39" s="14" t="s">
        <v>36</v>
      </c>
      <c r="C39" s="14" t="s">
        <v>32</v>
      </c>
      <c r="D39" s="15" t="s">
        <v>89</v>
      </c>
      <c r="E39" s="16">
        <v>297</v>
      </c>
      <c r="F39" s="16">
        <v>297</v>
      </c>
      <c r="G39" s="16">
        <v>297</v>
      </c>
      <c r="H39" s="16">
        <v>297</v>
      </c>
      <c r="I39" s="16">
        <v>298</v>
      </c>
      <c r="J39" s="16">
        <f>I39-H39</f>
        <v>1</v>
      </c>
      <c r="K39" s="17">
        <f>(J39/H39)</f>
        <v>3.3670033670033669E-3</v>
      </c>
      <c r="L39" s="1"/>
    </row>
    <row r="40" spans="1:12" ht="1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"/>
    </row>
    <row r="41" spans="1:12" ht="7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25">
      <c r="A42" s="33" t="s">
        <v>92</v>
      </c>
      <c r="B42" s="34"/>
      <c r="C42" s="34"/>
      <c r="D42" s="34"/>
      <c r="E42" s="20">
        <v>3743</v>
      </c>
      <c r="F42" s="20">
        <v>3743</v>
      </c>
      <c r="G42" s="20">
        <v>1464</v>
      </c>
      <c r="H42" s="20">
        <v>3743</v>
      </c>
      <c r="I42" s="20">
        <v>3665</v>
      </c>
      <c r="J42" s="20">
        <v>-78</v>
      </c>
      <c r="K42" s="21">
        <v>-2.0838899278653487E-2</v>
      </c>
      <c r="L42" s="1"/>
    </row>
    <row r="43" spans="1:12" ht="15" customHeight="1" x14ac:dyDescent="0.25">
      <c r="A43" s="35" t="s">
        <v>93</v>
      </c>
      <c r="B43" s="36"/>
      <c r="C43" s="36"/>
      <c r="D43" s="36"/>
      <c r="E43" s="36"/>
      <c r="F43" s="36"/>
      <c r="G43" s="36"/>
      <c r="H43" s="36"/>
      <c r="I43" s="36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8">
    <mergeCell ref="A1:I1"/>
    <mergeCell ref="A2:I2"/>
    <mergeCell ref="A3:I3"/>
    <mergeCell ref="A5:B5"/>
    <mergeCell ref="C5:F5"/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  <mergeCell ref="G8:K8"/>
  </mergeCells>
  <pageMargins left="0.7" right="0.7" top="0.75" bottom="0.75" header="0.3" footer="0.3"/>
  <pageSetup scale="71" orientation="landscape" r:id="rId1"/>
  <ignoredErrors>
    <ignoredError sqref="E9:K9 I5:I7 A13:C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cuadro Comparativo analitico</vt:lpstr>
      <vt:lpstr>cuadro Comparativo analitico 2</vt:lpstr>
      <vt:lpstr>cuadro Comparativo analitico 3</vt:lpstr>
      <vt:lpstr>'cuadro Comparativo analitico 2'!Área_de_impresión</vt:lpstr>
      <vt:lpstr>'cuadro Comparativo analitico 3'!Área_de_impresión</vt:lpstr>
      <vt:lpstr>JR_PAGE_ANCHOR_0_1</vt:lpstr>
      <vt:lpstr>JR_PAGE_ANCHOR_1_1</vt:lpstr>
      <vt:lpstr>JR_PAGE_ANCHOR_2_1</vt:lpstr>
      <vt:lpstr>'cuadro Comparativo analitico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2023-09-29T00:41:04Z</dcterms:modified>
</cp:coreProperties>
</file>