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99A5724-02EA-4376-9C4B-DB3E91A9A4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analitico'!$A$1:$K$37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J30" i="1"/>
  <c r="J29" i="1"/>
  <c r="J28" i="1"/>
  <c r="K28" i="1" s="1"/>
  <c r="J27" i="1"/>
  <c r="J26" i="1"/>
  <c r="J25" i="1"/>
  <c r="K25" i="1" s="1"/>
  <c r="J24" i="1"/>
  <c r="K24" i="1" s="1"/>
  <c r="J23" i="1"/>
  <c r="K23" i="1" s="1"/>
  <c r="J22" i="1"/>
  <c r="K22" i="1" s="1"/>
  <c r="J21" i="1"/>
  <c r="J20" i="1"/>
  <c r="K20" i="1" s="1"/>
  <c r="J19" i="1"/>
  <c r="K19" i="1" s="1"/>
  <c r="K18" i="1"/>
  <c r="J18" i="1"/>
  <c r="K17" i="1"/>
  <c r="J17" i="1"/>
  <c r="J16" i="1"/>
  <c r="K16" i="1" s="1"/>
  <c r="J15" i="1"/>
  <c r="K15" i="1" s="1"/>
  <c r="K14" i="1"/>
  <c r="J14" i="1"/>
  <c r="K13" i="1"/>
  <c r="J13" i="1"/>
  <c r="J12" i="1"/>
  <c r="K12" i="1" s="1"/>
</calcChain>
</file>

<file path=xl/sharedStrings.xml><?xml version="1.0" encoding="utf-8"?>
<sst xmlns="http://schemas.openxmlformats.org/spreadsheetml/2006/main" count="128" uniqueCount="75">
  <si>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</si>
  <si>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</si>
  <si>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</si>
  <si>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</si>
  <si>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</si>
  <si>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DEFENSA NACIONAL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</si>
  <si>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</si>
  <si>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</si>
  <si>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</si>
  <si>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FUERZA AÉREA DE CHILE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</si>
  <si>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</si>
  <si>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09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</si>
  <si>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</si>
  <si>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 FIDAE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</si>
  <si>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</si>
  <si>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</si>
  <si>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</si>
  <si>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</si>
  <si>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</si>
  <si>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</si>
  <si>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</si>
  <si>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</si>
  <si>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</si>
  <si>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</si>
  <si>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</si>
  <si>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</si>
  <si>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</si>
  <si>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</si>
  <si>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</si>
  <si>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</si>
  <si>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</si>
  <si>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</si>
  <si>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</si>
  <si>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</si>
  <si>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</si>
  <si>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</si>
  <si>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</si>
  <si>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</si>
  <si>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</si>
  <si>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</si>
  <si>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</si>
  <si>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</si>
  <si>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</si>
  <si>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</si>
  <si>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</si>
  <si>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</si>
  <si>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</si>
  <si>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</si>
  <si>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</si>
  <si>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</si>
  <si>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</si>
  <si>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</si>
  <si>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</si>
  <si>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</si>
  <si>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</si>
  <si>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</si>
  <si>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</si>
  <si>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</si>
  <si>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</si>
  <si>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</si>
  <si>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</si>
  <si>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</si>
  <si>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01</t>
    </r>
  </si>
  <si>
    <r>
      <rPr>
        <sz val="10"/>
        <rFont val="Times New Roman"/>
      </rPr>
      <t>Impuestos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</si>
  <si>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</si>
  <si>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</si>
  <si>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</si>
  <si>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</si>
  <si>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</si>
  <si>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</si>
  <si>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</si>
  <si>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</si>
  <si>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</si>
  <si>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monto $ 
(5) - (4)</t>
  </si>
  <si>
    <t>Variación %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</si>
</sst>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left" vertical="top" wrapText="1"/>
    </xf>
    <xf numFmtId="3" fontId="3" fillId="33" borderId="12" xfId="0" applyNumberFormat="1" applyFont="1" applyFill="1" applyBorder="1" applyAlignment="1">
      <alignment horizontal="right" vertical="top" wrapText="1"/>
    </xf>
    <xf numFmtId="164" fontId="3" fillId="34" borderId="12" xfId="0" applyNumberFormat="1" applyFont="1" applyFill="1" applyBorder="1" applyAlignment="1">
      <alignment horizontal="right" vertical="top" wrapText="1"/>
    </xf>
    <xf numFmtId="0" fontId="0" fillId="35" borderId="12" xfId="0" applyFill="1" applyBorder="1" applyAlignment="1" applyProtection="1">
      <alignment wrapText="1"/>
      <protection locked="0"/>
    </xf>
    <xf numFmtId="0" fontId="0" fillId="36" borderId="13" xfId="0" applyFill="1" applyBorder="1" applyAlignment="1" applyProtection="1">
      <alignment wrapText="1"/>
      <protection locked="0"/>
    </xf>
    <xf numFmtId="3" fontId="2" fillId="39" borderId="9" xfId="0" applyNumberFormat="1" applyFont="1" applyFill="1" applyBorder="1" applyAlignment="1">
      <alignment horizontal="right" vertical="center" wrapText="1"/>
    </xf>
    <xf numFmtId="164" fontId="2" fillId="40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/>
    <xf numFmtId="0" fontId="3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3" fontId="3" fillId="0" borderId="12" xfId="0" applyNumberFormat="1" applyFont="1" applyFill="1" applyBorder="1" applyAlignment="1">
      <alignment horizontal="right" vertical="top" wrapText="1"/>
    </xf>
    <xf numFmtId="164" fontId="3" fillId="0" borderId="12" xfId="0" applyNumberFormat="1" applyFont="1" applyFill="1" applyBorder="1" applyAlignment="1">
      <alignment horizontal="right" vertical="top" wrapText="1"/>
    </xf>
    <xf numFmtId="0" fontId="2" fillId="24" borderId="14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left" vertical="top" wrapText="1"/>
    </xf>
    <xf numFmtId="3" fontId="3" fillId="0" borderId="15" xfId="0" applyNumberFormat="1" applyFont="1" applyFill="1" applyBorder="1" applyAlignment="1">
      <alignment horizontal="right" vertical="top" wrapText="1"/>
    </xf>
    <xf numFmtId="164" fontId="3" fillId="0" borderId="15" xfId="0" applyNumberFormat="1" applyFont="1" applyFill="1" applyBorder="1" applyAlignment="1">
      <alignment horizontal="right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left" vertical="top" wrapText="1"/>
    </xf>
    <xf numFmtId="3" fontId="2" fillId="0" borderId="17" xfId="0" applyNumberFormat="1" applyFont="1" applyFill="1" applyBorder="1" applyAlignment="1">
      <alignment horizontal="right" vertical="top" wrapText="1"/>
    </xf>
    <xf numFmtId="164" fontId="2" fillId="0" borderId="18" xfId="0" applyNumberFormat="1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left" vertical="top" wrapText="1"/>
    </xf>
    <xf numFmtId="3" fontId="3" fillId="0" borderId="19" xfId="0" applyNumberFormat="1" applyFont="1" applyFill="1" applyBorder="1" applyAlignment="1">
      <alignment horizontal="right" vertical="top" wrapText="1"/>
    </xf>
    <xf numFmtId="164" fontId="3" fillId="0" borderId="19" xfId="0" applyNumberFormat="1" applyFont="1" applyFill="1" applyBorder="1" applyAlignment="1">
      <alignment horizontal="right" vertical="top" wrapText="1"/>
    </xf>
    <xf numFmtId="0" fontId="2" fillId="30" borderId="10" xfId="0" applyFont="1" applyFill="1" applyBorder="1" applyAlignment="1" applyProtection="1">
      <alignment horizontal="center" vertical="top" wrapText="1"/>
      <protection locked="0"/>
    </xf>
    <xf numFmtId="0" fontId="6" fillId="27" borderId="1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7"/>
  <sheetViews>
    <sheetView tabSelected="1" view="pageBreakPreview" zoomScale="80" zoomScaleNormal="100" zoomScaleSheetLayoutView="80" workbookViewId="0">
      <selection activeCell="D12" sqref="D1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</row>
    <row r="2" spans="1:12" ht="17.100000000000001" customHeight="1" x14ac:dyDescent="0.2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"/>
      <c r="K2" s="1"/>
      <c r="L2" s="1"/>
    </row>
    <row r="3" spans="1:12" ht="15" customHeight="1" x14ac:dyDescent="0.25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0" t="s">
        <v>4</v>
      </c>
      <c r="B5" s="21"/>
      <c r="C5" s="22" t="s">
        <v>5</v>
      </c>
      <c r="D5" s="23"/>
      <c r="E5" s="23"/>
      <c r="F5" s="2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4" t="s">
        <v>8</v>
      </c>
      <c r="B6" s="25"/>
      <c r="C6" s="26" t="s">
        <v>9</v>
      </c>
      <c r="D6" s="27"/>
      <c r="E6" s="27"/>
      <c r="F6" s="2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8" t="s">
        <v>12</v>
      </c>
      <c r="B7" s="29"/>
      <c r="C7" s="30" t="s">
        <v>13</v>
      </c>
      <c r="D7" s="31"/>
      <c r="E7" s="31"/>
      <c r="F7" s="31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2" t="s">
        <v>17</v>
      </c>
      <c r="B9" s="32" t="s">
        <v>18</v>
      </c>
      <c r="C9" s="32" t="s">
        <v>19</v>
      </c>
      <c r="D9" s="32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79.5" customHeight="1" x14ac:dyDescent="0.25">
      <c r="A10" s="33"/>
      <c r="B10" s="33"/>
      <c r="C10" s="33"/>
      <c r="D10" s="33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61" t="s">
        <v>73</v>
      </c>
      <c r="K10" s="61" t="s">
        <v>74</v>
      </c>
      <c r="L10" s="1"/>
    </row>
    <row r="11" spans="1:12" ht="15" customHeight="1" x14ac:dyDescent="0.25">
      <c r="A11" s="44"/>
      <c r="B11" s="44"/>
      <c r="C11" s="44"/>
      <c r="D11" s="44"/>
      <c r="E11" s="45" t="s">
        <v>32</v>
      </c>
      <c r="F11" s="46" t="s">
        <v>32</v>
      </c>
      <c r="G11" s="46" t="s">
        <v>32</v>
      </c>
      <c r="H11" s="46" t="s">
        <v>33</v>
      </c>
      <c r="I11" s="46" t="s">
        <v>33</v>
      </c>
      <c r="J11" s="60"/>
      <c r="K11" s="60"/>
      <c r="L11" s="1"/>
    </row>
    <row r="12" spans="1:12" s="39" customFormat="1" ht="15" customHeight="1" x14ac:dyDescent="0.25">
      <c r="A12" s="51" t="s">
        <v>34</v>
      </c>
      <c r="B12" s="52" t="s">
        <v>34</v>
      </c>
      <c r="C12" s="52" t="s">
        <v>34</v>
      </c>
      <c r="D12" s="53" t="s">
        <v>35</v>
      </c>
      <c r="E12" s="54">
        <v>2640061</v>
      </c>
      <c r="F12" s="54">
        <v>2608107</v>
      </c>
      <c r="G12" s="54">
        <v>3601</v>
      </c>
      <c r="H12" s="54">
        <v>2732463</v>
      </c>
      <c r="I12" s="54">
        <v>3098904</v>
      </c>
      <c r="J12" s="54">
        <f t="shared" ref="J12:J31" si="0">I12-H12</f>
        <v>366441</v>
      </c>
      <c r="K12" s="55">
        <f t="shared" ref="K12:K20" si="1">(J12/H12)</f>
        <v>0.13410648195419297</v>
      </c>
      <c r="L12" s="38"/>
    </row>
    <row r="13" spans="1:12" s="39" customFormat="1" ht="15" customHeight="1" x14ac:dyDescent="0.25">
      <c r="A13" s="47" t="s">
        <v>36</v>
      </c>
      <c r="B13" s="47" t="s">
        <v>34</v>
      </c>
      <c r="C13" s="47" t="s">
        <v>34</v>
      </c>
      <c r="D13" s="48" t="s">
        <v>37</v>
      </c>
      <c r="E13" s="49">
        <v>26628</v>
      </c>
      <c r="F13" s="49">
        <v>26628</v>
      </c>
      <c r="G13" s="49">
        <v>0</v>
      </c>
      <c r="H13" s="49">
        <v>27560</v>
      </c>
      <c r="I13" s="49">
        <v>54837</v>
      </c>
      <c r="J13" s="49">
        <f t="shared" si="0"/>
        <v>27277</v>
      </c>
      <c r="K13" s="50">
        <f t="shared" si="1"/>
        <v>0.9897314949201742</v>
      </c>
      <c r="L13" s="38"/>
    </row>
    <row r="14" spans="1:12" s="39" customFormat="1" ht="15" customHeight="1" x14ac:dyDescent="0.25">
      <c r="A14" s="40" t="s">
        <v>34</v>
      </c>
      <c r="B14" s="40" t="s">
        <v>38</v>
      </c>
      <c r="C14" s="40" t="s">
        <v>34</v>
      </c>
      <c r="D14" s="41" t="s">
        <v>39</v>
      </c>
      <c r="E14" s="42">
        <v>26628</v>
      </c>
      <c r="F14" s="42">
        <v>26628</v>
      </c>
      <c r="G14" s="42">
        <v>0</v>
      </c>
      <c r="H14" s="42">
        <v>27560</v>
      </c>
      <c r="I14" s="42">
        <v>54837</v>
      </c>
      <c r="J14" s="42">
        <f t="shared" si="0"/>
        <v>27277</v>
      </c>
      <c r="K14" s="43">
        <f t="shared" si="1"/>
        <v>0.9897314949201742</v>
      </c>
      <c r="L14" s="38"/>
    </row>
    <row r="15" spans="1:12" s="39" customFormat="1" ht="15" customHeight="1" x14ac:dyDescent="0.25">
      <c r="A15" s="40" t="s">
        <v>40</v>
      </c>
      <c r="B15" s="40" t="s">
        <v>34</v>
      </c>
      <c r="C15" s="40" t="s">
        <v>34</v>
      </c>
      <c r="D15" s="41" t="s">
        <v>41</v>
      </c>
      <c r="E15" s="42">
        <v>2257596</v>
      </c>
      <c r="F15" s="42">
        <v>2225642</v>
      </c>
      <c r="G15" s="42">
        <v>3601</v>
      </c>
      <c r="H15" s="42">
        <v>2336612</v>
      </c>
      <c r="I15" s="42">
        <v>1719058</v>
      </c>
      <c r="J15" s="42">
        <f t="shared" si="0"/>
        <v>-617554</v>
      </c>
      <c r="K15" s="43">
        <f t="shared" si="1"/>
        <v>-0.26429462829087585</v>
      </c>
      <c r="L15" s="38"/>
    </row>
    <row r="16" spans="1:12" s="39" customFormat="1" ht="15" customHeight="1" x14ac:dyDescent="0.25">
      <c r="A16" s="40" t="s">
        <v>34</v>
      </c>
      <c r="B16" s="40" t="s">
        <v>15</v>
      </c>
      <c r="C16" s="40" t="s">
        <v>34</v>
      </c>
      <c r="D16" s="41" t="s">
        <v>42</v>
      </c>
      <c r="E16" s="42">
        <v>2257596</v>
      </c>
      <c r="F16" s="42">
        <v>2225642</v>
      </c>
      <c r="G16" s="42">
        <v>3601</v>
      </c>
      <c r="H16" s="42">
        <v>2336612</v>
      </c>
      <c r="I16" s="42">
        <v>1719058</v>
      </c>
      <c r="J16" s="42">
        <f t="shared" si="0"/>
        <v>-617554</v>
      </c>
      <c r="K16" s="43">
        <f t="shared" si="1"/>
        <v>-0.26429462829087585</v>
      </c>
      <c r="L16" s="38"/>
    </row>
    <row r="17" spans="1:12" s="39" customFormat="1" ht="15" customHeight="1" x14ac:dyDescent="0.25">
      <c r="A17" s="40" t="s">
        <v>43</v>
      </c>
      <c r="B17" s="40" t="s">
        <v>34</v>
      </c>
      <c r="C17" s="40" t="s">
        <v>34</v>
      </c>
      <c r="D17" s="41" t="s">
        <v>44</v>
      </c>
      <c r="E17" s="42">
        <v>198354</v>
      </c>
      <c r="F17" s="42">
        <v>198354</v>
      </c>
      <c r="G17" s="42">
        <v>0</v>
      </c>
      <c r="H17" s="42">
        <v>205296</v>
      </c>
      <c r="I17" s="42">
        <v>10</v>
      </c>
      <c r="J17" s="42">
        <f t="shared" si="0"/>
        <v>-205286</v>
      </c>
      <c r="K17" s="43">
        <f t="shared" si="1"/>
        <v>-0.99995128984490689</v>
      </c>
      <c r="L17" s="38"/>
    </row>
    <row r="18" spans="1:12" s="39" customFormat="1" ht="15" customHeight="1" x14ac:dyDescent="0.25">
      <c r="A18" s="40" t="s">
        <v>34</v>
      </c>
      <c r="B18" s="40" t="s">
        <v>45</v>
      </c>
      <c r="C18" s="40" t="s">
        <v>34</v>
      </c>
      <c r="D18" s="41" t="s">
        <v>46</v>
      </c>
      <c r="E18" s="42">
        <v>198354</v>
      </c>
      <c r="F18" s="42">
        <v>198354</v>
      </c>
      <c r="G18" s="42">
        <v>0</v>
      </c>
      <c r="H18" s="42">
        <v>205296</v>
      </c>
      <c r="I18" s="42">
        <v>10</v>
      </c>
      <c r="J18" s="42">
        <f t="shared" si="0"/>
        <v>-205286</v>
      </c>
      <c r="K18" s="43">
        <f t="shared" si="1"/>
        <v>-0.99995128984490689</v>
      </c>
      <c r="L18" s="38"/>
    </row>
    <row r="19" spans="1:12" s="39" customFormat="1" ht="15" customHeight="1" x14ac:dyDescent="0.25">
      <c r="A19" s="40" t="s">
        <v>47</v>
      </c>
      <c r="B19" s="40" t="s">
        <v>34</v>
      </c>
      <c r="C19" s="40" t="s">
        <v>34</v>
      </c>
      <c r="D19" s="41" t="s">
        <v>48</v>
      </c>
      <c r="E19" s="42">
        <v>157483</v>
      </c>
      <c r="F19" s="42">
        <v>157483</v>
      </c>
      <c r="G19" s="42">
        <v>0</v>
      </c>
      <c r="H19" s="42">
        <v>162995</v>
      </c>
      <c r="I19" s="42">
        <v>10</v>
      </c>
      <c r="J19" s="42">
        <f t="shared" si="0"/>
        <v>-162985</v>
      </c>
      <c r="K19" s="43">
        <f t="shared" si="1"/>
        <v>-0.99993864842479829</v>
      </c>
      <c r="L19" s="38"/>
    </row>
    <row r="20" spans="1:12" s="39" customFormat="1" ht="15" customHeight="1" x14ac:dyDescent="0.25">
      <c r="A20" s="40" t="s">
        <v>34</v>
      </c>
      <c r="B20" s="40" t="s">
        <v>49</v>
      </c>
      <c r="C20" s="40" t="s">
        <v>34</v>
      </c>
      <c r="D20" s="41" t="s">
        <v>50</v>
      </c>
      <c r="E20" s="42">
        <v>157483</v>
      </c>
      <c r="F20" s="42">
        <v>157483</v>
      </c>
      <c r="G20" s="42">
        <v>0</v>
      </c>
      <c r="H20" s="42">
        <v>162995</v>
      </c>
      <c r="I20" s="42">
        <v>10</v>
      </c>
      <c r="J20" s="42">
        <f t="shared" si="0"/>
        <v>-162985</v>
      </c>
      <c r="K20" s="43">
        <f t="shared" si="1"/>
        <v>-0.99993864842479829</v>
      </c>
      <c r="L20" s="38"/>
    </row>
    <row r="21" spans="1:12" s="39" customFormat="1" ht="15" customHeight="1" x14ac:dyDescent="0.25">
      <c r="A21" s="56" t="s">
        <v>51</v>
      </c>
      <c r="B21" s="56" t="s">
        <v>34</v>
      </c>
      <c r="C21" s="56" t="s">
        <v>34</v>
      </c>
      <c r="D21" s="57" t="s">
        <v>52</v>
      </c>
      <c r="E21" s="58">
        <v>0</v>
      </c>
      <c r="F21" s="58">
        <v>0</v>
      </c>
      <c r="G21" s="58">
        <v>0</v>
      </c>
      <c r="H21" s="58">
        <v>0</v>
      </c>
      <c r="I21" s="58">
        <v>1324989</v>
      </c>
      <c r="J21" s="58">
        <f t="shared" si="0"/>
        <v>1324989</v>
      </c>
      <c r="K21" s="59" t="s">
        <v>34</v>
      </c>
      <c r="L21" s="38"/>
    </row>
    <row r="22" spans="1:12" s="39" customFormat="1" ht="15" customHeight="1" x14ac:dyDescent="0.25">
      <c r="A22" s="51" t="s">
        <v>34</v>
      </c>
      <c r="B22" s="52" t="s">
        <v>34</v>
      </c>
      <c r="C22" s="52" t="s">
        <v>34</v>
      </c>
      <c r="D22" s="53" t="s">
        <v>53</v>
      </c>
      <c r="E22" s="54">
        <v>2640061</v>
      </c>
      <c r="F22" s="54">
        <v>2608107</v>
      </c>
      <c r="G22" s="54">
        <v>0</v>
      </c>
      <c r="H22" s="54">
        <v>2732463</v>
      </c>
      <c r="I22" s="54">
        <v>3098904</v>
      </c>
      <c r="J22" s="54">
        <f t="shared" si="0"/>
        <v>366441</v>
      </c>
      <c r="K22" s="55">
        <f>(J22/H22)</f>
        <v>0.13410648195419297</v>
      </c>
      <c r="L22" s="38"/>
    </row>
    <row r="23" spans="1:12" s="39" customFormat="1" ht="15" customHeight="1" x14ac:dyDescent="0.25">
      <c r="A23" s="47" t="s">
        <v>54</v>
      </c>
      <c r="B23" s="47" t="s">
        <v>34</v>
      </c>
      <c r="C23" s="47" t="s">
        <v>34</v>
      </c>
      <c r="D23" s="48" t="s">
        <v>55</v>
      </c>
      <c r="E23" s="49">
        <v>622819</v>
      </c>
      <c r="F23" s="49">
        <v>590865</v>
      </c>
      <c r="G23" s="49">
        <v>0</v>
      </c>
      <c r="H23" s="49">
        <v>644617</v>
      </c>
      <c r="I23" s="49">
        <v>433256</v>
      </c>
      <c r="J23" s="49">
        <f t="shared" si="0"/>
        <v>-211361</v>
      </c>
      <c r="K23" s="50">
        <f>(J23/H23)</f>
        <v>-0.32788617116830615</v>
      </c>
      <c r="L23" s="38"/>
    </row>
    <row r="24" spans="1:12" ht="15" customHeight="1" x14ac:dyDescent="0.25">
      <c r="A24" s="8" t="s">
        <v>56</v>
      </c>
      <c r="B24" s="8" t="s">
        <v>34</v>
      </c>
      <c r="C24" s="8" t="s">
        <v>34</v>
      </c>
      <c r="D24" s="9" t="s">
        <v>57</v>
      </c>
      <c r="E24" s="10">
        <v>1938422</v>
      </c>
      <c r="F24" s="10">
        <v>1938422</v>
      </c>
      <c r="G24" s="10">
        <v>0</v>
      </c>
      <c r="H24" s="10">
        <v>2006267</v>
      </c>
      <c r="I24" s="10">
        <v>2665618</v>
      </c>
      <c r="J24" s="10">
        <f t="shared" si="0"/>
        <v>659351</v>
      </c>
      <c r="K24" s="11">
        <f>(J24/H24)</f>
        <v>0.3286456887343509</v>
      </c>
      <c r="L24" s="1"/>
    </row>
    <row r="25" spans="1:12" ht="15" customHeight="1" x14ac:dyDescent="0.25">
      <c r="A25" s="8" t="s">
        <v>58</v>
      </c>
      <c r="B25" s="8" t="s">
        <v>34</v>
      </c>
      <c r="C25" s="8" t="s">
        <v>34</v>
      </c>
      <c r="D25" s="9" t="s">
        <v>59</v>
      </c>
      <c r="E25" s="10">
        <v>202</v>
      </c>
      <c r="F25" s="10">
        <v>202</v>
      </c>
      <c r="G25" s="10">
        <v>0</v>
      </c>
      <c r="H25" s="10">
        <v>209</v>
      </c>
      <c r="I25" s="10">
        <v>0</v>
      </c>
      <c r="J25" s="10">
        <f t="shared" si="0"/>
        <v>-209</v>
      </c>
      <c r="K25" s="11">
        <f>(J25/H25)</f>
        <v>-1</v>
      </c>
      <c r="L25" s="1"/>
    </row>
    <row r="26" spans="1:12" ht="15" customHeight="1" x14ac:dyDescent="0.25">
      <c r="A26" s="8" t="s">
        <v>60</v>
      </c>
      <c r="B26" s="8" t="s">
        <v>34</v>
      </c>
      <c r="C26" s="8" t="s">
        <v>34</v>
      </c>
      <c r="D26" s="9" t="s">
        <v>61</v>
      </c>
      <c r="E26" s="10">
        <v>0</v>
      </c>
      <c r="F26" s="10">
        <v>0</v>
      </c>
      <c r="G26" s="10">
        <v>0</v>
      </c>
      <c r="H26" s="10">
        <v>0</v>
      </c>
      <c r="I26" s="10">
        <v>10</v>
      </c>
      <c r="J26" s="10">
        <f t="shared" si="0"/>
        <v>10</v>
      </c>
      <c r="K26" s="11" t="s">
        <v>34</v>
      </c>
      <c r="L26" s="1"/>
    </row>
    <row r="27" spans="1:12" ht="15" customHeight="1" x14ac:dyDescent="0.25">
      <c r="A27" s="8" t="s">
        <v>34</v>
      </c>
      <c r="B27" s="8" t="s">
        <v>62</v>
      </c>
      <c r="C27" s="8" t="s">
        <v>34</v>
      </c>
      <c r="D27" s="9" t="s">
        <v>63</v>
      </c>
      <c r="E27" s="10">
        <v>0</v>
      </c>
      <c r="F27" s="10">
        <v>0</v>
      </c>
      <c r="G27" s="10">
        <v>0</v>
      </c>
      <c r="H27" s="10">
        <v>0</v>
      </c>
      <c r="I27" s="10">
        <v>10</v>
      </c>
      <c r="J27" s="10">
        <f t="shared" si="0"/>
        <v>10</v>
      </c>
      <c r="K27" s="11" t="s">
        <v>34</v>
      </c>
      <c r="L27" s="1"/>
    </row>
    <row r="28" spans="1:12" ht="15" customHeight="1" x14ac:dyDescent="0.25">
      <c r="A28" s="8" t="s">
        <v>64</v>
      </c>
      <c r="B28" s="8" t="s">
        <v>34</v>
      </c>
      <c r="C28" s="8" t="s">
        <v>34</v>
      </c>
      <c r="D28" s="9" t="s">
        <v>65</v>
      </c>
      <c r="E28" s="10">
        <v>78618</v>
      </c>
      <c r="F28" s="10">
        <v>78618</v>
      </c>
      <c r="G28" s="10">
        <v>0</v>
      </c>
      <c r="H28" s="10">
        <v>81370</v>
      </c>
      <c r="I28" s="10">
        <v>0</v>
      </c>
      <c r="J28" s="10">
        <f t="shared" si="0"/>
        <v>-81370</v>
      </c>
      <c r="K28" s="11">
        <f>(J28/H28)</f>
        <v>-1</v>
      </c>
      <c r="L28" s="1"/>
    </row>
    <row r="29" spans="1:12" ht="15" customHeight="1" x14ac:dyDescent="0.25">
      <c r="A29" s="8" t="s">
        <v>66</v>
      </c>
      <c r="B29" s="8" t="s">
        <v>34</v>
      </c>
      <c r="C29" s="8" t="s">
        <v>34</v>
      </c>
      <c r="D29" s="9" t="s">
        <v>67</v>
      </c>
      <c r="E29" s="10">
        <v>0</v>
      </c>
      <c r="F29" s="10">
        <v>0</v>
      </c>
      <c r="G29" s="10">
        <v>0</v>
      </c>
      <c r="H29" s="10">
        <v>0</v>
      </c>
      <c r="I29" s="10">
        <v>10</v>
      </c>
      <c r="J29" s="10">
        <f t="shared" si="0"/>
        <v>10</v>
      </c>
      <c r="K29" s="11" t="s">
        <v>34</v>
      </c>
      <c r="L29" s="1"/>
    </row>
    <row r="30" spans="1:12" ht="15" customHeight="1" x14ac:dyDescent="0.25">
      <c r="A30" s="8" t="s">
        <v>34</v>
      </c>
      <c r="B30" s="8" t="s">
        <v>40</v>
      </c>
      <c r="C30" s="8" t="s">
        <v>34</v>
      </c>
      <c r="D30" s="9" t="s">
        <v>68</v>
      </c>
      <c r="E30" s="10">
        <v>0</v>
      </c>
      <c r="F30" s="10">
        <v>0</v>
      </c>
      <c r="G30" s="10">
        <v>0</v>
      </c>
      <c r="H30" s="10">
        <v>0</v>
      </c>
      <c r="I30" s="10">
        <v>10</v>
      </c>
      <c r="J30" s="10">
        <f t="shared" si="0"/>
        <v>10</v>
      </c>
      <c r="K30" s="11" t="s">
        <v>34</v>
      </c>
      <c r="L30" s="1"/>
    </row>
    <row r="31" spans="1:12" ht="15" customHeight="1" x14ac:dyDescent="0.25">
      <c r="A31" s="8" t="s">
        <v>69</v>
      </c>
      <c r="B31" s="8" t="s">
        <v>34</v>
      </c>
      <c r="C31" s="8" t="s">
        <v>34</v>
      </c>
      <c r="D31" s="9" t="s">
        <v>70</v>
      </c>
      <c r="E31" s="10">
        <v>0</v>
      </c>
      <c r="F31" s="10">
        <v>0</v>
      </c>
      <c r="G31" s="10">
        <v>0</v>
      </c>
      <c r="H31" s="10">
        <v>0</v>
      </c>
      <c r="I31" s="10">
        <v>10</v>
      </c>
      <c r="J31" s="10">
        <f t="shared" si="0"/>
        <v>10</v>
      </c>
      <c r="K31" s="11" t="s">
        <v>34</v>
      </c>
      <c r="L31" s="1"/>
    </row>
    <row r="32" spans="1:12" ht="1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"/>
    </row>
    <row r="33" spans="1:12" ht="1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"/>
    </row>
    <row r="34" spans="1:12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" customHeight="1" x14ac:dyDescent="0.25">
      <c r="A35" s="34" t="s">
        <v>71</v>
      </c>
      <c r="B35" s="35"/>
      <c r="C35" s="35"/>
      <c r="D35" s="35"/>
      <c r="E35" s="14">
        <v>2640061</v>
      </c>
      <c r="F35" s="14">
        <v>2608107</v>
      </c>
      <c r="G35" s="14">
        <v>0</v>
      </c>
      <c r="H35" s="14">
        <v>2732463</v>
      </c>
      <c r="I35" s="14">
        <v>3098884</v>
      </c>
      <c r="J35" s="14">
        <v>366421</v>
      </c>
      <c r="K35" s="15">
        <v>0.13409916255041696</v>
      </c>
      <c r="L35" s="1"/>
    </row>
    <row r="36" spans="1:12" ht="15" customHeight="1" x14ac:dyDescent="0.25">
      <c r="A36" s="36" t="s">
        <v>72</v>
      </c>
      <c r="B36" s="37"/>
      <c r="C36" s="37"/>
      <c r="D36" s="37"/>
      <c r="E36" s="37"/>
      <c r="F36" s="37"/>
      <c r="G36" s="37"/>
      <c r="H36" s="37"/>
      <c r="I36" s="37"/>
      <c r="J36" s="1"/>
      <c r="K36" s="1"/>
      <c r="L36" s="1"/>
    </row>
    <row r="37" spans="1:12" ht="5.0999999999999996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7">
    <mergeCell ref="J10:J11"/>
    <mergeCell ref="K10:K11"/>
    <mergeCell ref="A35:D35"/>
    <mergeCell ref="A36:I3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3622047244094491" right="0.23622047244094491" top="0.74803149606299213" bottom="0.74803149606299213" header="0.31496062992125984" footer="0.31496062992125984"/>
  <pageSetup paperSize="11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2023-09-28T19:45:10Z</dcterms:modified>
</cp:coreProperties>
</file>