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9FDEF91-5956-496A-BDEF-CC72BB857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J56" i="1"/>
  <c r="K56" i="1" s="1"/>
  <c r="J55" i="1"/>
  <c r="K55" i="1" s="1"/>
  <c r="K54" i="1"/>
  <c r="J54" i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K45" i="1"/>
  <c r="J45" i="1"/>
  <c r="J44" i="1"/>
  <c r="K44" i="1" s="1"/>
  <c r="K43" i="1"/>
  <c r="J43" i="1"/>
  <c r="J42" i="1"/>
  <c r="K42" i="1" s="1"/>
  <c r="J39" i="1"/>
  <c r="K39" i="1" s="1"/>
  <c r="J38" i="1"/>
  <c r="K38" i="1" s="1"/>
  <c r="K37" i="1"/>
  <c r="J37" i="1"/>
  <c r="J35" i="1"/>
  <c r="J34" i="1"/>
  <c r="K34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3" i="1"/>
  <c r="K23" i="1" s="1"/>
  <c r="K22" i="1"/>
  <c r="J22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<sst xmlns="http://schemas.openxmlformats.org/spreadsheetml/2006/main" count="254" uniqueCount="117">
  <si>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</si>
  <si>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</si>
  <si>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</si>
  <si>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</si>
  <si>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</si>
  <si>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</si>
  <si>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</si>
  <si>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</si>
  <si>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</si>
  <si>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ANTOFAGASTA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</si>
  <si>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</si>
  <si>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</si>
  <si>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</si>
  <si>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</si>
  <si>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</si>
  <si>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</si>
  <si>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</si>
  <si>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</si>
  <si>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</si>
  <si>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</si>
  <si>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</si>
  <si>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</si>
  <si>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</si>
  <si>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</si>
  <si>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</si>
  <si>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</si>
  <si>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</si>
  <si>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</si>
  <si>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</si>
  <si>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</si>
  <si>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</si>
  <si>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</si>
  <si>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</si>
  <si>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</si>
  <si>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</si>
  <si>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</si>
  <si>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</si>
  <si>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</si>
  <si>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</si>
  <si>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</si>
  <si>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</si>
  <si>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</si>
  <si>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</si>
  <si>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</si>
  <si>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</si>
  <si>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</si>
  <si>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</si>
  <si>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</si>
  <si>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</si>
  <si>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</si>
  <si>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</si>
  <si>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</si>
  <si>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</si>
  <si>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</si>
  <si>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</si>
  <si>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</si>
  <si>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</si>
  <si>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</si>
  <si>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</si>
  <si>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</si>
  <si>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</si>
  <si>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</si>
  <si>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</si>
  <si>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</si>
  <si>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</si>
  <si>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</si>
  <si>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</si>
  <si>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</si>
  <si>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</si>
  <si>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</si>
  <si>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</si>
  <si>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</si>
  <si>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Programas de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</si>
  <si>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</si>
  <si>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</si>
  <si>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</si>
  <si>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</si>
  <si>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</si>
  <si>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</si>
  <si>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</si>
  <si>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</si>
  <si>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</si>
  <si>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</si>
  <si>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</si>
  <si>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</si>
  <si>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</si>
  <si>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</si>
  <si>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</si>
  <si>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</si>
  <si>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</si>
  <si>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</si>
  <si>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</si>
  <si>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</si>
  <si>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</si>
  <si>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</si>
  <si>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</si>
  <si>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 Fondo Solidario de Vivienda (DS174)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</si>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</sst>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6"/>
  <sheetViews>
    <sheetView tabSelected="1" view="pageBreakPreview" topLeftCell="A34" zoomScaleNormal="100" zoomScaleSheetLayoutView="100" workbookViewId="0">
      <selection activeCell="I53" sqref="I5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130995666</v>
      </c>
      <c r="F12" s="12">
        <v>134240491</v>
      </c>
      <c r="G12" s="12">
        <v>59375740</v>
      </c>
      <c r="H12" s="12">
        <v>135580515</v>
      </c>
      <c r="I12" s="12">
        <v>168826484</v>
      </c>
      <c r="J12" s="12">
        <f>I12-H12</f>
        <v>33245969</v>
      </c>
      <c r="K12" s="13">
        <f>(J12/H12)</f>
        <v>0.24521199819900374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45144</v>
      </c>
      <c r="F16" s="16">
        <v>45144</v>
      </c>
      <c r="G16" s="16">
        <v>3623</v>
      </c>
      <c r="H16" s="16">
        <v>46724</v>
      </c>
      <c r="I16" s="16">
        <v>46724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45134</v>
      </c>
      <c r="F17" s="16">
        <v>45134</v>
      </c>
      <c r="G17" s="16">
        <v>3623</v>
      </c>
      <c r="H17" s="16">
        <v>46714</v>
      </c>
      <c r="I17" s="16">
        <v>46714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78420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78420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71876</v>
      </c>
      <c r="F22" s="16">
        <v>73027</v>
      </c>
      <c r="G22" s="16">
        <v>220734</v>
      </c>
      <c r="H22" s="16">
        <v>74391</v>
      </c>
      <c r="I22" s="16">
        <v>83316</v>
      </c>
      <c r="J22" s="16">
        <f>I22-H22</f>
        <v>8925</v>
      </c>
      <c r="K22" s="17">
        <f>(J22/H22)</f>
        <v>0.11997419042626124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71856</v>
      </c>
      <c r="F23" s="16">
        <v>71856</v>
      </c>
      <c r="G23" s="16">
        <v>149335</v>
      </c>
      <c r="H23" s="16">
        <v>74371</v>
      </c>
      <c r="I23" s="16">
        <v>83296</v>
      </c>
      <c r="J23" s="16">
        <f>I23-H23</f>
        <v>8925</v>
      </c>
      <c r="K23" s="17">
        <f>(J23/H23)</f>
        <v>0.1200064541286254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3441</v>
      </c>
      <c r="H24" s="16">
        <v>10</v>
      </c>
      <c r="I24" s="16">
        <v>10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1161</v>
      </c>
      <c r="G25" s="16">
        <v>67958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117248181</v>
      </c>
      <c r="F26" s="16">
        <v>120335265</v>
      </c>
      <c r="G26" s="16">
        <v>53668267</v>
      </c>
      <c r="H26" s="16">
        <v>121352595</v>
      </c>
      <c r="I26" s="16">
        <v>143657191</v>
      </c>
      <c r="J26" s="16">
        <f>I26-H26</f>
        <v>22304596</v>
      </c>
      <c r="K26" s="17">
        <f>(J26/H26)</f>
        <v>0.18379990967642679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117248181</v>
      </c>
      <c r="F27" s="16">
        <v>120335265</v>
      </c>
      <c r="G27" s="16">
        <v>53668267</v>
      </c>
      <c r="H27" s="16">
        <v>121352595</v>
      </c>
      <c r="I27" s="16">
        <v>143657191</v>
      </c>
      <c r="J27" s="16">
        <f>I27-H27</f>
        <v>22304596</v>
      </c>
      <c r="K27" s="17">
        <f>(J27/H27)</f>
        <v>0.18379990967642679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13127970</v>
      </c>
      <c r="F28" s="16">
        <v>13284550</v>
      </c>
      <c r="G28" s="16">
        <v>5072301</v>
      </c>
      <c r="H28" s="16">
        <v>13587449</v>
      </c>
      <c r="I28" s="16">
        <v>24423845</v>
      </c>
      <c r="J28" s="16">
        <f>I28-H28</f>
        <v>10836396</v>
      </c>
      <c r="K28" s="17">
        <f>(J28/H28)</f>
        <v>0.79752983801447941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13127970</v>
      </c>
      <c r="F29" s="16">
        <v>13127970</v>
      </c>
      <c r="G29" s="16">
        <v>4719773</v>
      </c>
      <c r="H29" s="16">
        <v>13587449</v>
      </c>
      <c r="I29" s="16">
        <v>24423845</v>
      </c>
      <c r="J29" s="16">
        <f>I29-H29</f>
        <v>10836396</v>
      </c>
      <c r="K29" s="17">
        <f>(J29/H29)</f>
        <v>0.79752983801447941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156580</v>
      </c>
      <c r="G30" s="16">
        <v>352528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481760</v>
      </c>
      <c r="F31" s="16">
        <v>481760</v>
      </c>
      <c r="G31" s="16">
        <v>332395</v>
      </c>
      <c r="H31" s="16">
        <v>498621</v>
      </c>
      <c r="I31" s="16">
        <v>594663</v>
      </c>
      <c r="J31" s="16">
        <f>I31-H31</f>
        <v>96042</v>
      </c>
      <c r="K31" s="17">
        <f>(J31/H31)</f>
        <v>0.19261523281209575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481760</v>
      </c>
      <c r="F32" s="16">
        <v>481760</v>
      </c>
      <c r="G32" s="16">
        <v>332395</v>
      </c>
      <c r="H32" s="16">
        <v>498621</v>
      </c>
      <c r="I32" s="16">
        <v>594663</v>
      </c>
      <c r="J32" s="16">
        <f>I32-H32</f>
        <v>96042</v>
      </c>
      <c r="K32" s="17">
        <f>(J32/H32)</f>
        <v>0.19261523281209575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388582</v>
      </c>
      <c r="F33" s="16">
        <v>388582</v>
      </c>
      <c r="G33" s="16">
        <v>332395</v>
      </c>
      <c r="H33" s="16">
        <v>402182</v>
      </c>
      <c r="I33" s="16">
        <v>458139</v>
      </c>
      <c r="J33" s="16">
        <f>I33-H33</f>
        <v>55957</v>
      </c>
      <c r="K33" s="17">
        <f>(J33/H33)</f>
        <v>0.13913352661232975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93178</v>
      </c>
      <c r="F34" s="16">
        <v>93178</v>
      </c>
      <c r="G34" s="16">
        <v>0</v>
      </c>
      <c r="H34" s="16">
        <v>96439</v>
      </c>
      <c r="I34" s="16">
        <v>40341</v>
      </c>
      <c r="J34" s="16">
        <f>I34-H34</f>
        <v>-56098</v>
      </c>
      <c r="K34" s="17">
        <f>(J34/H34)</f>
        <v>-0.58169412789431663</v>
      </c>
      <c r="L34" s="1"/>
    </row>
    <row r="35" spans="1:12" ht="27" customHeight="1" x14ac:dyDescent="0.25">
      <c r="A35" s="14" t="s">
        <v>35</v>
      </c>
      <c r="B35" s="14" t="s">
        <v>35</v>
      </c>
      <c r="C35" s="14" t="s">
        <v>73</v>
      </c>
      <c r="D35" s="15" t="s">
        <v>74</v>
      </c>
      <c r="E35" s="16">
        <v>0</v>
      </c>
      <c r="F35" s="16">
        <v>0</v>
      </c>
      <c r="G35" s="16">
        <v>0</v>
      </c>
      <c r="H35" s="16">
        <v>0</v>
      </c>
      <c r="I35" s="16">
        <v>96183</v>
      </c>
      <c r="J35" s="16">
        <f>I35-H35</f>
        <v>96183</v>
      </c>
      <c r="K35" s="17" t="s">
        <v>35</v>
      </c>
      <c r="L35" s="1"/>
    </row>
    <row r="36" spans="1:12" ht="15" customHeight="1" x14ac:dyDescent="0.25">
      <c r="A36" s="26" t="s">
        <v>75</v>
      </c>
      <c r="B36" s="26" t="s">
        <v>35</v>
      </c>
      <c r="C36" s="26" t="s">
        <v>35</v>
      </c>
      <c r="D36" s="27" t="s">
        <v>76</v>
      </c>
      <c r="E36" s="28">
        <v>20715</v>
      </c>
      <c r="F36" s="28">
        <v>20715</v>
      </c>
      <c r="G36" s="28">
        <v>0</v>
      </c>
      <c r="H36" s="28">
        <v>20715</v>
      </c>
      <c r="I36" s="28">
        <v>20715</v>
      </c>
      <c r="J36" s="29"/>
      <c r="K36" s="30" t="s">
        <v>35</v>
      </c>
      <c r="L36" s="1"/>
    </row>
    <row r="37" spans="1:12" ht="15" customHeight="1" x14ac:dyDescent="0.25">
      <c r="A37" s="22" t="s">
        <v>35</v>
      </c>
      <c r="B37" s="22" t="s">
        <v>35</v>
      </c>
      <c r="C37" s="22" t="s">
        <v>35</v>
      </c>
      <c r="D37" s="23" t="s">
        <v>77</v>
      </c>
      <c r="E37" s="24">
        <v>130995666</v>
      </c>
      <c r="F37" s="24">
        <v>134240491</v>
      </c>
      <c r="G37" s="24">
        <v>59065962</v>
      </c>
      <c r="H37" s="24">
        <v>135580515</v>
      </c>
      <c r="I37" s="24">
        <v>168826484</v>
      </c>
      <c r="J37" s="24">
        <f>I37-H37</f>
        <v>33245969</v>
      </c>
      <c r="K37" s="25">
        <f>(J37/H37)</f>
        <v>0.24521199819900374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4862029</v>
      </c>
      <c r="F38" s="16">
        <v>4610711</v>
      </c>
      <c r="G38" s="16">
        <v>2931681</v>
      </c>
      <c r="H38" s="16">
        <v>5032200</v>
      </c>
      <c r="I38" s="16">
        <v>5042527</v>
      </c>
      <c r="J38" s="16">
        <f>I38-H38</f>
        <v>10327</v>
      </c>
      <c r="K38" s="17">
        <f>(J38/H38)</f>
        <v>2.0521839354556656E-3</v>
      </c>
      <c r="L38" s="1"/>
    </row>
    <row r="39" spans="1:12" ht="15" customHeight="1" x14ac:dyDescent="0.25">
      <c r="A39" s="14" t="s">
        <v>11</v>
      </c>
      <c r="B39" s="14" t="s">
        <v>35</v>
      </c>
      <c r="C39" s="14" t="s">
        <v>35</v>
      </c>
      <c r="D39" s="15" t="s">
        <v>80</v>
      </c>
      <c r="E39" s="16">
        <v>528679</v>
      </c>
      <c r="F39" s="16">
        <v>703680</v>
      </c>
      <c r="G39" s="16">
        <v>379652</v>
      </c>
      <c r="H39" s="16">
        <v>547183</v>
      </c>
      <c r="I39" s="16">
        <v>465703</v>
      </c>
      <c r="J39" s="16">
        <f>I39-H39</f>
        <v>-81480</v>
      </c>
      <c r="K39" s="17">
        <f>(J39/H39)</f>
        <v>-0.14890813493840269</v>
      </c>
      <c r="L39" s="1"/>
    </row>
    <row r="40" spans="1:12" ht="15" customHeight="1" x14ac:dyDescent="0.25">
      <c r="A40" s="14" t="s">
        <v>81</v>
      </c>
      <c r="B40" s="14" t="s">
        <v>35</v>
      </c>
      <c r="C40" s="14" t="s">
        <v>35</v>
      </c>
      <c r="D40" s="15" t="s">
        <v>82</v>
      </c>
      <c r="E40" s="16">
        <v>0</v>
      </c>
      <c r="F40" s="16">
        <v>26205</v>
      </c>
      <c r="G40" s="16">
        <v>0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/>
      <c r="B41" s="14" t="s">
        <v>46</v>
      </c>
      <c r="C41" s="14"/>
      <c r="D41" s="15" t="s">
        <v>116</v>
      </c>
      <c r="E41" s="16">
        <v>0</v>
      </c>
      <c r="F41" s="16">
        <v>26205</v>
      </c>
      <c r="G41" s="16">
        <v>0</v>
      </c>
      <c r="H41" s="16">
        <v>0</v>
      </c>
      <c r="I41" s="16">
        <v>0</v>
      </c>
      <c r="J41" s="18"/>
      <c r="K41" s="17" t="s">
        <v>35</v>
      </c>
      <c r="L41" s="1"/>
    </row>
    <row r="42" spans="1:12" ht="15" customHeight="1" x14ac:dyDescent="0.25">
      <c r="A42" s="14" t="s">
        <v>83</v>
      </c>
      <c r="B42" s="14" t="s">
        <v>35</v>
      </c>
      <c r="C42" s="14" t="s">
        <v>35</v>
      </c>
      <c r="D42" s="15" t="s">
        <v>84</v>
      </c>
      <c r="E42" s="16">
        <v>71856</v>
      </c>
      <c r="F42" s="16">
        <v>227213</v>
      </c>
      <c r="G42" s="16">
        <v>94339</v>
      </c>
      <c r="H42" s="16">
        <v>74371</v>
      </c>
      <c r="I42" s="16">
        <v>83296</v>
      </c>
      <c r="J42" s="16">
        <f t="shared" ref="J42:J58" si="0">I42-H42</f>
        <v>8925</v>
      </c>
      <c r="K42" s="17">
        <f t="shared" ref="K42:K58" si="1">(J42/H42)</f>
        <v>0.1200064541286254</v>
      </c>
      <c r="L42" s="1"/>
    </row>
    <row r="43" spans="1:12" ht="15" customHeight="1" x14ac:dyDescent="0.25">
      <c r="A43" s="14" t="s">
        <v>35</v>
      </c>
      <c r="B43" s="14" t="s">
        <v>56</v>
      </c>
      <c r="C43" s="14" t="s">
        <v>35</v>
      </c>
      <c r="D43" s="15" t="s">
        <v>85</v>
      </c>
      <c r="E43" s="16">
        <v>71856</v>
      </c>
      <c r="F43" s="16">
        <v>227213</v>
      </c>
      <c r="G43" s="16">
        <v>94339</v>
      </c>
      <c r="H43" s="16">
        <v>74371</v>
      </c>
      <c r="I43" s="16">
        <v>83296</v>
      </c>
      <c r="J43" s="16">
        <f t="shared" si="0"/>
        <v>8925</v>
      </c>
      <c r="K43" s="17">
        <f t="shared" si="1"/>
        <v>0.1200064541286254</v>
      </c>
      <c r="L43" s="1"/>
    </row>
    <row r="44" spans="1:12" ht="15" customHeight="1" x14ac:dyDescent="0.25">
      <c r="A44" s="14" t="s">
        <v>86</v>
      </c>
      <c r="B44" s="14" t="s">
        <v>35</v>
      </c>
      <c r="C44" s="14" t="s">
        <v>35</v>
      </c>
      <c r="D44" s="15" t="s">
        <v>87</v>
      </c>
      <c r="E44" s="16">
        <v>30263070</v>
      </c>
      <c r="F44" s="16">
        <v>31368555</v>
      </c>
      <c r="G44" s="16">
        <v>7562017</v>
      </c>
      <c r="H44" s="16">
        <v>31322278</v>
      </c>
      <c r="I44" s="16">
        <v>10878804</v>
      </c>
      <c r="J44" s="16">
        <f t="shared" si="0"/>
        <v>-20443474</v>
      </c>
      <c r="K44" s="17">
        <f t="shared" si="1"/>
        <v>-0.6526815833765347</v>
      </c>
      <c r="L44" s="1"/>
    </row>
    <row r="45" spans="1:12" ht="15" customHeight="1" x14ac:dyDescent="0.25">
      <c r="A45" s="14" t="s">
        <v>35</v>
      </c>
      <c r="B45" s="14" t="s">
        <v>39</v>
      </c>
      <c r="C45" s="14" t="s">
        <v>35</v>
      </c>
      <c r="D45" s="15" t="s">
        <v>88</v>
      </c>
      <c r="E45" s="16">
        <v>30263070</v>
      </c>
      <c r="F45" s="16">
        <v>31368555</v>
      </c>
      <c r="G45" s="16">
        <v>7562017</v>
      </c>
      <c r="H45" s="16">
        <v>31322278</v>
      </c>
      <c r="I45" s="16">
        <v>10878804</v>
      </c>
      <c r="J45" s="16">
        <f t="shared" si="0"/>
        <v>-20443474</v>
      </c>
      <c r="K45" s="17">
        <f t="shared" si="1"/>
        <v>-0.6526815833765347</v>
      </c>
      <c r="L45" s="1"/>
    </row>
    <row r="46" spans="1:12" ht="15" customHeight="1" x14ac:dyDescent="0.25">
      <c r="A46" s="14" t="s">
        <v>89</v>
      </c>
      <c r="B46" s="14" t="s">
        <v>35</v>
      </c>
      <c r="C46" s="14" t="s">
        <v>35</v>
      </c>
      <c r="D46" s="15" t="s">
        <v>90</v>
      </c>
      <c r="E46" s="16">
        <v>28533244</v>
      </c>
      <c r="F46" s="16">
        <v>28533244</v>
      </c>
      <c r="G46" s="16">
        <v>6317369</v>
      </c>
      <c r="H46" s="16">
        <v>29531908</v>
      </c>
      <c r="I46" s="16">
        <v>94609765</v>
      </c>
      <c r="J46" s="16">
        <f t="shared" si="0"/>
        <v>65077857</v>
      </c>
      <c r="K46" s="17">
        <f t="shared" si="1"/>
        <v>2.2036455280844027</v>
      </c>
      <c r="L46" s="1"/>
    </row>
    <row r="47" spans="1:12" ht="15" customHeight="1" x14ac:dyDescent="0.25">
      <c r="A47" s="14" t="s">
        <v>35</v>
      </c>
      <c r="B47" s="14" t="s">
        <v>39</v>
      </c>
      <c r="C47" s="14" t="s">
        <v>35</v>
      </c>
      <c r="D47" s="15" t="s">
        <v>63</v>
      </c>
      <c r="E47" s="16">
        <v>28533244</v>
      </c>
      <c r="F47" s="16">
        <v>28533244</v>
      </c>
      <c r="G47" s="16">
        <v>6317369</v>
      </c>
      <c r="H47" s="16">
        <v>29531908</v>
      </c>
      <c r="I47" s="16">
        <v>94609765</v>
      </c>
      <c r="J47" s="16">
        <f t="shared" si="0"/>
        <v>65077857</v>
      </c>
      <c r="K47" s="17">
        <f t="shared" si="1"/>
        <v>2.2036455280844027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71</v>
      </c>
      <c r="D48" s="15" t="s">
        <v>91</v>
      </c>
      <c r="E48" s="16">
        <v>28533244</v>
      </c>
      <c r="F48" s="16">
        <v>28533244</v>
      </c>
      <c r="G48" s="16">
        <v>6317369</v>
      </c>
      <c r="H48" s="16">
        <v>29531908</v>
      </c>
      <c r="I48" s="16">
        <v>94609765</v>
      </c>
      <c r="J48" s="16">
        <f t="shared" si="0"/>
        <v>65077857</v>
      </c>
      <c r="K48" s="17">
        <f t="shared" si="1"/>
        <v>2.2036455280844027</v>
      </c>
      <c r="L48" s="1"/>
    </row>
    <row r="49" spans="1:12" ht="15" customHeight="1" x14ac:dyDescent="0.25">
      <c r="A49" s="14" t="s">
        <v>92</v>
      </c>
      <c r="B49" s="14" t="s">
        <v>35</v>
      </c>
      <c r="C49" s="14" t="s">
        <v>35</v>
      </c>
      <c r="D49" s="15" t="s">
        <v>93</v>
      </c>
      <c r="E49" s="16">
        <v>66736778</v>
      </c>
      <c r="F49" s="16">
        <v>68736778</v>
      </c>
      <c r="G49" s="16">
        <v>41748998</v>
      </c>
      <c r="H49" s="16">
        <v>69072565</v>
      </c>
      <c r="I49" s="16">
        <v>57746379</v>
      </c>
      <c r="J49" s="16">
        <f t="shared" si="0"/>
        <v>-11326186</v>
      </c>
      <c r="K49" s="17">
        <f t="shared" si="1"/>
        <v>-0.16397517596168609</v>
      </c>
      <c r="L49" s="1"/>
    </row>
    <row r="50" spans="1:12" ht="15" customHeight="1" x14ac:dyDescent="0.25">
      <c r="A50" s="14" t="s">
        <v>35</v>
      </c>
      <c r="B50" s="14" t="s">
        <v>14</v>
      </c>
      <c r="C50" s="14" t="s">
        <v>35</v>
      </c>
      <c r="D50" s="15" t="s">
        <v>94</v>
      </c>
      <c r="E50" s="16">
        <v>66736778</v>
      </c>
      <c r="F50" s="16">
        <v>68736778</v>
      </c>
      <c r="G50" s="16">
        <v>41748998</v>
      </c>
      <c r="H50" s="16">
        <v>69072565</v>
      </c>
      <c r="I50" s="16">
        <v>57746379</v>
      </c>
      <c r="J50" s="16">
        <f t="shared" si="0"/>
        <v>-11326186</v>
      </c>
      <c r="K50" s="17">
        <f t="shared" si="1"/>
        <v>-0.16397517596168609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95</v>
      </c>
      <c r="D51" s="15" t="s">
        <v>96</v>
      </c>
      <c r="E51" s="16">
        <v>3189</v>
      </c>
      <c r="F51" s="16">
        <v>3189</v>
      </c>
      <c r="G51" s="16">
        <v>0</v>
      </c>
      <c r="H51" s="16">
        <v>3301</v>
      </c>
      <c r="I51" s="16">
        <v>0</v>
      </c>
      <c r="J51" s="16">
        <f t="shared" si="0"/>
        <v>-3301</v>
      </c>
      <c r="K51" s="17">
        <f t="shared" si="1"/>
        <v>-1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97</v>
      </c>
      <c r="D52" s="15" t="s">
        <v>98</v>
      </c>
      <c r="E52" s="16">
        <v>2228651</v>
      </c>
      <c r="F52" s="16">
        <v>2228651</v>
      </c>
      <c r="G52" s="16">
        <v>560501</v>
      </c>
      <c r="H52" s="16">
        <v>2306654</v>
      </c>
      <c r="I52" s="16">
        <v>1549264</v>
      </c>
      <c r="J52" s="16">
        <f t="shared" si="0"/>
        <v>-757390</v>
      </c>
      <c r="K52" s="17">
        <f t="shared" si="1"/>
        <v>-0.32835006897436719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99</v>
      </c>
      <c r="D53" s="15" t="s">
        <v>100</v>
      </c>
      <c r="E53" s="16">
        <v>22123</v>
      </c>
      <c r="F53" s="16">
        <v>22123</v>
      </c>
      <c r="G53" s="16">
        <v>15358</v>
      </c>
      <c r="H53" s="16">
        <v>22897</v>
      </c>
      <c r="I53" s="16">
        <v>15887</v>
      </c>
      <c r="J53" s="16">
        <f t="shared" si="0"/>
        <v>-7010</v>
      </c>
      <c r="K53" s="17">
        <f t="shared" si="1"/>
        <v>-0.30615364458225969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101</v>
      </c>
      <c r="D54" s="15" t="s">
        <v>102</v>
      </c>
      <c r="E54" s="16">
        <v>6714201</v>
      </c>
      <c r="F54" s="16">
        <v>6714201</v>
      </c>
      <c r="G54" s="16">
        <v>1949608</v>
      </c>
      <c r="H54" s="16">
        <v>6949198</v>
      </c>
      <c r="I54" s="16">
        <v>10127563</v>
      </c>
      <c r="J54" s="16">
        <f t="shared" si="0"/>
        <v>3178365</v>
      </c>
      <c r="K54" s="17">
        <f t="shared" si="1"/>
        <v>0.4573714837309284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103</v>
      </c>
      <c r="D55" s="15" t="s">
        <v>104</v>
      </c>
      <c r="E55" s="16">
        <v>40590098</v>
      </c>
      <c r="F55" s="16">
        <v>42590098</v>
      </c>
      <c r="G55" s="16">
        <v>36352939</v>
      </c>
      <c r="H55" s="16">
        <v>42010751</v>
      </c>
      <c r="I55" s="16">
        <v>30285406</v>
      </c>
      <c r="J55" s="16">
        <f t="shared" si="0"/>
        <v>-11725345</v>
      </c>
      <c r="K55" s="17">
        <f t="shared" si="1"/>
        <v>-0.27910343711779872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105</v>
      </c>
      <c r="D56" s="15" t="s">
        <v>106</v>
      </c>
      <c r="E56" s="16">
        <v>4576382</v>
      </c>
      <c r="F56" s="16">
        <v>4576382</v>
      </c>
      <c r="G56" s="16">
        <v>2761631</v>
      </c>
      <c r="H56" s="16">
        <v>4736555</v>
      </c>
      <c r="I56" s="16">
        <v>6491320</v>
      </c>
      <c r="J56" s="16">
        <f t="shared" si="0"/>
        <v>1754765</v>
      </c>
      <c r="K56" s="17">
        <f t="shared" si="1"/>
        <v>0.37047284365957961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107</v>
      </c>
      <c r="D57" s="15" t="s">
        <v>108</v>
      </c>
      <c r="E57" s="16">
        <v>1014387</v>
      </c>
      <c r="F57" s="16">
        <v>1014387</v>
      </c>
      <c r="G57" s="16">
        <v>60091</v>
      </c>
      <c r="H57" s="16">
        <v>1049891</v>
      </c>
      <c r="I57" s="16">
        <v>1394219</v>
      </c>
      <c r="J57" s="16">
        <f t="shared" si="0"/>
        <v>344328</v>
      </c>
      <c r="K57" s="17">
        <f t="shared" si="1"/>
        <v>0.32796547451116353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109</v>
      </c>
      <c r="D58" s="15" t="s">
        <v>110</v>
      </c>
      <c r="E58" s="16">
        <v>11587747</v>
      </c>
      <c r="F58" s="16">
        <v>11587747</v>
      </c>
      <c r="G58" s="16">
        <v>48870</v>
      </c>
      <c r="H58" s="16">
        <v>11993318</v>
      </c>
      <c r="I58" s="16">
        <v>7882720</v>
      </c>
      <c r="J58" s="16">
        <f t="shared" si="0"/>
        <v>-4110598</v>
      </c>
      <c r="K58" s="17">
        <f t="shared" si="1"/>
        <v>-0.34274068277018921</v>
      </c>
      <c r="L58" s="1"/>
    </row>
    <row r="59" spans="1:12" ht="15" customHeight="1" x14ac:dyDescent="0.25">
      <c r="A59" s="14" t="s">
        <v>111</v>
      </c>
      <c r="B59" s="14" t="s">
        <v>35</v>
      </c>
      <c r="C59" s="14" t="s">
        <v>35</v>
      </c>
      <c r="D59" s="15" t="s">
        <v>112</v>
      </c>
      <c r="E59" s="16">
        <v>10</v>
      </c>
      <c r="F59" s="16">
        <v>34105</v>
      </c>
      <c r="G59" s="16">
        <v>31906</v>
      </c>
      <c r="H59" s="16">
        <v>10</v>
      </c>
      <c r="I59" s="16">
        <v>10</v>
      </c>
      <c r="J59" s="18"/>
      <c r="K59" s="17" t="s">
        <v>35</v>
      </c>
      <c r="L59" s="1"/>
    </row>
    <row r="60" spans="1:12" ht="15" customHeight="1" x14ac:dyDescent="0.25">
      <c r="A60" s="14" t="s">
        <v>35</v>
      </c>
      <c r="B60" s="14" t="s">
        <v>48</v>
      </c>
      <c r="C60" s="14" t="s">
        <v>35</v>
      </c>
      <c r="D60" s="15" t="s">
        <v>113</v>
      </c>
      <c r="E60" s="16">
        <v>10</v>
      </c>
      <c r="F60" s="16">
        <v>34105</v>
      </c>
      <c r="G60" s="16">
        <v>31906</v>
      </c>
      <c r="H60" s="16">
        <v>10</v>
      </c>
      <c r="I60" s="16">
        <v>10</v>
      </c>
      <c r="J60" s="18"/>
      <c r="K60" s="17" t="s">
        <v>35</v>
      </c>
      <c r="L60" s="1"/>
    </row>
    <row r="61" spans="1:12" ht="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"/>
    </row>
    <row r="62" spans="1:12" ht="1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33" t="s">
        <v>114</v>
      </c>
      <c r="B64" s="34"/>
      <c r="C64" s="34"/>
      <c r="D64" s="34"/>
      <c r="E64" s="20">
        <v>102390556</v>
      </c>
      <c r="F64" s="20">
        <v>105445929</v>
      </c>
      <c r="G64" s="20">
        <v>52622348</v>
      </c>
      <c r="H64" s="20">
        <v>105974226</v>
      </c>
      <c r="I64" s="20">
        <v>74133413</v>
      </c>
      <c r="J64" s="20">
        <v>-31840813</v>
      </c>
      <c r="K64" s="21">
        <v>-0.30045808496869797</v>
      </c>
      <c r="L64" s="1"/>
    </row>
    <row r="65" spans="1:12" ht="15" customHeight="1" x14ac:dyDescent="0.25">
      <c r="A65" s="35" t="s">
        <v>115</v>
      </c>
      <c r="B65" s="36"/>
      <c r="C65" s="36"/>
      <c r="D65" s="36"/>
      <c r="E65" s="36"/>
      <c r="F65" s="36"/>
      <c r="G65" s="36"/>
      <c r="H65" s="36"/>
      <c r="I65" s="36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5" right="0.25" top="0.75" bottom="0.75" header="0.3" footer="0.3"/>
  <pageSetup paperSize="119" scale="91" fitToHeight="0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2023-09-28T22:47:51Z</dcterms:modified>
</cp:coreProperties>
</file>