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9CA3F02-E2FB-457E-94C2-3F1836678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analitico'!$A$1:$K$69</definedName>
    <definedName name="JR_PAGE_ANCHOR_0_1">'cuadro Comparativo analitico'!$A$1</definedName>
    <definedName name="_xlnm.Print_Titles" localSheetId="0">'cuadro Comparativo analitico'!$1:$8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6" i="1"/>
  <c r="K36" i="1" s="1"/>
  <c r="J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4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<sst xmlns="http://schemas.openxmlformats.org/spreadsheetml/2006/main" count="262" uniqueCount="123">
  <si>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</si>
  <si>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</si>
  <si>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</si>
  <si>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</si>
  <si>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</si>
  <si>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</si>
  <si>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</si>
  <si>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</si>
  <si>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</si>
  <si>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DEL MAULE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</si>
  <si>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</si>
  <si>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</si>
  <si>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</si>
  <si>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</si>
  <si>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</si>
  <si>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</si>
  <si>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</si>
  <si>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</si>
  <si>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</si>
  <si>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</si>
  <si>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</si>
  <si>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</si>
  <si>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</si>
  <si>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</si>
  <si>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</si>
  <si>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</si>
  <si>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</si>
  <si>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</si>
  <si>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</si>
  <si>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</si>
  <si>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</si>
  <si>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</si>
  <si>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</si>
  <si>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</si>
  <si>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</si>
  <si>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</si>
  <si>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</si>
  <si>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</si>
  <si>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</si>
  <si>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</si>
  <si>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</si>
  <si>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</si>
  <si>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</si>
  <si>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</si>
  <si>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</si>
  <si>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</si>
  <si>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</si>
  <si>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</si>
  <si>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</si>
  <si>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</si>
  <si>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</si>
  <si>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</si>
  <si>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</si>
  <si>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</si>
  <si>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</si>
  <si>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</si>
  <si>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</si>
  <si>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</si>
  <si>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</si>
  <si>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</si>
  <si>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</si>
  <si>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</si>
  <si>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</si>
  <si>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</si>
  <si>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</si>
  <si>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</si>
  <si>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</si>
  <si>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</si>
  <si>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</si>
  <si>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</si>
  <si>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</si>
  <si>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</si>
  <si>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</si>
  <si>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</si>
  <si>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</si>
  <si>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</si>
  <si>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</si>
  <si>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</si>
  <si>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</si>
  <si>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</si>
  <si>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</si>
  <si>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</si>
  <si>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</si>
  <si>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</si>
  <si>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</si>
  <si>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</si>
  <si>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</si>
  <si>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</si>
  <si>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</si>
  <si>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</si>
  <si>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</si>
  <si>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</si>
  <si>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</si>
  <si>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</si>
  <si>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</si>
  <si>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</si>
  <si>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Subsidios Fondo Solidario de Vivienda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</si>
  <si>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</si>
  <si>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</si>
  <si>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</si>
  <si>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</si>
  <si>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</si>
  <si>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</si>
  <si>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</si>
  <si>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</si>
  <si>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</si>
  <si>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</si>
  <si>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</si>
  <si>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de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</si>
  <si>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</si>
  <si>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 (DS 19/2016)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</si>
  <si>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</si>
  <si>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</si>
  <si>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</si>
  <si>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</si>
  <si>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</si>
  <si>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</si>
  <si>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Compensaciones por Daños a Terceros y/o a la Propiedad</t>
  </si>
  <si>
    <t>02</t>
  </si>
  <si>
    <t>Municipalidades para el Programa Recuperación de Barrios</t>
  </si>
  <si>
    <t>Municipalidades para Pequeñas Localidades</t>
  </si>
  <si>
    <t>102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</si>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</sst>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9"/>
  <sheetViews>
    <sheetView tabSelected="1" view="pageBreakPreview" topLeftCell="A25" zoomScale="130" zoomScaleNormal="100" zoomScaleSheetLayoutView="130" workbookViewId="0">
      <selection activeCell="O40" sqref="O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6" t="s">
        <v>4</v>
      </c>
      <c r="B5" s="37"/>
      <c r="C5" s="38" t="s">
        <v>5</v>
      </c>
      <c r="D5" s="39"/>
      <c r="E5" s="39"/>
      <c r="F5" s="3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6" t="s">
        <v>8</v>
      </c>
      <c r="B6" s="47"/>
      <c r="C6" s="48" t="s">
        <v>9</v>
      </c>
      <c r="D6" s="49"/>
      <c r="E6" s="49"/>
      <c r="F6" s="4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0" t="s">
        <v>12</v>
      </c>
      <c r="B7" s="51"/>
      <c r="C7" s="52" t="s">
        <v>9</v>
      </c>
      <c r="D7" s="53"/>
      <c r="E7" s="53"/>
      <c r="F7" s="5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4" t="s">
        <v>16</v>
      </c>
      <c r="B9" s="54" t="s">
        <v>17</v>
      </c>
      <c r="C9" s="54" t="s">
        <v>18</v>
      </c>
      <c r="D9" s="5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5"/>
      <c r="B10" s="55"/>
      <c r="C10" s="55"/>
      <c r="D10" s="5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55"/>
      <c r="B11" s="55"/>
      <c r="C11" s="55"/>
      <c r="D11" s="5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280151343</v>
      </c>
      <c r="F12" s="12">
        <v>313405828</v>
      </c>
      <c r="G12" s="12">
        <v>229169687</v>
      </c>
      <c r="H12" s="12">
        <v>289956639</v>
      </c>
      <c r="I12" s="12">
        <v>358254349</v>
      </c>
      <c r="J12" s="12">
        <f>I12-H12</f>
        <v>68297710</v>
      </c>
      <c r="K12" s="13">
        <f>(J12/H12)</f>
        <v>0.23554456361318218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21410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21410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21410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5017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5017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0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80849</v>
      </c>
      <c r="F22" s="16">
        <v>80849</v>
      </c>
      <c r="G22" s="16">
        <v>5419717</v>
      </c>
      <c r="H22" s="16">
        <v>83678</v>
      </c>
      <c r="I22" s="16">
        <v>135779</v>
      </c>
      <c r="J22" s="16">
        <f>I22-H22</f>
        <v>52101</v>
      </c>
      <c r="K22" s="17">
        <f>(J22/H22)</f>
        <v>0.622636774301489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80839</v>
      </c>
      <c r="F23" s="16">
        <v>80839</v>
      </c>
      <c r="G23" s="16">
        <v>1016</v>
      </c>
      <c r="H23" s="16">
        <v>83668</v>
      </c>
      <c r="I23" s="16">
        <v>135759</v>
      </c>
      <c r="J23" s="16">
        <f>I23-H23</f>
        <v>52091</v>
      </c>
      <c r="K23" s="17">
        <f>(J23/H23)</f>
        <v>0.62259167184586695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>I24-H24</f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10</v>
      </c>
      <c r="G25" s="16">
        <v>5418701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195845612</v>
      </c>
      <c r="F26" s="16">
        <v>227141172</v>
      </c>
      <c r="G26" s="16">
        <v>187404911</v>
      </c>
      <c r="H26" s="16">
        <v>202700935</v>
      </c>
      <c r="I26" s="16">
        <v>286371108</v>
      </c>
      <c r="J26" s="16">
        <f t="shared" ref="J26:J34" si="0">I26-H26</f>
        <v>83670173</v>
      </c>
      <c r="K26" s="17">
        <f t="shared" ref="K26:K33" si="1">(J26/H26)</f>
        <v>0.41277645315252248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195845612</v>
      </c>
      <c r="F27" s="16">
        <v>227141172</v>
      </c>
      <c r="G27" s="16">
        <v>187404911</v>
      </c>
      <c r="H27" s="16">
        <v>202700935</v>
      </c>
      <c r="I27" s="16">
        <v>286371108</v>
      </c>
      <c r="J27" s="16">
        <f t="shared" si="0"/>
        <v>83670173</v>
      </c>
      <c r="K27" s="17">
        <f t="shared" si="1"/>
        <v>0.41277645315252248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83520012</v>
      </c>
      <c r="F28" s="16">
        <v>83520012</v>
      </c>
      <c r="G28" s="16">
        <v>36046544</v>
      </c>
      <c r="H28" s="16">
        <v>86443212</v>
      </c>
      <c r="I28" s="16">
        <v>70773952</v>
      </c>
      <c r="J28" s="16">
        <f t="shared" si="0"/>
        <v>-15669260</v>
      </c>
      <c r="K28" s="17">
        <f t="shared" si="1"/>
        <v>-0.18126651749127509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83520012</v>
      </c>
      <c r="F29" s="16">
        <v>83520012</v>
      </c>
      <c r="G29" s="16">
        <v>36046544</v>
      </c>
      <c r="H29" s="16">
        <v>86443212</v>
      </c>
      <c r="I29" s="16">
        <v>70773952</v>
      </c>
      <c r="J29" s="16">
        <f t="shared" si="0"/>
        <v>-15669260</v>
      </c>
      <c r="K29" s="17">
        <f t="shared" si="1"/>
        <v>-0.18126651749127509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684115</v>
      </c>
      <c r="F30" s="16">
        <v>684115</v>
      </c>
      <c r="G30" s="16">
        <v>272088</v>
      </c>
      <c r="H30" s="16">
        <v>708059</v>
      </c>
      <c r="I30" s="16">
        <v>952745</v>
      </c>
      <c r="J30" s="16">
        <f t="shared" si="0"/>
        <v>244686</v>
      </c>
      <c r="K30" s="17">
        <f t="shared" si="1"/>
        <v>0.34557289717382311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66</v>
      </c>
      <c r="E31" s="16">
        <v>684115</v>
      </c>
      <c r="F31" s="16">
        <v>684115</v>
      </c>
      <c r="G31" s="16">
        <v>272088</v>
      </c>
      <c r="H31" s="16">
        <v>708059</v>
      </c>
      <c r="I31" s="16">
        <v>952745</v>
      </c>
      <c r="J31" s="16">
        <f t="shared" si="0"/>
        <v>244686</v>
      </c>
      <c r="K31" s="17">
        <f t="shared" si="1"/>
        <v>0.34557289717382311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664456</v>
      </c>
      <c r="F32" s="16">
        <v>664456</v>
      </c>
      <c r="G32" s="16">
        <v>272088</v>
      </c>
      <c r="H32" s="16">
        <v>687712</v>
      </c>
      <c r="I32" s="16">
        <v>863190</v>
      </c>
      <c r="J32" s="16">
        <f t="shared" si="0"/>
        <v>175478</v>
      </c>
      <c r="K32" s="17">
        <f t="shared" si="1"/>
        <v>0.25516204457679958</v>
      </c>
      <c r="L32" s="1"/>
    </row>
    <row r="33" spans="1:12" ht="27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19659</v>
      </c>
      <c r="F33" s="16">
        <v>19659</v>
      </c>
      <c r="G33" s="16">
        <v>0</v>
      </c>
      <c r="H33" s="16">
        <v>20347</v>
      </c>
      <c r="I33" s="16">
        <v>70603</v>
      </c>
      <c r="J33" s="16">
        <f t="shared" si="0"/>
        <v>50256</v>
      </c>
      <c r="K33" s="17">
        <f t="shared" si="1"/>
        <v>2.4699464294490587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0</v>
      </c>
      <c r="F34" s="16">
        <v>0</v>
      </c>
      <c r="G34" s="16">
        <v>0</v>
      </c>
      <c r="H34" s="16">
        <v>0</v>
      </c>
      <c r="I34" s="16">
        <v>18952</v>
      </c>
      <c r="J34" s="16">
        <f t="shared" si="0"/>
        <v>18952</v>
      </c>
      <c r="K34" s="17" t="s">
        <v>35</v>
      </c>
      <c r="L34" s="1"/>
    </row>
    <row r="35" spans="1:12" ht="15" customHeight="1" x14ac:dyDescent="0.25">
      <c r="A35" s="26" t="s">
        <v>73</v>
      </c>
      <c r="B35" s="26" t="s">
        <v>35</v>
      </c>
      <c r="C35" s="26" t="s">
        <v>35</v>
      </c>
      <c r="D35" s="27" t="s">
        <v>74</v>
      </c>
      <c r="E35" s="28">
        <v>20715</v>
      </c>
      <c r="F35" s="28">
        <v>1979630</v>
      </c>
      <c r="G35" s="28">
        <v>0</v>
      </c>
      <c r="H35" s="28">
        <v>20715</v>
      </c>
      <c r="I35" s="28">
        <v>20715</v>
      </c>
      <c r="J35" s="29"/>
      <c r="K35" s="30" t="s">
        <v>35</v>
      </c>
      <c r="L35" s="1"/>
    </row>
    <row r="36" spans="1:12" ht="15" customHeight="1" x14ac:dyDescent="0.25">
      <c r="A36" s="22" t="s">
        <v>35</v>
      </c>
      <c r="B36" s="22" t="s">
        <v>35</v>
      </c>
      <c r="C36" s="22" t="s">
        <v>35</v>
      </c>
      <c r="D36" s="23" t="s">
        <v>75</v>
      </c>
      <c r="E36" s="24">
        <v>280151343</v>
      </c>
      <c r="F36" s="24">
        <v>313405828</v>
      </c>
      <c r="G36" s="24">
        <v>230479009</v>
      </c>
      <c r="H36" s="24">
        <v>289956639</v>
      </c>
      <c r="I36" s="24">
        <v>358254349</v>
      </c>
      <c r="J36" s="24">
        <f>I36-H36</f>
        <v>68297710</v>
      </c>
      <c r="K36" s="25">
        <f>(J36/H36)</f>
        <v>0.23554456361318218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6837369</v>
      </c>
      <c r="F37" s="16">
        <v>6491233</v>
      </c>
      <c r="G37" s="16">
        <v>4261927</v>
      </c>
      <c r="H37" s="16">
        <v>7076677</v>
      </c>
      <c r="I37" s="16">
        <v>7092186</v>
      </c>
      <c r="J37" s="16">
        <f>I37-H37</f>
        <v>15509</v>
      </c>
      <c r="K37" s="17">
        <f>(J37/H37)</f>
        <v>2.1915653349728974E-3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891813</v>
      </c>
      <c r="F38" s="16">
        <v>935916</v>
      </c>
      <c r="G38" s="16">
        <v>659909</v>
      </c>
      <c r="H38" s="16">
        <v>923027</v>
      </c>
      <c r="I38" s="16">
        <v>906980</v>
      </c>
      <c r="J38" s="16">
        <f>I38-H38</f>
        <v>-16047</v>
      </c>
      <c r="K38" s="17">
        <f>(J38/H38)</f>
        <v>-1.7385190249039301E-2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80839</v>
      </c>
      <c r="F39" s="16">
        <v>80839</v>
      </c>
      <c r="G39" s="16">
        <v>0</v>
      </c>
      <c r="H39" s="16">
        <v>83668</v>
      </c>
      <c r="I39" s="16">
        <v>135759</v>
      </c>
      <c r="J39" s="16">
        <f>I39-H39</f>
        <v>52091</v>
      </c>
      <c r="K39" s="17">
        <f>(J39/H39)</f>
        <v>0.62259167184586695</v>
      </c>
      <c r="L39" s="1"/>
    </row>
    <row r="40" spans="1:12" ht="15" customHeight="1" x14ac:dyDescent="0.25">
      <c r="A40" s="14" t="s">
        <v>35</v>
      </c>
      <c r="B40" s="14" t="s">
        <v>56</v>
      </c>
      <c r="C40" s="14" t="s">
        <v>35</v>
      </c>
      <c r="D40" s="15" t="s">
        <v>82</v>
      </c>
      <c r="E40" s="16">
        <v>80839</v>
      </c>
      <c r="F40" s="16">
        <v>80839</v>
      </c>
      <c r="G40" s="16">
        <v>0</v>
      </c>
      <c r="H40" s="16">
        <v>83668</v>
      </c>
      <c r="I40" s="16">
        <v>135759</v>
      </c>
      <c r="J40" s="16">
        <f>I40-H40</f>
        <v>52091</v>
      </c>
      <c r="K40" s="17">
        <f>(J40/H40)</f>
        <v>0.62259167184586695</v>
      </c>
      <c r="L40" s="1"/>
    </row>
    <row r="41" spans="1:12" ht="15" customHeight="1" x14ac:dyDescent="0.25">
      <c r="A41" s="14" t="s">
        <v>83</v>
      </c>
      <c r="B41" s="14" t="s">
        <v>35</v>
      </c>
      <c r="C41" s="14" t="s">
        <v>35</v>
      </c>
      <c r="D41" s="15" t="s">
        <v>84</v>
      </c>
      <c r="E41" s="16">
        <v>0</v>
      </c>
      <c r="F41" s="16">
        <v>0</v>
      </c>
      <c r="G41" s="16">
        <v>108565</v>
      </c>
      <c r="H41" s="16">
        <v>0</v>
      </c>
      <c r="I41" s="16">
        <v>0</v>
      </c>
      <c r="J41" s="18"/>
      <c r="K41" s="17" t="s">
        <v>35</v>
      </c>
      <c r="L41" s="1"/>
    </row>
    <row r="42" spans="1:12" ht="15" customHeight="1" x14ac:dyDescent="0.25">
      <c r="A42" s="14"/>
      <c r="B42" s="31" t="s">
        <v>118</v>
      </c>
      <c r="C42" s="14"/>
      <c r="D42" s="15" t="s">
        <v>117</v>
      </c>
      <c r="E42" s="16">
        <v>0</v>
      </c>
      <c r="F42" s="16">
        <v>0</v>
      </c>
      <c r="G42" s="16">
        <v>108565</v>
      </c>
      <c r="H42" s="16">
        <v>0</v>
      </c>
      <c r="I42" s="16">
        <v>0</v>
      </c>
      <c r="J42" s="18"/>
      <c r="K42" s="17" t="s">
        <v>35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34076619</v>
      </c>
      <c r="F43" s="16">
        <v>34076619</v>
      </c>
      <c r="G43" s="16">
        <v>8468944</v>
      </c>
      <c r="H43" s="16">
        <v>35269300</v>
      </c>
      <c r="I43" s="16">
        <v>28318956</v>
      </c>
      <c r="J43" s="16">
        <f t="shared" ref="J43:J58" si="2">I43-H43</f>
        <v>-6950344</v>
      </c>
      <c r="K43" s="17">
        <f t="shared" ref="K43:K58" si="3">(J43/H43)</f>
        <v>-0.19706498286044805</v>
      </c>
      <c r="L43" s="1"/>
    </row>
    <row r="44" spans="1:12" ht="15" customHeight="1" x14ac:dyDescent="0.25">
      <c r="A44" s="14" t="s">
        <v>35</v>
      </c>
      <c r="B44" s="14" t="s">
        <v>14</v>
      </c>
      <c r="C44" s="14" t="s">
        <v>35</v>
      </c>
      <c r="D44" s="15" t="s">
        <v>87</v>
      </c>
      <c r="E44" s="16">
        <v>79725</v>
      </c>
      <c r="F44" s="16">
        <v>79725</v>
      </c>
      <c r="G44" s="16">
        <v>0</v>
      </c>
      <c r="H44" s="16">
        <v>82515</v>
      </c>
      <c r="I44" s="16">
        <v>0</v>
      </c>
      <c r="J44" s="16">
        <f t="shared" si="2"/>
        <v>-82515</v>
      </c>
      <c r="K44" s="17">
        <f t="shared" si="3"/>
        <v>-1</v>
      </c>
      <c r="L44" s="1"/>
    </row>
    <row r="45" spans="1:12" ht="15" customHeight="1" x14ac:dyDescent="0.25">
      <c r="A45" s="14" t="s">
        <v>35</v>
      </c>
      <c r="B45" s="14" t="s">
        <v>39</v>
      </c>
      <c r="C45" s="14" t="s">
        <v>35</v>
      </c>
      <c r="D45" s="15" t="s">
        <v>88</v>
      </c>
      <c r="E45" s="16">
        <v>33996894</v>
      </c>
      <c r="F45" s="16">
        <v>33996894</v>
      </c>
      <c r="G45" s="16">
        <v>8468944</v>
      </c>
      <c r="H45" s="16">
        <v>35186785</v>
      </c>
      <c r="I45" s="16">
        <v>28318956</v>
      </c>
      <c r="J45" s="16">
        <f t="shared" si="2"/>
        <v>-6867829</v>
      </c>
      <c r="K45" s="17">
        <f t="shared" si="3"/>
        <v>-0.19518205485383219</v>
      </c>
      <c r="L45" s="1"/>
    </row>
    <row r="46" spans="1:12" ht="15" customHeight="1" x14ac:dyDescent="0.25">
      <c r="A46" s="14" t="s">
        <v>89</v>
      </c>
      <c r="B46" s="14" t="s">
        <v>35</v>
      </c>
      <c r="C46" s="14" t="s">
        <v>35</v>
      </c>
      <c r="D46" s="15" t="s">
        <v>90</v>
      </c>
      <c r="E46" s="16">
        <v>62628515</v>
      </c>
      <c r="F46" s="16">
        <v>79878515</v>
      </c>
      <c r="G46" s="16">
        <v>61379607</v>
      </c>
      <c r="H46" s="16">
        <v>64820513</v>
      </c>
      <c r="I46" s="16">
        <v>130834557</v>
      </c>
      <c r="J46" s="16">
        <f t="shared" si="2"/>
        <v>66014044</v>
      </c>
      <c r="K46" s="17">
        <f t="shared" si="3"/>
        <v>1.0184128595217998</v>
      </c>
      <c r="L46" s="1"/>
    </row>
    <row r="47" spans="1:12" ht="15" customHeight="1" x14ac:dyDescent="0.25">
      <c r="A47" s="14" t="s">
        <v>35</v>
      </c>
      <c r="B47" s="14" t="s">
        <v>39</v>
      </c>
      <c r="C47" s="14" t="s">
        <v>35</v>
      </c>
      <c r="D47" s="15" t="s">
        <v>63</v>
      </c>
      <c r="E47" s="16">
        <v>62628515</v>
      </c>
      <c r="F47" s="16">
        <v>79878515</v>
      </c>
      <c r="G47" s="16">
        <v>61379607</v>
      </c>
      <c r="H47" s="16">
        <v>64820513</v>
      </c>
      <c r="I47" s="16">
        <v>130834557</v>
      </c>
      <c r="J47" s="16">
        <f t="shared" si="2"/>
        <v>66014044</v>
      </c>
      <c r="K47" s="17">
        <f t="shared" si="3"/>
        <v>1.0184128595217998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69</v>
      </c>
      <c r="D48" s="15" t="s">
        <v>91</v>
      </c>
      <c r="E48" s="16">
        <v>62628515</v>
      </c>
      <c r="F48" s="16">
        <v>79878515</v>
      </c>
      <c r="G48" s="16">
        <v>61379607</v>
      </c>
      <c r="H48" s="16">
        <v>64820513</v>
      </c>
      <c r="I48" s="16">
        <v>130834557</v>
      </c>
      <c r="J48" s="16">
        <f t="shared" si="2"/>
        <v>66014044</v>
      </c>
      <c r="K48" s="17">
        <f t="shared" si="3"/>
        <v>1.0184128595217998</v>
      </c>
      <c r="L48" s="1"/>
    </row>
    <row r="49" spans="1:12" ht="15" customHeight="1" x14ac:dyDescent="0.25">
      <c r="A49" s="14" t="s">
        <v>92</v>
      </c>
      <c r="B49" s="14" t="s">
        <v>35</v>
      </c>
      <c r="C49" s="14" t="s">
        <v>35</v>
      </c>
      <c r="D49" s="15" t="s">
        <v>93</v>
      </c>
      <c r="E49" s="16">
        <v>175636178</v>
      </c>
      <c r="F49" s="16">
        <v>191877678</v>
      </c>
      <c r="G49" s="16">
        <v>155470001</v>
      </c>
      <c r="H49" s="16">
        <v>181783444</v>
      </c>
      <c r="I49" s="16">
        <v>190965901</v>
      </c>
      <c r="J49" s="16">
        <f t="shared" si="2"/>
        <v>9182457</v>
      </c>
      <c r="K49" s="17">
        <f t="shared" si="3"/>
        <v>5.0513164444172372E-2</v>
      </c>
      <c r="L49" s="1"/>
    </row>
    <row r="50" spans="1:12" ht="15" customHeight="1" x14ac:dyDescent="0.25">
      <c r="A50" s="14" t="s">
        <v>35</v>
      </c>
      <c r="B50" s="14" t="s">
        <v>14</v>
      </c>
      <c r="C50" s="14" t="s">
        <v>35</v>
      </c>
      <c r="D50" s="15" t="s">
        <v>94</v>
      </c>
      <c r="E50" s="16">
        <v>175636178</v>
      </c>
      <c r="F50" s="16">
        <v>190636178</v>
      </c>
      <c r="G50" s="16">
        <v>154228501</v>
      </c>
      <c r="H50" s="16">
        <v>181783444</v>
      </c>
      <c r="I50" s="16">
        <v>190965901</v>
      </c>
      <c r="J50" s="16">
        <f t="shared" si="2"/>
        <v>9182457</v>
      </c>
      <c r="K50" s="17">
        <f t="shared" si="3"/>
        <v>5.0513164444172372E-2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95</v>
      </c>
      <c r="D51" s="15" t="s">
        <v>96</v>
      </c>
      <c r="E51" s="16">
        <v>7034</v>
      </c>
      <c r="F51" s="16">
        <v>7034</v>
      </c>
      <c r="G51" s="16">
        <v>31811</v>
      </c>
      <c r="H51" s="16">
        <v>7280</v>
      </c>
      <c r="I51" s="16">
        <v>0</v>
      </c>
      <c r="J51" s="16">
        <f t="shared" si="2"/>
        <v>-7280</v>
      </c>
      <c r="K51" s="17">
        <f t="shared" si="3"/>
        <v>-1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97</v>
      </c>
      <c r="D52" s="15" t="s">
        <v>98</v>
      </c>
      <c r="E52" s="16">
        <v>18826317</v>
      </c>
      <c r="F52" s="16">
        <v>18826317</v>
      </c>
      <c r="G52" s="16">
        <v>14940380</v>
      </c>
      <c r="H52" s="16">
        <v>19485238</v>
      </c>
      <c r="I52" s="16">
        <v>17449782</v>
      </c>
      <c r="J52" s="16">
        <f t="shared" si="2"/>
        <v>-2035456</v>
      </c>
      <c r="K52" s="17">
        <f t="shared" si="3"/>
        <v>-0.10446143896215176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99</v>
      </c>
      <c r="D53" s="15" t="s">
        <v>100</v>
      </c>
      <c r="E53" s="16">
        <v>7914</v>
      </c>
      <c r="F53" s="16">
        <v>7914</v>
      </c>
      <c r="G53" s="16">
        <v>131</v>
      </c>
      <c r="H53" s="16">
        <v>8191</v>
      </c>
      <c r="I53" s="16">
        <v>5694</v>
      </c>
      <c r="J53" s="16">
        <f t="shared" si="2"/>
        <v>-2497</v>
      </c>
      <c r="K53" s="17">
        <f t="shared" si="3"/>
        <v>-0.30484678305457208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101</v>
      </c>
      <c r="D54" s="15" t="s">
        <v>102</v>
      </c>
      <c r="E54" s="16">
        <v>15551690</v>
      </c>
      <c r="F54" s="16">
        <v>25551690</v>
      </c>
      <c r="G54" s="16">
        <v>24514772</v>
      </c>
      <c r="H54" s="16">
        <v>16095999</v>
      </c>
      <c r="I54" s="16">
        <v>31136355</v>
      </c>
      <c r="J54" s="16">
        <f t="shared" si="2"/>
        <v>15040356</v>
      </c>
      <c r="K54" s="17">
        <f t="shared" si="3"/>
        <v>0.93441581351986913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103</v>
      </c>
      <c r="D55" s="15" t="s">
        <v>104</v>
      </c>
      <c r="E55" s="16">
        <v>67908392</v>
      </c>
      <c r="F55" s="16">
        <v>72908392</v>
      </c>
      <c r="G55" s="16">
        <v>53702599</v>
      </c>
      <c r="H55" s="16">
        <v>70285186</v>
      </c>
      <c r="I55" s="16">
        <v>77181841</v>
      </c>
      <c r="J55" s="16">
        <f t="shared" si="2"/>
        <v>6896655</v>
      </c>
      <c r="K55" s="17">
        <f t="shared" si="3"/>
        <v>9.8123877768495904E-2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105</v>
      </c>
      <c r="D56" s="15" t="s">
        <v>106</v>
      </c>
      <c r="E56" s="16">
        <v>18186305</v>
      </c>
      <c r="F56" s="16">
        <v>18186305</v>
      </c>
      <c r="G56" s="16">
        <v>15913755</v>
      </c>
      <c r="H56" s="16">
        <v>18822826</v>
      </c>
      <c r="I56" s="16">
        <v>18571324</v>
      </c>
      <c r="J56" s="16">
        <f t="shared" si="2"/>
        <v>-251502</v>
      </c>
      <c r="K56" s="17">
        <f t="shared" si="3"/>
        <v>-1.3361543054162005E-2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107</v>
      </c>
      <c r="D57" s="15" t="s">
        <v>108</v>
      </c>
      <c r="E57" s="16">
        <v>15549547</v>
      </c>
      <c r="F57" s="16">
        <v>15549547</v>
      </c>
      <c r="G57" s="16">
        <v>17243823</v>
      </c>
      <c r="H57" s="16">
        <v>16093781</v>
      </c>
      <c r="I57" s="16">
        <v>29187630</v>
      </c>
      <c r="J57" s="16">
        <f t="shared" si="2"/>
        <v>13093849</v>
      </c>
      <c r="K57" s="17">
        <f t="shared" si="3"/>
        <v>0.81359681730477129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109</v>
      </c>
      <c r="D58" s="15" t="s">
        <v>110</v>
      </c>
      <c r="E58" s="16">
        <v>39598979</v>
      </c>
      <c r="F58" s="16">
        <v>39598979</v>
      </c>
      <c r="G58" s="16">
        <v>27881230</v>
      </c>
      <c r="H58" s="16">
        <v>40984943</v>
      </c>
      <c r="I58" s="16">
        <v>17433275</v>
      </c>
      <c r="J58" s="16">
        <f t="shared" si="2"/>
        <v>-23551668</v>
      </c>
      <c r="K58" s="17">
        <f t="shared" si="3"/>
        <v>-0.57464196058537886</v>
      </c>
      <c r="L58" s="1"/>
    </row>
    <row r="59" spans="1:12" ht="15" customHeight="1" x14ac:dyDescent="0.25">
      <c r="A59" s="14" t="s">
        <v>35</v>
      </c>
      <c r="B59" s="14" t="s">
        <v>46</v>
      </c>
      <c r="C59" s="14" t="s">
        <v>35</v>
      </c>
      <c r="D59" s="15" t="s">
        <v>111</v>
      </c>
      <c r="E59" s="16">
        <v>0</v>
      </c>
      <c r="F59" s="16">
        <v>1241500</v>
      </c>
      <c r="G59" s="16">
        <v>1241500</v>
      </c>
      <c r="H59" s="16">
        <v>0</v>
      </c>
      <c r="I59" s="16">
        <v>0</v>
      </c>
      <c r="J59" s="18"/>
      <c r="K59" s="17" t="s">
        <v>35</v>
      </c>
      <c r="L59" s="1"/>
    </row>
    <row r="60" spans="1:12" ht="15" customHeight="1" x14ac:dyDescent="0.25">
      <c r="A60" s="14"/>
      <c r="B60" s="14"/>
      <c r="C60" s="31" t="s">
        <v>121</v>
      </c>
      <c r="D60" s="15" t="s">
        <v>119</v>
      </c>
      <c r="E60" s="16">
        <v>0</v>
      </c>
      <c r="F60" s="16">
        <v>1240000</v>
      </c>
      <c r="G60" s="16">
        <v>1240000</v>
      </c>
      <c r="H60" s="16">
        <v>0</v>
      </c>
      <c r="I60" s="16">
        <v>0</v>
      </c>
      <c r="J60" s="18"/>
      <c r="K60" s="17"/>
      <c r="L60" s="1"/>
    </row>
    <row r="61" spans="1:12" ht="15" customHeight="1" x14ac:dyDescent="0.25">
      <c r="A61" s="14"/>
      <c r="B61" s="14"/>
      <c r="C61" s="31" t="s">
        <v>122</v>
      </c>
      <c r="D61" s="15" t="s">
        <v>120</v>
      </c>
      <c r="E61" s="16">
        <v>0</v>
      </c>
      <c r="F61" s="16">
        <v>1500</v>
      </c>
      <c r="G61" s="16">
        <v>1500</v>
      </c>
      <c r="H61" s="16">
        <v>0</v>
      </c>
      <c r="I61" s="16">
        <v>0</v>
      </c>
      <c r="J61" s="18"/>
      <c r="K61" s="17"/>
      <c r="L61" s="1"/>
    </row>
    <row r="62" spans="1:12" ht="15" customHeight="1" x14ac:dyDescent="0.25">
      <c r="A62" s="14" t="s">
        <v>112</v>
      </c>
      <c r="B62" s="14" t="s">
        <v>35</v>
      </c>
      <c r="C62" s="14" t="s">
        <v>35</v>
      </c>
      <c r="D62" s="15" t="s">
        <v>113</v>
      </c>
      <c r="E62" s="16">
        <v>10</v>
      </c>
      <c r="F62" s="16">
        <v>65028</v>
      </c>
      <c r="G62" s="16">
        <v>130056</v>
      </c>
      <c r="H62" s="16">
        <v>10</v>
      </c>
      <c r="I62" s="16">
        <v>10</v>
      </c>
      <c r="J62" s="18"/>
      <c r="K62" s="17" t="s">
        <v>35</v>
      </c>
      <c r="L62" s="1"/>
    </row>
    <row r="63" spans="1:12" ht="15" customHeight="1" x14ac:dyDescent="0.25">
      <c r="A63" s="14" t="s">
        <v>35</v>
      </c>
      <c r="B63" s="14" t="s">
        <v>48</v>
      </c>
      <c r="C63" s="14" t="s">
        <v>35</v>
      </c>
      <c r="D63" s="15" t="s">
        <v>114</v>
      </c>
      <c r="E63" s="16">
        <v>10</v>
      </c>
      <c r="F63" s="16">
        <v>65028</v>
      </c>
      <c r="G63" s="16">
        <v>130056</v>
      </c>
      <c r="H63" s="16">
        <v>10</v>
      </c>
      <c r="I63" s="16">
        <v>10</v>
      </c>
      <c r="J63" s="18"/>
      <c r="K63" s="17" t="s">
        <v>35</v>
      </c>
      <c r="L63" s="1"/>
    </row>
    <row r="64" spans="1:12" ht="1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"/>
    </row>
    <row r="65" spans="1:12" ht="1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"/>
    </row>
    <row r="66" spans="1:12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 customHeight="1" x14ac:dyDescent="0.25">
      <c r="A67" s="42" t="s">
        <v>115</v>
      </c>
      <c r="B67" s="43"/>
      <c r="C67" s="43"/>
      <c r="D67" s="43"/>
      <c r="E67" s="20">
        <v>217441979</v>
      </c>
      <c r="F67" s="20">
        <v>233381446</v>
      </c>
      <c r="G67" s="20">
        <v>168969346</v>
      </c>
      <c r="H67" s="20">
        <v>225052448</v>
      </c>
      <c r="I67" s="20">
        <v>227284023</v>
      </c>
      <c r="J67" s="20">
        <v>2231575</v>
      </c>
      <c r="K67" s="21">
        <v>9.9157997161621637E-3</v>
      </c>
      <c r="L67" s="1"/>
    </row>
    <row r="68" spans="1:12" ht="15" customHeight="1" x14ac:dyDescent="0.25">
      <c r="A68" s="44" t="s">
        <v>116</v>
      </c>
      <c r="B68" s="45"/>
      <c r="C68" s="45"/>
      <c r="D68" s="45"/>
      <c r="E68" s="45"/>
      <c r="F68" s="45"/>
      <c r="G68" s="45"/>
      <c r="H68" s="45"/>
      <c r="I68" s="45"/>
      <c r="J68" s="1"/>
      <c r="K68" s="1"/>
      <c r="L68" s="1"/>
    </row>
    <row r="69" spans="1:12" ht="5.0999999999999996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17">
    <mergeCell ref="J10:J11"/>
    <mergeCell ref="K10:K11"/>
    <mergeCell ref="A67:D67"/>
    <mergeCell ref="A68:I6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paperSize="119" scale="91" fitToHeight="0" orientation="landscape" r:id="rId1"/>
  <rowBreaks count="1" manualBreakCount="1">
    <brk id="32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2023-09-29T00:21:37Z</dcterms:modified>
</cp:coreProperties>
</file>