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16C389EC-169B-4A91-A7E8-1BA149A1F3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2" i="1" l="1"/>
  <c r="K42" i="1" s="1"/>
  <c r="J41" i="1"/>
  <c r="K41" i="1" s="1"/>
  <c r="K40" i="1"/>
  <c r="J40" i="1"/>
  <c r="J39" i="1"/>
  <c r="K39" i="1" s="1"/>
  <c r="J38" i="1"/>
  <c r="K38" i="1" s="1"/>
  <c r="J37" i="1"/>
  <c r="K37" i="1" s="1"/>
  <c r="K36" i="1"/>
  <c r="J36" i="1"/>
  <c r="J35" i="1"/>
  <c r="K35" i="1" s="1"/>
  <c r="J34" i="1"/>
  <c r="J33" i="1"/>
  <c r="K32" i="1"/>
  <c r="J32" i="1"/>
  <c r="J31" i="1"/>
  <c r="K31" i="1" s="1"/>
  <c r="J30" i="1"/>
  <c r="K30" i="1" s="1"/>
  <c r="J29" i="1"/>
  <c r="J28" i="1"/>
  <c r="J27" i="1"/>
  <c r="K27" i="1" s="1"/>
  <c r="J26" i="1"/>
  <c r="K26" i="1" s="1"/>
  <c r="J24" i="1"/>
  <c r="K24" i="1" s="1"/>
  <c r="J23" i="1"/>
  <c r="K23" i="1" s="1"/>
  <c r="J22" i="1"/>
  <c r="K22" i="1" s="1"/>
  <c r="K21" i="1"/>
  <c r="J21" i="1"/>
  <c r="J20" i="1"/>
  <c r="K20" i="1" s="1"/>
  <c r="J19" i="1"/>
  <c r="K19" i="1" s="1"/>
  <c r="J18" i="1"/>
  <c r="K18" i="1" s="1"/>
  <c r="J17" i="1"/>
  <c r="K17" i="1" s="1"/>
  <c r="J15" i="1"/>
  <c r="K15" i="1" s="1"/>
  <c r="J14" i="1"/>
  <c r="K14" i="1" s="1"/>
  <c r="J13" i="1"/>
  <c r="K13" i="1" s="1"/>
  <c r="J25" i="1"/>
  <c r="K25" i="1" s="1"/>
  <c r="J16" i="1"/>
  <c r="K16" i="1" s="1"/>
  <c r="J12" i="1"/>
  <c r="K12" i="1" s="1"/>
</calcChain>
</file>

<file path=xl/sharedStrings.xml><?xml version="1.0" encoding="utf-8"?>
<sst xmlns="http://schemas.openxmlformats.org/spreadsheetml/2006/main" count="165" uniqueCount="92">
  <si>
    <r>
      <rPr>
        <b/>
        <sz val="12"/>
        <rFont val="Times New Roman"/>
        <family val="1"/>
      </rPr>
      <t>PROYECTO DE LEY DE PRESUPUESTOS PARA EL AÑO 2024</t>
    </r>
  </si>
  <si>
    <r>
      <rPr>
        <b/>
        <sz val="12"/>
        <rFont val="Times New Roman"/>
        <family val="1"/>
      </rPr>
      <t>CUADRO COMPARATIVO ANALITICO AÑOS 2023 - 2024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</si>
  <si>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</si>
  <si>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</si>
  <si>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</si>
  <si>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 xml:space="preserve">MINISTERIO DE TRANSPORTES Y TELECOMUNICACIONES                                  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</si>
  <si>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</si>
  <si>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19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</si>
  <si>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</si>
  <si>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SECRETARÍA Y ADMINISTRACIÓN GENERAL DE TRANSPORTES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</si>
  <si>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</si>
  <si>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</si>
  <si>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</si>
  <si>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UNIDAD OPERATIVA DE CONTROL DE TRÁNSITO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</si>
  <si>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</si>
  <si>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</si>
  <si>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</si>
  <si>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</si>
  <si>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</si>
  <si>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</si>
  <si>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</si>
  <si>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</si>
  <si>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</si>
  <si>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</si>
  <si>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</si>
  <si>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</si>
  <si>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</si>
  <si>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</si>
  <si>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AÑO 2023 LEY DE PPTOS (Inicial + Reajuste + Leyes Especiales)</t>
    </r>
  </si>
  <si>
    <r>
      <rPr>
        <b/>
        <sz val="10"/>
        <rFont val="Times New Roman"/>
        <family val="1"/>
      </rPr>
      <t>AÑO 2023 PRESUPUESTO VIGENTE A AGOSTO</t>
    </r>
  </si>
  <si>
    <r>
      <rPr>
        <b/>
        <sz val="10"/>
        <rFont val="Times New Roman"/>
        <family val="1"/>
      </rPr>
      <t>AÑO 2023 EJECUCIÓN AL 31 DE AGOSTO</t>
    </r>
  </si>
  <si>
    <r>
      <rPr>
        <b/>
        <sz val="10"/>
        <rFont val="Times New Roman"/>
        <family val="1"/>
      </rPr>
      <t>AÑO 2024 PROYECTO DE LEY DE PRESUPUESTOS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</si>
  <si>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</si>
  <si>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</si>
  <si>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2023)</t>
    </r>
  </si>
  <si>
    <r>
      <rPr>
        <b/>
        <sz val="10"/>
        <rFont val="Times New Roman"/>
        <family val="1"/>
      </rPr>
      <t>(En $ de 2024)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</si>
  <si>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</si>
  <si>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</si>
  <si>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</si>
  <si>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</si>
  <si>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</si>
  <si>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</si>
  <si>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</si>
  <si>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</si>
  <si>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</si>
  <si>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INGRESOS DE OPERACIÓN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</si>
  <si>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</si>
  <si>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</si>
  <si>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</si>
  <si>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</si>
  <si>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</si>
  <si>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</si>
  <si>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</si>
  <si>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</si>
  <si>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</si>
  <si>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</si>
  <si>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</si>
  <si>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</si>
  <si>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</si>
  <si>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</si>
  <si>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</si>
  <si>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</si>
  <si>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</si>
  <si>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</si>
  <si>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</si>
  <si>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</si>
  <si>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</si>
  <si>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</si>
  <si>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</si>
  <si>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</si>
  <si>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</si>
  <si>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Impuestos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</si>
  <si>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</si>
  <si>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26</t>
    </r>
  </si>
  <si>
    <r>
      <rPr>
        <sz val="10"/>
        <rFont val="Times New Roman"/>
        <family val="1"/>
      </rPr>
      <t>OTROS GASTOS CORRIENTES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</si>
  <si>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</si>
  <si>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</si>
  <si>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</si>
  <si>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</si>
  <si>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</si>
  <si>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</si>
  <si>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</si>
  <si>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Proyectos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</si>
  <si>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</si>
  <si>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</si>
  <si>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</si>
  <si>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</si>
  <si>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</si>
  <si>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</si>
  <si>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</si>
  <si>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t>01</t>
  </si>
  <si>
    <t>Devoluciones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</si>
</sst>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4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8" borderId="11" xfId="0" applyFont="1" applyFill="1" applyBorder="1" applyAlignment="1">
      <alignment horizontal="center" vertical="top" wrapText="1"/>
    </xf>
    <xf numFmtId="0" fontId="2" fillId="29" borderId="11" xfId="0" applyFont="1" applyFill="1" applyBorder="1" applyAlignment="1">
      <alignment horizontal="center" vertical="top" wrapText="1"/>
    </xf>
    <xf numFmtId="0" fontId="3" fillId="31" borderId="8" xfId="0" applyFont="1" applyFill="1" applyBorder="1" applyAlignment="1">
      <alignment horizontal="center" vertical="top" wrapText="1"/>
    </xf>
    <xf numFmtId="0" fontId="2" fillId="32" borderId="8" xfId="0" applyFont="1" applyFill="1" applyBorder="1" applyAlignment="1">
      <alignment horizontal="left" vertical="top" wrapText="1"/>
    </xf>
    <xf numFmtId="3" fontId="2" fillId="33" borderId="8" xfId="0" applyNumberFormat="1" applyFont="1" applyFill="1" applyBorder="1" applyAlignment="1">
      <alignment horizontal="right" vertical="top" wrapText="1"/>
    </xf>
    <xf numFmtId="164" fontId="2" fillId="34" borderId="8" xfId="0" applyNumberFormat="1" applyFont="1" applyFill="1" applyBorder="1" applyAlignment="1">
      <alignment horizontal="right" vertical="top" wrapText="1"/>
    </xf>
    <xf numFmtId="0" fontId="3" fillId="35" borderId="12" xfId="0" applyFont="1" applyFill="1" applyBorder="1" applyAlignment="1">
      <alignment horizontal="center" vertical="top" wrapText="1"/>
    </xf>
    <xf numFmtId="0" fontId="3" fillId="36" borderId="12" xfId="0" applyFont="1" applyFill="1" applyBorder="1" applyAlignment="1">
      <alignment horizontal="left" vertical="top" wrapText="1"/>
    </xf>
    <xf numFmtId="3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164" fontId="3" fillId="39" borderId="12" xfId="0" applyNumberFormat="1" applyFont="1" applyFill="1" applyBorder="1" applyAlignment="1">
      <alignment horizontal="right" vertical="top" wrapText="1"/>
    </xf>
    <xf numFmtId="0" fontId="0" fillId="40" borderId="13" xfId="0" applyFill="1" applyBorder="1" applyAlignment="1" applyProtection="1">
      <alignment wrapText="1"/>
      <protection locked="0"/>
    </xf>
    <xf numFmtId="3" fontId="2" fillId="43" borderId="9" xfId="0" applyNumberFormat="1" applyFont="1" applyFill="1" applyBorder="1" applyAlignment="1">
      <alignment horizontal="right" vertical="center" wrapText="1"/>
    </xf>
    <xf numFmtId="164" fontId="2" fillId="44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30" borderId="11" xfId="0" applyFont="1" applyFill="1" applyBorder="1" applyAlignment="1" applyProtection="1">
      <alignment horizontal="center" vertical="center" wrapText="1"/>
      <protection locked="0"/>
    </xf>
    <xf numFmtId="0" fontId="2" fillId="41" borderId="9" xfId="0" applyFont="1" applyFill="1" applyBorder="1" applyAlignment="1">
      <alignment horizontal="left" vertical="top" wrapText="1"/>
    </xf>
    <xf numFmtId="0" fontId="2" fillId="42" borderId="9" xfId="0" applyFont="1" applyFill="1" applyBorder="1" applyAlignment="1" applyProtection="1">
      <alignment horizontal="left" vertical="top" wrapText="1"/>
      <protection locked="0"/>
    </xf>
    <xf numFmtId="0" fontId="4" fillId="45" borderId="1" xfId="0" applyFont="1" applyFill="1" applyBorder="1" applyAlignment="1">
      <alignment horizontal="left" wrapText="1"/>
    </xf>
    <xf numFmtId="0" fontId="4" fillId="46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48"/>
  <sheetViews>
    <sheetView tabSelected="1" topLeftCell="A11" workbookViewId="0">
      <selection activeCell="M34" sqref="M34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4.42578125" customWidth="1"/>
    <col min="7" max="8" width="13.28515625" customWidth="1"/>
    <col min="9" max="9" width="14.8554687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6" t="s">
        <v>8</v>
      </c>
      <c r="B6" s="37"/>
      <c r="C6" s="38" t="s">
        <v>9</v>
      </c>
      <c r="D6" s="39"/>
      <c r="E6" s="39"/>
      <c r="F6" s="39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0" t="s">
        <v>12</v>
      </c>
      <c r="B7" s="41"/>
      <c r="C7" s="42" t="s">
        <v>13</v>
      </c>
      <c r="D7" s="43"/>
      <c r="E7" s="43"/>
      <c r="F7" s="43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44" t="s">
        <v>17</v>
      </c>
      <c r="B9" s="44" t="s">
        <v>18</v>
      </c>
      <c r="C9" s="44" t="s">
        <v>19</v>
      </c>
      <c r="D9" s="44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45"/>
      <c r="B10" s="45"/>
      <c r="C10" s="45"/>
      <c r="D10" s="45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30" t="s">
        <v>32</v>
      </c>
      <c r="K10" s="30" t="s">
        <v>33</v>
      </c>
      <c r="L10" s="1"/>
    </row>
    <row r="11" spans="1:12" ht="15" customHeight="1" x14ac:dyDescent="0.25">
      <c r="A11" s="45"/>
      <c r="B11" s="45"/>
      <c r="C11" s="45"/>
      <c r="D11" s="45"/>
      <c r="E11" s="8" t="s">
        <v>34</v>
      </c>
      <c r="F11" s="9" t="s">
        <v>34</v>
      </c>
      <c r="G11" s="9" t="s">
        <v>34</v>
      </c>
      <c r="H11" s="9" t="s">
        <v>35</v>
      </c>
      <c r="I11" s="9" t="s">
        <v>35</v>
      </c>
      <c r="J11" s="31"/>
      <c r="K11" s="31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15962550</v>
      </c>
      <c r="F12" s="12">
        <v>16888815</v>
      </c>
      <c r="G12" s="12">
        <v>5595041</v>
      </c>
      <c r="H12" s="12">
        <v>16521169</v>
      </c>
      <c r="I12" s="12">
        <v>16654018</v>
      </c>
      <c r="J12" s="12">
        <f>I12-H12</f>
        <v>132849</v>
      </c>
      <c r="K12" s="13">
        <f>(J12/H12)</f>
        <v>8.0411380090597701E-3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10</v>
      </c>
      <c r="F13" s="16">
        <v>10</v>
      </c>
      <c r="G13" s="16">
        <v>955</v>
      </c>
      <c r="H13" s="16">
        <v>10</v>
      </c>
      <c r="I13" s="16">
        <v>10</v>
      </c>
      <c r="J13" s="17">
        <f t="shared" ref="J13:J15" si="0">I13-H13</f>
        <v>0</v>
      </c>
      <c r="K13" s="18">
        <f t="shared" ref="K13:K15" si="1">(J13/H13)</f>
        <v>0</v>
      </c>
      <c r="L13" s="1"/>
    </row>
    <row r="14" spans="1:12" ht="15" customHeight="1" x14ac:dyDescent="0.25">
      <c r="A14" s="14" t="s">
        <v>36</v>
      </c>
      <c r="B14" s="14" t="s">
        <v>40</v>
      </c>
      <c r="C14" s="14" t="s">
        <v>36</v>
      </c>
      <c r="D14" s="15" t="s">
        <v>41</v>
      </c>
      <c r="E14" s="16">
        <v>10</v>
      </c>
      <c r="F14" s="16">
        <v>10</v>
      </c>
      <c r="G14" s="16">
        <v>955</v>
      </c>
      <c r="H14" s="16">
        <v>10</v>
      </c>
      <c r="I14" s="16">
        <v>10</v>
      </c>
      <c r="J14" s="17">
        <f t="shared" si="0"/>
        <v>0</v>
      </c>
      <c r="K14" s="18">
        <f t="shared" si="1"/>
        <v>0</v>
      </c>
      <c r="L14" s="1"/>
    </row>
    <row r="15" spans="1:12" ht="15" customHeight="1" x14ac:dyDescent="0.25">
      <c r="A15" s="14" t="s">
        <v>36</v>
      </c>
      <c r="B15" s="14" t="s">
        <v>36</v>
      </c>
      <c r="C15" s="14" t="s">
        <v>42</v>
      </c>
      <c r="D15" s="15" t="s">
        <v>43</v>
      </c>
      <c r="E15" s="16">
        <v>10</v>
      </c>
      <c r="F15" s="16">
        <v>10</v>
      </c>
      <c r="G15" s="16">
        <v>955</v>
      </c>
      <c r="H15" s="16">
        <v>10</v>
      </c>
      <c r="I15" s="16">
        <v>10</v>
      </c>
      <c r="J15" s="17">
        <f t="shared" si="0"/>
        <v>0</v>
      </c>
      <c r="K15" s="18">
        <f t="shared" si="1"/>
        <v>0</v>
      </c>
      <c r="L15" s="1"/>
    </row>
    <row r="16" spans="1:12" ht="15" customHeight="1" x14ac:dyDescent="0.25">
      <c r="A16" s="14" t="s">
        <v>44</v>
      </c>
      <c r="B16" s="14" t="s">
        <v>36</v>
      </c>
      <c r="C16" s="14" t="s">
        <v>36</v>
      </c>
      <c r="D16" s="15" t="s">
        <v>45</v>
      </c>
      <c r="E16" s="16">
        <v>61325</v>
      </c>
      <c r="F16" s="16">
        <v>61325</v>
      </c>
      <c r="G16" s="16">
        <v>64857</v>
      </c>
      <c r="H16" s="16">
        <v>63471</v>
      </c>
      <c r="I16" s="16">
        <v>98446</v>
      </c>
      <c r="J16" s="16">
        <f>I16-H16</f>
        <v>34975</v>
      </c>
      <c r="K16" s="18">
        <f>(J16/H16)</f>
        <v>0.55103905720722846</v>
      </c>
      <c r="L16" s="1"/>
    </row>
    <row r="17" spans="1:12" ht="15" customHeight="1" x14ac:dyDescent="0.25">
      <c r="A17" s="14" t="s">
        <v>46</v>
      </c>
      <c r="B17" s="14" t="s">
        <v>36</v>
      </c>
      <c r="C17" s="14" t="s">
        <v>36</v>
      </c>
      <c r="D17" s="15" t="s">
        <v>47</v>
      </c>
      <c r="E17" s="16">
        <v>20</v>
      </c>
      <c r="F17" s="16">
        <v>20</v>
      </c>
      <c r="G17" s="16">
        <v>17254</v>
      </c>
      <c r="H17" s="16">
        <v>20</v>
      </c>
      <c r="I17" s="16">
        <v>20</v>
      </c>
      <c r="J17" s="17">
        <f t="shared" ref="J17:J24" si="2">I17-H17</f>
        <v>0</v>
      </c>
      <c r="K17" s="18">
        <f t="shared" ref="K17:K24" si="3">(J17/H17)</f>
        <v>0</v>
      </c>
      <c r="L17" s="1"/>
    </row>
    <row r="18" spans="1:12" ht="15" customHeight="1" x14ac:dyDescent="0.25">
      <c r="A18" s="14" t="s">
        <v>36</v>
      </c>
      <c r="B18" s="14" t="s">
        <v>11</v>
      </c>
      <c r="C18" s="14" t="s">
        <v>36</v>
      </c>
      <c r="D18" s="15" t="s">
        <v>48</v>
      </c>
      <c r="E18" s="16">
        <v>10</v>
      </c>
      <c r="F18" s="16">
        <v>10</v>
      </c>
      <c r="G18" s="16">
        <v>16422</v>
      </c>
      <c r="H18" s="16">
        <v>10</v>
      </c>
      <c r="I18" s="16">
        <v>10</v>
      </c>
      <c r="J18" s="17">
        <f t="shared" si="2"/>
        <v>0</v>
      </c>
      <c r="K18" s="18">
        <f t="shared" si="3"/>
        <v>0</v>
      </c>
      <c r="L18" s="1"/>
    </row>
    <row r="19" spans="1:12" ht="15" customHeight="1" x14ac:dyDescent="0.25">
      <c r="A19" s="14" t="s">
        <v>36</v>
      </c>
      <c r="B19" s="14" t="s">
        <v>49</v>
      </c>
      <c r="C19" s="14" t="s">
        <v>36</v>
      </c>
      <c r="D19" s="15" t="s">
        <v>50</v>
      </c>
      <c r="E19" s="16">
        <v>10</v>
      </c>
      <c r="F19" s="16">
        <v>10</v>
      </c>
      <c r="G19" s="16">
        <v>832</v>
      </c>
      <c r="H19" s="16">
        <v>10</v>
      </c>
      <c r="I19" s="16">
        <v>10</v>
      </c>
      <c r="J19" s="17">
        <f t="shared" si="2"/>
        <v>0</v>
      </c>
      <c r="K19" s="18">
        <f t="shared" si="3"/>
        <v>0</v>
      </c>
      <c r="L19" s="1"/>
    </row>
    <row r="20" spans="1:12" ht="15" customHeight="1" x14ac:dyDescent="0.25">
      <c r="A20" s="14" t="s">
        <v>51</v>
      </c>
      <c r="B20" s="14" t="s">
        <v>36</v>
      </c>
      <c r="C20" s="14" t="s">
        <v>36</v>
      </c>
      <c r="D20" s="15" t="s">
        <v>52</v>
      </c>
      <c r="E20" s="16">
        <v>15900185</v>
      </c>
      <c r="F20" s="16">
        <v>16006212</v>
      </c>
      <c r="G20" s="16">
        <v>5511975</v>
      </c>
      <c r="H20" s="16">
        <v>16456658</v>
      </c>
      <c r="I20" s="16">
        <v>16554532</v>
      </c>
      <c r="J20" s="16">
        <f t="shared" si="2"/>
        <v>97874</v>
      </c>
      <c r="K20" s="18">
        <f t="shared" si="3"/>
        <v>5.9473800816666426E-3</v>
      </c>
      <c r="L20" s="1"/>
    </row>
    <row r="21" spans="1:12" ht="15" customHeight="1" x14ac:dyDescent="0.25">
      <c r="A21" s="14" t="s">
        <v>36</v>
      </c>
      <c r="B21" s="14" t="s">
        <v>11</v>
      </c>
      <c r="C21" s="14" t="s">
        <v>36</v>
      </c>
      <c r="D21" s="15" t="s">
        <v>53</v>
      </c>
      <c r="E21" s="16">
        <v>15900185</v>
      </c>
      <c r="F21" s="16">
        <v>16006212</v>
      </c>
      <c r="G21" s="16">
        <v>5511975</v>
      </c>
      <c r="H21" s="16">
        <v>16456658</v>
      </c>
      <c r="I21" s="16">
        <v>16554532</v>
      </c>
      <c r="J21" s="16">
        <f t="shared" si="2"/>
        <v>97874</v>
      </c>
      <c r="K21" s="18">
        <f t="shared" si="3"/>
        <v>5.9473800816666426E-3</v>
      </c>
      <c r="L21" s="1"/>
    </row>
    <row r="22" spans="1:12" ht="15" customHeight="1" x14ac:dyDescent="0.25">
      <c r="A22" s="14" t="s">
        <v>54</v>
      </c>
      <c r="B22" s="14" t="s">
        <v>36</v>
      </c>
      <c r="C22" s="14" t="s">
        <v>36</v>
      </c>
      <c r="D22" s="15" t="s">
        <v>55</v>
      </c>
      <c r="E22" s="16">
        <v>10</v>
      </c>
      <c r="F22" s="16">
        <v>10</v>
      </c>
      <c r="G22" s="16">
        <v>0</v>
      </c>
      <c r="H22" s="16">
        <v>10</v>
      </c>
      <c r="I22" s="16">
        <v>10</v>
      </c>
      <c r="J22" s="17">
        <f t="shared" si="2"/>
        <v>0</v>
      </c>
      <c r="K22" s="18">
        <f t="shared" si="3"/>
        <v>0</v>
      </c>
      <c r="L22" s="1"/>
    </row>
    <row r="23" spans="1:12" ht="15" customHeight="1" x14ac:dyDescent="0.25">
      <c r="A23" s="14" t="s">
        <v>36</v>
      </c>
      <c r="B23" s="14" t="s">
        <v>56</v>
      </c>
      <c r="C23" s="14" t="s">
        <v>36</v>
      </c>
      <c r="D23" s="15" t="s">
        <v>57</v>
      </c>
      <c r="E23" s="16">
        <v>10</v>
      </c>
      <c r="F23" s="16">
        <v>10</v>
      </c>
      <c r="G23" s="16">
        <v>0</v>
      </c>
      <c r="H23" s="16">
        <v>10</v>
      </c>
      <c r="I23" s="16">
        <v>10</v>
      </c>
      <c r="J23" s="17">
        <f t="shared" si="2"/>
        <v>0</v>
      </c>
      <c r="K23" s="18">
        <f t="shared" si="3"/>
        <v>0</v>
      </c>
      <c r="L23" s="1"/>
    </row>
    <row r="24" spans="1:12" ht="15" customHeight="1" x14ac:dyDescent="0.25">
      <c r="A24" s="14" t="s">
        <v>58</v>
      </c>
      <c r="B24" s="14" t="s">
        <v>36</v>
      </c>
      <c r="C24" s="14" t="s">
        <v>36</v>
      </c>
      <c r="D24" s="15" t="s">
        <v>59</v>
      </c>
      <c r="E24" s="16">
        <v>1000</v>
      </c>
      <c r="F24" s="16">
        <v>821238</v>
      </c>
      <c r="G24" s="16">
        <v>0</v>
      </c>
      <c r="H24" s="16">
        <v>1000</v>
      </c>
      <c r="I24" s="16">
        <v>1000</v>
      </c>
      <c r="J24" s="17">
        <f t="shared" si="2"/>
        <v>0</v>
      </c>
      <c r="K24" s="18">
        <f t="shared" si="3"/>
        <v>0</v>
      </c>
      <c r="L24" s="1"/>
    </row>
    <row r="25" spans="1:12" ht="15" customHeight="1" x14ac:dyDescent="0.25">
      <c r="A25" s="10" t="s">
        <v>36</v>
      </c>
      <c r="B25" s="10" t="s">
        <v>36</v>
      </c>
      <c r="C25" s="10" t="s">
        <v>36</v>
      </c>
      <c r="D25" s="11" t="s">
        <v>60</v>
      </c>
      <c r="E25" s="12">
        <v>15962550</v>
      </c>
      <c r="F25" s="12">
        <v>16888815</v>
      </c>
      <c r="G25" s="12">
        <v>5465733</v>
      </c>
      <c r="H25" s="12">
        <v>16521169</v>
      </c>
      <c r="I25" s="12">
        <v>16654018</v>
      </c>
      <c r="J25" s="12">
        <f t="shared" ref="J25:J42" si="4">I25-H25</f>
        <v>132849</v>
      </c>
      <c r="K25" s="13">
        <f>(J25/H25)</f>
        <v>8.0411380090597701E-3</v>
      </c>
      <c r="L25" s="1"/>
    </row>
    <row r="26" spans="1:12" ht="15" customHeight="1" x14ac:dyDescent="0.25">
      <c r="A26" s="14" t="s">
        <v>61</v>
      </c>
      <c r="B26" s="14" t="s">
        <v>36</v>
      </c>
      <c r="C26" s="14" t="s">
        <v>36</v>
      </c>
      <c r="D26" s="15" t="s">
        <v>62</v>
      </c>
      <c r="E26" s="16">
        <v>3541233</v>
      </c>
      <c r="F26" s="16">
        <v>3382372</v>
      </c>
      <c r="G26" s="16">
        <v>2144720</v>
      </c>
      <c r="H26" s="16">
        <v>3665176</v>
      </c>
      <c r="I26" s="16">
        <v>3688092</v>
      </c>
      <c r="J26" s="16">
        <f t="shared" si="4"/>
        <v>22916</v>
      </c>
      <c r="K26" s="18">
        <f t="shared" ref="K26:K42" si="5">(J26/H26)</f>
        <v>6.2523600503768444E-3</v>
      </c>
      <c r="L26" s="1"/>
    </row>
    <row r="27" spans="1:12" ht="15" customHeight="1" x14ac:dyDescent="0.25">
      <c r="A27" s="14" t="s">
        <v>63</v>
      </c>
      <c r="B27" s="14" t="s">
        <v>36</v>
      </c>
      <c r="C27" s="14" t="s">
        <v>36</v>
      </c>
      <c r="D27" s="15" t="s">
        <v>64</v>
      </c>
      <c r="E27" s="16">
        <v>671282</v>
      </c>
      <c r="F27" s="16">
        <v>670384</v>
      </c>
      <c r="G27" s="16">
        <v>426499</v>
      </c>
      <c r="H27" s="16">
        <v>694777</v>
      </c>
      <c r="I27" s="16">
        <v>761369</v>
      </c>
      <c r="J27" s="16">
        <f t="shared" si="4"/>
        <v>66592</v>
      </c>
      <c r="K27" s="18">
        <f t="shared" si="5"/>
        <v>9.584658098929584E-2</v>
      </c>
      <c r="L27" s="1"/>
    </row>
    <row r="28" spans="1:12" ht="15" customHeight="1" x14ac:dyDescent="0.25">
      <c r="A28" s="14" t="s">
        <v>65</v>
      </c>
      <c r="B28" s="14" t="s">
        <v>36</v>
      </c>
      <c r="C28" s="14" t="s">
        <v>36</v>
      </c>
      <c r="D28" s="15" t="s">
        <v>66</v>
      </c>
      <c r="E28" s="16">
        <v>0</v>
      </c>
      <c r="F28" s="16">
        <v>0</v>
      </c>
      <c r="G28" s="16">
        <v>0</v>
      </c>
      <c r="H28" s="16">
        <v>0</v>
      </c>
      <c r="I28" s="16">
        <v>10</v>
      </c>
      <c r="J28" s="16">
        <f t="shared" si="4"/>
        <v>10</v>
      </c>
      <c r="K28" s="18"/>
      <c r="L28" s="1"/>
    </row>
    <row r="29" spans="1:12" ht="15" customHeight="1" x14ac:dyDescent="0.25">
      <c r="A29" s="14" t="s">
        <v>36</v>
      </c>
      <c r="B29" s="14" t="s">
        <v>67</v>
      </c>
      <c r="C29" s="14" t="s">
        <v>36</v>
      </c>
      <c r="D29" s="15" t="s">
        <v>68</v>
      </c>
      <c r="E29" s="16">
        <v>0</v>
      </c>
      <c r="F29" s="16">
        <v>0</v>
      </c>
      <c r="G29" s="16">
        <v>0</v>
      </c>
      <c r="H29" s="16">
        <v>0</v>
      </c>
      <c r="I29" s="16">
        <v>10</v>
      </c>
      <c r="J29" s="16">
        <f t="shared" si="4"/>
        <v>10</v>
      </c>
      <c r="K29" s="18"/>
      <c r="L29" s="1"/>
    </row>
    <row r="30" spans="1:12" ht="15" customHeight="1" x14ac:dyDescent="0.25">
      <c r="A30" s="14" t="s">
        <v>69</v>
      </c>
      <c r="B30" s="14" t="s">
        <v>36</v>
      </c>
      <c r="C30" s="14" t="s">
        <v>36</v>
      </c>
      <c r="D30" s="15" t="s">
        <v>70</v>
      </c>
      <c r="E30" s="16">
        <v>6862</v>
      </c>
      <c r="F30" s="16">
        <v>828080</v>
      </c>
      <c r="G30" s="16">
        <v>831593</v>
      </c>
      <c r="H30" s="16">
        <v>7102</v>
      </c>
      <c r="I30" s="16">
        <v>15739</v>
      </c>
      <c r="J30" s="16">
        <f t="shared" si="4"/>
        <v>8637</v>
      </c>
      <c r="K30" s="18">
        <f t="shared" si="5"/>
        <v>1.216136299633906</v>
      </c>
      <c r="L30" s="1"/>
    </row>
    <row r="31" spans="1:12" ht="15" customHeight="1" x14ac:dyDescent="0.25">
      <c r="A31" s="14" t="s">
        <v>36</v>
      </c>
      <c r="B31" s="14" t="s">
        <v>11</v>
      </c>
      <c r="C31" s="14" t="s">
        <v>36</v>
      </c>
      <c r="D31" s="15" t="s">
        <v>71</v>
      </c>
      <c r="E31" s="16">
        <v>6842</v>
      </c>
      <c r="F31" s="16">
        <v>6842</v>
      </c>
      <c r="G31" s="16">
        <v>10355</v>
      </c>
      <c r="H31" s="16">
        <v>7082</v>
      </c>
      <c r="I31" s="16">
        <v>15719</v>
      </c>
      <c r="J31" s="16">
        <f t="shared" si="4"/>
        <v>8637</v>
      </c>
      <c r="K31" s="18">
        <f t="shared" si="5"/>
        <v>1.2195707427280429</v>
      </c>
      <c r="L31" s="1"/>
    </row>
    <row r="32" spans="1:12" ht="15" customHeight="1" x14ac:dyDescent="0.25">
      <c r="A32" s="14" t="s">
        <v>36</v>
      </c>
      <c r="B32" s="14" t="s">
        <v>49</v>
      </c>
      <c r="C32" s="14" t="s">
        <v>36</v>
      </c>
      <c r="D32" s="15" t="s">
        <v>72</v>
      </c>
      <c r="E32" s="16">
        <v>20</v>
      </c>
      <c r="F32" s="16">
        <v>821238</v>
      </c>
      <c r="G32" s="16">
        <v>821238</v>
      </c>
      <c r="H32" s="16">
        <v>20</v>
      </c>
      <c r="I32" s="16">
        <v>20</v>
      </c>
      <c r="J32" s="17">
        <f t="shared" si="4"/>
        <v>0</v>
      </c>
      <c r="K32" s="18">
        <f t="shared" si="5"/>
        <v>0</v>
      </c>
      <c r="L32" s="1"/>
    </row>
    <row r="33" spans="1:12" ht="15" customHeight="1" x14ac:dyDescent="0.25">
      <c r="A33" s="14" t="s">
        <v>73</v>
      </c>
      <c r="B33" s="14" t="s">
        <v>36</v>
      </c>
      <c r="C33" s="14" t="s">
        <v>36</v>
      </c>
      <c r="D33" s="15" t="s">
        <v>74</v>
      </c>
      <c r="E33" s="16">
        <v>0</v>
      </c>
      <c r="F33" s="16">
        <v>898</v>
      </c>
      <c r="G33" s="16">
        <v>898</v>
      </c>
      <c r="H33" s="16">
        <v>0</v>
      </c>
      <c r="I33" s="16">
        <v>0</v>
      </c>
      <c r="J33" s="17">
        <f t="shared" si="4"/>
        <v>0</v>
      </c>
      <c r="K33" s="18"/>
      <c r="L33" s="1"/>
    </row>
    <row r="34" spans="1:12" ht="15" customHeight="1" x14ac:dyDescent="0.25">
      <c r="A34" s="14"/>
      <c r="B34" s="14" t="s">
        <v>90</v>
      </c>
      <c r="C34" s="14" t="s">
        <v>36</v>
      </c>
      <c r="D34" s="15" t="s">
        <v>91</v>
      </c>
      <c r="E34" s="16">
        <v>0</v>
      </c>
      <c r="F34" s="16">
        <v>898</v>
      </c>
      <c r="G34" s="16">
        <v>898</v>
      </c>
      <c r="H34" s="16">
        <v>0</v>
      </c>
      <c r="I34" s="16">
        <v>0</v>
      </c>
      <c r="J34" s="17">
        <f t="shared" si="4"/>
        <v>0</v>
      </c>
      <c r="K34" s="18"/>
      <c r="L34" s="1"/>
    </row>
    <row r="35" spans="1:12" ht="15" customHeight="1" x14ac:dyDescent="0.25">
      <c r="A35" s="14" t="s">
        <v>75</v>
      </c>
      <c r="B35" s="14" t="s">
        <v>36</v>
      </c>
      <c r="C35" s="14" t="s">
        <v>36</v>
      </c>
      <c r="D35" s="15" t="s">
        <v>76</v>
      </c>
      <c r="E35" s="16">
        <v>55125</v>
      </c>
      <c r="F35" s="16">
        <v>55125</v>
      </c>
      <c r="G35" s="16">
        <v>542</v>
      </c>
      <c r="H35" s="16">
        <v>57054</v>
      </c>
      <c r="I35" s="16">
        <v>57092</v>
      </c>
      <c r="J35" s="16">
        <f t="shared" si="4"/>
        <v>38</v>
      </c>
      <c r="K35" s="18">
        <f t="shared" si="5"/>
        <v>6.6603568549093836E-4</v>
      </c>
      <c r="L35" s="1"/>
    </row>
    <row r="36" spans="1:12" ht="15" customHeight="1" x14ac:dyDescent="0.25">
      <c r="A36" s="14" t="s">
        <v>36</v>
      </c>
      <c r="B36" s="14" t="s">
        <v>77</v>
      </c>
      <c r="C36" s="14" t="s">
        <v>36</v>
      </c>
      <c r="D36" s="15" t="s">
        <v>78</v>
      </c>
      <c r="E36" s="16">
        <v>4402</v>
      </c>
      <c r="F36" s="16">
        <v>4402</v>
      </c>
      <c r="G36" s="16">
        <v>542</v>
      </c>
      <c r="H36" s="16">
        <v>4556</v>
      </c>
      <c r="I36" s="16">
        <v>4595</v>
      </c>
      <c r="J36" s="16">
        <f t="shared" si="4"/>
        <v>39</v>
      </c>
      <c r="K36" s="18">
        <f t="shared" si="5"/>
        <v>8.5601404741000881E-3</v>
      </c>
      <c r="L36" s="1"/>
    </row>
    <row r="37" spans="1:12" ht="15" customHeight="1" x14ac:dyDescent="0.25">
      <c r="A37" s="14" t="s">
        <v>36</v>
      </c>
      <c r="B37" s="14" t="s">
        <v>44</v>
      </c>
      <c r="C37" s="14" t="s">
        <v>36</v>
      </c>
      <c r="D37" s="15" t="s">
        <v>79</v>
      </c>
      <c r="E37" s="16">
        <v>50723</v>
      </c>
      <c r="F37" s="16">
        <v>50723</v>
      </c>
      <c r="G37" s="16">
        <v>0</v>
      </c>
      <c r="H37" s="16">
        <v>52498</v>
      </c>
      <c r="I37" s="16">
        <v>52497</v>
      </c>
      <c r="J37" s="16">
        <f t="shared" si="4"/>
        <v>-1</v>
      </c>
      <c r="K37" s="18">
        <f t="shared" si="5"/>
        <v>-1.904834469884567E-5</v>
      </c>
      <c r="L37" s="1"/>
    </row>
    <row r="38" spans="1:12" ht="15" customHeight="1" x14ac:dyDescent="0.25">
      <c r="A38" s="14" t="s">
        <v>80</v>
      </c>
      <c r="B38" s="14" t="s">
        <v>36</v>
      </c>
      <c r="C38" s="14" t="s">
        <v>36</v>
      </c>
      <c r="D38" s="15" t="s">
        <v>81</v>
      </c>
      <c r="E38" s="16">
        <v>11686048</v>
      </c>
      <c r="F38" s="16">
        <v>11686048</v>
      </c>
      <c r="G38" s="16">
        <v>1796574</v>
      </c>
      <c r="H38" s="16">
        <v>12095060</v>
      </c>
      <c r="I38" s="16">
        <v>12129716</v>
      </c>
      <c r="J38" s="16">
        <f t="shared" si="4"/>
        <v>34656</v>
      </c>
      <c r="K38" s="18">
        <f t="shared" si="5"/>
        <v>2.8653020324000047E-3</v>
      </c>
      <c r="L38" s="1"/>
    </row>
    <row r="39" spans="1:12" ht="15" customHeight="1" x14ac:dyDescent="0.25">
      <c r="A39" s="14" t="s">
        <v>36</v>
      </c>
      <c r="B39" s="14" t="s">
        <v>40</v>
      </c>
      <c r="C39" s="14" t="s">
        <v>36</v>
      </c>
      <c r="D39" s="15" t="s">
        <v>82</v>
      </c>
      <c r="E39" s="16">
        <v>11686048</v>
      </c>
      <c r="F39" s="16">
        <v>11686048</v>
      </c>
      <c r="G39" s="16">
        <v>1796574</v>
      </c>
      <c r="H39" s="16">
        <v>12095060</v>
      </c>
      <c r="I39" s="16">
        <v>12129716</v>
      </c>
      <c r="J39" s="16">
        <f t="shared" si="4"/>
        <v>34656</v>
      </c>
      <c r="K39" s="18">
        <f t="shared" si="5"/>
        <v>2.8653020324000047E-3</v>
      </c>
      <c r="L39" s="1"/>
    </row>
    <row r="40" spans="1:12" ht="15" customHeight="1" x14ac:dyDescent="0.25">
      <c r="A40" s="14" t="s">
        <v>83</v>
      </c>
      <c r="B40" s="14" t="s">
        <v>36</v>
      </c>
      <c r="C40" s="14" t="s">
        <v>36</v>
      </c>
      <c r="D40" s="15" t="s">
        <v>84</v>
      </c>
      <c r="E40" s="16">
        <v>1000</v>
      </c>
      <c r="F40" s="16">
        <v>264908</v>
      </c>
      <c r="G40" s="16">
        <v>264907</v>
      </c>
      <c r="H40" s="16">
        <v>1000</v>
      </c>
      <c r="I40" s="16">
        <v>1000</v>
      </c>
      <c r="J40" s="17">
        <f t="shared" si="4"/>
        <v>0</v>
      </c>
      <c r="K40" s="18">
        <f t="shared" si="5"/>
        <v>0</v>
      </c>
      <c r="L40" s="1"/>
    </row>
    <row r="41" spans="1:12" ht="15" customHeight="1" x14ac:dyDescent="0.25">
      <c r="A41" s="14" t="s">
        <v>36</v>
      </c>
      <c r="B41" s="14" t="s">
        <v>44</v>
      </c>
      <c r="C41" s="14" t="s">
        <v>36</v>
      </c>
      <c r="D41" s="15" t="s">
        <v>85</v>
      </c>
      <c r="E41" s="16">
        <v>1000</v>
      </c>
      <c r="F41" s="16">
        <v>264908</v>
      </c>
      <c r="G41" s="16">
        <v>264907</v>
      </c>
      <c r="H41" s="16">
        <v>1000</v>
      </c>
      <c r="I41" s="16">
        <v>1000</v>
      </c>
      <c r="J41" s="17">
        <f t="shared" si="4"/>
        <v>0</v>
      </c>
      <c r="K41" s="18">
        <f t="shared" si="5"/>
        <v>0</v>
      </c>
      <c r="L41" s="1"/>
    </row>
    <row r="42" spans="1:12" ht="15" customHeight="1" x14ac:dyDescent="0.25">
      <c r="A42" s="14" t="s">
        <v>86</v>
      </c>
      <c r="B42" s="14" t="s">
        <v>36</v>
      </c>
      <c r="C42" s="14" t="s">
        <v>36</v>
      </c>
      <c r="D42" s="15" t="s">
        <v>87</v>
      </c>
      <c r="E42" s="16">
        <v>1000</v>
      </c>
      <c r="F42" s="16">
        <v>1000</v>
      </c>
      <c r="G42" s="16">
        <v>0</v>
      </c>
      <c r="H42" s="16">
        <v>1000</v>
      </c>
      <c r="I42" s="16">
        <v>1000</v>
      </c>
      <c r="J42" s="17">
        <f t="shared" si="4"/>
        <v>0</v>
      </c>
      <c r="K42" s="18">
        <f t="shared" si="5"/>
        <v>0</v>
      </c>
      <c r="L42" s="1"/>
    </row>
    <row r="43" spans="1:12" ht="15" customHeight="1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"/>
    </row>
    <row r="44" spans="1:12" ht="15" customHeight="1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"/>
    </row>
    <row r="45" spans="1:12" ht="1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ht="15" customHeight="1" x14ac:dyDescent="0.25">
      <c r="A46" s="32" t="s">
        <v>88</v>
      </c>
      <c r="B46" s="33"/>
      <c r="C46" s="33"/>
      <c r="D46" s="33"/>
      <c r="E46" s="20">
        <v>15960530</v>
      </c>
      <c r="F46" s="20">
        <v>15801669</v>
      </c>
      <c r="G46" s="20">
        <v>4379588</v>
      </c>
      <c r="H46" s="20">
        <v>16519149</v>
      </c>
      <c r="I46" s="20">
        <v>16651998</v>
      </c>
      <c r="J46" s="20">
        <v>132849</v>
      </c>
      <c r="K46" s="21">
        <v>8.042121298137089E-3</v>
      </c>
      <c r="L46" s="1"/>
    </row>
    <row r="47" spans="1:12" ht="15" customHeight="1" x14ac:dyDescent="0.25">
      <c r="A47" s="34" t="s">
        <v>89</v>
      </c>
      <c r="B47" s="35"/>
      <c r="C47" s="35"/>
      <c r="D47" s="35"/>
      <c r="E47" s="35"/>
      <c r="F47" s="35"/>
      <c r="G47" s="35"/>
      <c r="H47" s="35"/>
      <c r="I47" s="35"/>
      <c r="J47" s="1"/>
      <c r="K47" s="1"/>
      <c r="L47" s="1"/>
    </row>
    <row r="48" spans="1:12" ht="5.0999999999999996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</sheetData>
  <mergeCells count="17">
    <mergeCell ref="J10:J11"/>
    <mergeCell ref="K10:K11"/>
    <mergeCell ref="A46:D46"/>
    <mergeCell ref="A47:I47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.39370078740157483" right="0" top="0.39370078740157483" bottom="0" header="0" footer="0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2023-09-28T19:38:30Z</dcterms:modified>
</cp:coreProperties>
</file>