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C67B551-07ED-49FD-AF7B-9737489B5E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38" i="1"/>
  <c r="J37" i="1"/>
  <c r="J38" i="1"/>
  <c r="K21" i="1"/>
  <c r="K32" i="1"/>
  <c r="K33" i="1"/>
  <c r="K22" i="1"/>
  <c r="K14" i="1"/>
  <c r="K15" i="1"/>
  <c r="K16" i="1"/>
  <c r="K17" i="1"/>
  <c r="K18" i="1"/>
  <c r="K19" i="1"/>
  <c r="K20" i="1"/>
  <c r="K13" i="1"/>
  <c r="K12" i="1"/>
  <c r="J12" i="1"/>
  <c r="J22" i="1"/>
  <c r="J14" i="1"/>
  <c r="J15" i="1"/>
  <c r="J16" i="1"/>
  <c r="J17" i="1"/>
  <c r="J18" i="1"/>
  <c r="J19" i="1"/>
  <c r="J20" i="1"/>
  <c r="J21" i="1"/>
  <c r="J13" i="1"/>
  <c r="J36" i="1"/>
  <c r="J35" i="1"/>
  <c r="J34" i="1"/>
  <c r="J33" i="1"/>
  <c r="J32" i="1"/>
  <c r="J31" i="1"/>
  <c r="K31" i="1" s="1"/>
  <c r="J30" i="1"/>
  <c r="K30" i="1" s="1"/>
  <c r="J29" i="1"/>
  <c r="K29" i="1" s="1"/>
  <c r="J28" i="1"/>
  <c r="K28" i="1" s="1"/>
  <c r="J27" i="1"/>
  <c r="K27" i="1" s="1"/>
  <c r="K26" i="1"/>
  <c r="J26" i="1"/>
  <c r="J25" i="1"/>
  <c r="K25" i="1" s="1"/>
  <c r="K24" i="1"/>
  <c r="J24" i="1"/>
  <c r="K23" i="1"/>
  <c r="J23" i="1"/>
</calcChain>
</file>

<file path=xl/sharedStrings.xml><?xml version="1.0" encoding="utf-8"?>
<sst xmlns="http://schemas.openxmlformats.org/spreadsheetml/2006/main" count="150" uniqueCount="83">
  <si>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</si>
  <si>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</si>
  <si>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</si>
  <si>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</si>
  <si>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</si>
  <si>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</si>
  <si>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</si>
  <si>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</si>
  <si>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</si>
  <si>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</si>
  <si>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</si>
  <si>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</si>
  <si>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</si>
  <si>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FONDO NACIONAL PARA EL FOMENTO DEL DEPORTE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</si>
  <si>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</si>
  <si>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</si>
  <si>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</si>
  <si>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</si>
  <si>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</si>
  <si>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</si>
  <si>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</si>
  <si>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</si>
  <si>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</si>
  <si>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</si>
  <si>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</si>
  <si>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</si>
  <si>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</si>
  <si>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</si>
  <si>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</si>
  <si>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 xml:space="preserve">AÑO 2023 EJECUCIÓN AL 31 DE AGOSTO </t>
    </r>
  </si>
  <si>
    <r>
      <rPr>
        <b/>
        <sz val="10"/>
        <rFont val="Times New Roman"/>
        <family val="1"/>
      </rPr>
      <t>AÑO 2023 LEY DE PPTOS (Ley Inicial +Reajuste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</si>
  <si>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</si>
  <si>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</si>
  <si>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</si>
  <si>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</si>
  <si>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</si>
  <si>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</si>
  <si>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</si>
  <si>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</si>
  <si>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</si>
  <si>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</si>
  <si>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Del Sector Privado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</si>
  <si>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</si>
  <si>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Donaciones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</si>
  <si>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</si>
  <si>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</si>
  <si>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</si>
  <si>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</si>
  <si>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</si>
  <si>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</si>
  <si>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</si>
  <si>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</si>
  <si>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</si>
  <si>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</si>
  <si>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</si>
  <si>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</si>
  <si>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</si>
  <si>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</si>
  <si>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</si>
  <si>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</si>
  <si>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346</t>
    </r>
  </si>
  <si>
    <r>
      <rPr>
        <sz val="12"/>
        <rFont val="Times New Roman"/>
        <family val="1"/>
      </rPr>
      <t>Formación para el Deporte</t>
    </r>
  </si>
  <si>
    <r>
      <rPr>
        <sz val="12"/>
        <rFont val="Times New Roman"/>
        <family val="1"/>
      </rPr>
      <t>347</t>
    </r>
  </si>
  <si>
    <r>
      <rPr>
        <sz val="12"/>
        <rFont val="Times New Roman"/>
        <family val="1"/>
      </rPr>
      <t>Deporte Recreativo</t>
    </r>
  </si>
  <si>
    <r>
      <rPr>
        <sz val="12"/>
        <rFont val="Times New Roman"/>
        <family val="1"/>
      </rPr>
      <t>348</t>
    </r>
  </si>
  <si>
    <r>
      <rPr>
        <sz val="12"/>
        <rFont val="Times New Roman"/>
        <family val="1"/>
      </rPr>
      <t>Deporte de Competición</t>
    </r>
  </si>
  <si>
    <r>
      <rPr>
        <sz val="12"/>
        <rFont val="Times New Roman"/>
        <family val="1"/>
      </rPr>
      <t>349</t>
    </r>
  </si>
  <si>
    <r>
      <rPr>
        <sz val="12"/>
        <rFont val="Times New Roman"/>
        <family val="1"/>
      </rPr>
      <t>Ciencias del Deporte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</si>
  <si>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</si>
  <si>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</si>
  <si>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042</t>
    </r>
  </si>
  <si>
    <r>
      <rPr>
        <sz val="12"/>
        <rFont val="Times New Roman"/>
        <family val="1"/>
      </rPr>
      <t>050</t>
    </r>
  </si>
  <si>
    <r>
      <rPr>
        <sz val="12"/>
        <rFont val="Times New Roman"/>
        <family val="1"/>
      </rPr>
      <t>051</t>
    </r>
  </si>
  <si>
    <r>
      <rPr>
        <sz val="12"/>
        <rFont val="Times New Roman"/>
        <family val="1"/>
      </rPr>
      <t>052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</si>
  <si>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</si>
  <si>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</si>
  <si>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</si>
  <si>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</si>
  <si>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</si>
  <si>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</si>
  <si>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Deuda Flotante</t>
    </r>
  </si>
  <si>
    <r>
      <rPr>
        <b/>
        <sz val="12"/>
        <rFont val="Times New Roman"/>
        <family val="1"/>
      </rPr>
      <t xml:space="preserve">Gasto Estado Operaciones (A) </t>
    </r>
  </si>
  <si>
    <r>
      <rPr>
        <b/>
        <sz val="12"/>
        <rFont val="Times New Roman"/>
        <family val="1"/>
      </rPr>
      <t xml:space="preserve">GEO = A + Gastos Proyectado fondo COVID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</si>
</sst>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7" fillId="36" borderId="12" xfId="0" applyFont="1" applyFill="1" applyBorder="1" applyAlignment="1">
      <alignment horizontal="center" vertical="top" wrapText="1"/>
    </xf>
    <xf numFmtId="0" fontId="7" fillId="37" borderId="12" xfId="0" applyFont="1" applyFill="1" applyBorder="1" applyAlignment="1">
      <alignment horizontal="left" vertical="top" wrapText="1"/>
    </xf>
    <xf numFmtId="3" fontId="7" fillId="38" borderId="12" xfId="0" applyNumberFormat="1" applyFont="1" applyFill="1" applyBorder="1" applyAlignment="1">
      <alignment horizontal="right" vertical="top" wrapText="1"/>
    </xf>
    <xf numFmtId="164" fontId="7" fillId="39" borderId="12" xfId="0" applyNumberFormat="1" applyFont="1" applyFill="1" applyBorder="1" applyAlignment="1">
      <alignment horizontal="right" vertical="top" wrapText="1"/>
    </xf>
    <xf numFmtId="0" fontId="7" fillId="40" borderId="13" xfId="0" applyFont="1" applyFill="1" applyBorder="1" applyAlignment="1">
      <alignment horizontal="center" vertical="top" wrapText="1"/>
    </xf>
    <xf numFmtId="0" fontId="7" fillId="41" borderId="13" xfId="0" applyFont="1" applyFill="1" applyBorder="1" applyAlignment="1">
      <alignment horizontal="left" vertical="top" wrapText="1"/>
    </xf>
    <xf numFmtId="3" fontId="7" fillId="42" borderId="13" xfId="0" applyNumberFormat="1" applyFont="1" applyFill="1" applyBorder="1" applyAlignment="1">
      <alignment horizontal="right" vertical="top" wrapText="1"/>
    </xf>
    <xf numFmtId="3" fontId="1" fillId="45" borderId="9" xfId="0" applyNumberFormat="1" applyFont="1" applyFill="1" applyBorder="1" applyAlignment="1">
      <alignment horizontal="right" vertical="center" wrapText="1"/>
    </xf>
    <xf numFmtId="164" fontId="1" fillId="46" borderId="9" xfId="0" applyNumberFormat="1" applyFont="1" applyFill="1" applyBorder="1" applyAlignment="1">
      <alignment horizontal="right" vertical="center" wrapText="1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7" fillId="36" borderId="15" xfId="0" applyFont="1" applyFill="1" applyBorder="1" applyAlignment="1">
      <alignment horizontal="center" vertical="top" wrapText="1"/>
    </xf>
    <xf numFmtId="0" fontId="7" fillId="37" borderId="15" xfId="0" applyFont="1" applyFill="1" applyBorder="1" applyAlignment="1">
      <alignment horizontal="left" vertical="top" wrapText="1"/>
    </xf>
    <xf numFmtId="3" fontId="7" fillId="38" borderId="15" xfId="0" applyNumberFormat="1" applyFont="1" applyFill="1" applyBorder="1" applyAlignment="1">
      <alignment horizontal="right" vertical="top" wrapText="1"/>
    </xf>
    <xf numFmtId="164" fontId="7" fillId="39" borderId="15" xfId="0" applyNumberFormat="1" applyFont="1" applyFill="1" applyBorder="1" applyAlignment="1">
      <alignment horizontal="right" vertical="top" wrapText="1"/>
    </xf>
    <xf numFmtId="0" fontId="7" fillId="31" borderId="16" xfId="0" applyFont="1" applyFill="1" applyBorder="1" applyAlignment="1">
      <alignment horizontal="center" vertical="top" wrapText="1"/>
    </xf>
    <xf numFmtId="0" fontId="7" fillId="31" borderId="17" xfId="0" applyFont="1" applyFill="1" applyBorder="1" applyAlignment="1">
      <alignment horizontal="center" vertical="top" wrapText="1"/>
    </xf>
    <xf numFmtId="0" fontId="1" fillId="32" borderId="17" xfId="0" applyFont="1" applyFill="1" applyBorder="1" applyAlignment="1">
      <alignment horizontal="left" vertical="top" wrapText="1"/>
    </xf>
    <xf numFmtId="3" fontId="1" fillId="33" borderId="17" xfId="0" applyNumberFormat="1" applyFont="1" applyFill="1" applyBorder="1" applyAlignment="1">
      <alignment horizontal="right" vertical="top" wrapText="1"/>
    </xf>
    <xf numFmtId="164" fontId="1" fillId="35" borderId="18" xfId="0" applyNumberFormat="1" applyFont="1" applyFill="1" applyBorder="1" applyAlignment="1">
      <alignment horizontal="right" vertical="top" wrapText="1"/>
    </xf>
    <xf numFmtId="0" fontId="7" fillId="36" borderId="19" xfId="0" applyFont="1" applyFill="1" applyBorder="1" applyAlignment="1">
      <alignment horizontal="center" vertical="top" wrapText="1"/>
    </xf>
    <xf numFmtId="0" fontId="7" fillId="37" borderId="19" xfId="0" applyFont="1" applyFill="1" applyBorder="1" applyAlignment="1">
      <alignment horizontal="left" vertical="top" wrapText="1"/>
    </xf>
    <xf numFmtId="3" fontId="7" fillId="38" borderId="19" xfId="0" applyNumberFormat="1" applyFont="1" applyFill="1" applyBorder="1" applyAlignment="1">
      <alignment horizontal="right" vertical="top" wrapText="1"/>
    </xf>
    <xf numFmtId="164" fontId="7" fillId="39" borderId="19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1" fillId="43" borderId="9" xfId="0" applyFont="1" applyFill="1" applyBorder="1" applyAlignment="1">
      <alignment horizontal="left" vertical="top" wrapText="1"/>
    </xf>
    <xf numFmtId="0" fontId="1" fillId="44" borderId="9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3" fontId="9" fillId="34" borderId="17" xfId="0" applyNumberFormat="1" applyFont="1" applyFill="1" applyBorder="1" applyAlignment="1" applyProtection="1">
      <alignment wrapText="1"/>
      <protection locked="0"/>
    </xf>
    <xf numFmtId="3" fontId="10" fillId="38" borderId="15" xfId="0" applyNumberFormat="1" applyFont="1" applyFill="1" applyBorder="1" applyAlignment="1">
      <alignment horizontal="right" vertical="top" wrapText="1"/>
    </xf>
    <xf numFmtId="3" fontId="10" fillId="38" borderId="12" xfId="0" applyNumberFormat="1" applyFont="1" applyFill="1" applyBorder="1" applyAlignment="1">
      <alignment horizontal="right" vertical="top" wrapText="1"/>
    </xf>
    <xf numFmtId="3" fontId="10" fillId="38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0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6" width="16" customWidth="1"/>
    <col min="7" max="7" width="13.28515625" customWidth="1"/>
    <col min="8" max="8" width="16" customWidth="1"/>
    <col min="9" max="9" width="15.85546875" customWidth="1"/>
    <col min="10" max="10" width="13.28515625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13</v>
      </c>
      <c r="D7" s="51"/>
      <c r="E7" s="51"/>
      <c r="F7" s="51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2" t="s">
        <v>16</v>
      </c>
      <c r="B9" s="52" t="s">
        <v>17</v>
      </c>
      <c r="C9" s="52" t="s">
        <v>18</v>
      </c>
      <c r="D9" s="5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15" customHeight="1" x14ac:dyDescent="0.25">
      <c r="A11" s="54"/>
      <c r="B11" s="54"/>
      <c r="C11" s="54"/>
      <c r="D11" s="54"/>
      <c r="E11" s="17" t="s">
        <v>34</v>
      </c>
      <c r="F11" s="18" t="s">
        <v>34</v>
      </c>
      <c r="G11" s="18" t="s">
        <v>34</v>
      </c>
      <c r="H11" s="18" t="s">
        <v>35</v>
      </c>
      <c r="I11" s="18" t="s">
        <v>35</v>
      </c>
      <c r="J11" s="41"/>
      <c r="K11" s="41"/>
      <c r="L11" s="1"/>
    </row>
    <row r="12" spans="1:12" ht="15" customHeight="1" x14ac:dyDescent="0.25">
      <c r="A12" s="23" t="s">
        <v>36</v>
      </c>
      <c r="B12" s="24" t="s">
        <v>36</v>
      </c>
      <c r="C12" s="24" t="s">
        <v>36</v>
      </c>
      <c r="D12" s="25" t="s">
        <v>37</v>
      </c>
      <c r="E12" s="26">
        <v>3428530</v>
      </c>
      <c r="F12" s="26">
        <v>3460884</v>
      </c>
      <c r="G12" s="26">
        <v>2642638</v>
      </c>
      <c r="H12" s="26">
        <v>3548528</v>
      </c>
      <c r="I12" s="26">
        <v>3548528</v>
      </c>
      <c r="J12" s="55">
        <f>+I12-H12</f>
        <v>0</v>
      </c>
      <c r="K12" s="27">
        <f>+J12/H12</f>
        <v>0</v>
      </c>
      <c r="L12" s="1"/>
    </row>
    <row r="13" spans="1:12" ht="15" customHeight="1" x14ac:dyDescent="0.25">
      <c r="A13" s="19" t="s">
        <v>38</v>
      </c>
      <c r="B13" s="19" t="s">
        <v>36</v>
      </c>
      <c r="C13" s="19" t="s">
        <v>36</v>
      </c>
      <c r="D13" s="20" t="s">
        <v>39</v>
      </c>
      <c r="E13" s="21">
        <v>4197</v>
      </c>
      <c r="F13" s="21">
        <v>4197</v>
      </c>
      <c r="G13" s="21">
        <v>0</v>
      </c>
      <c r="H13" s="21">
        <v>4344</v>
      </c>
      <c r="I13" s="21">
        <v>4344</v>
      </c>
      <c r="J13" s="56">
        <f t="shared" ref="J13:J21" si="0">I13-H13</f>
        <v>0</v>
      </c>
      <c r="K13" s="22">
        <f>+J13/H13</f>
        <v>0</v>
      </c>
      <c r="L13" s="1"/>
    </row>
    <row r="14" spans="1:12" ht="15" customHeight="1" x14ac:dyDescent="0.25">
      <c r="A14" s="8" t="s">
        <v>36</v>
      </c>
      <c r="B14" s="8" t="s">
        <v>40</v>
      </c>
      <c r="C14" s="8" t="s">
        <v>36</v>
      </c>
      <c r="D14" s="9" t="s">
        <v>41</v>
      </c>
      <c r="E14" s="10">
        <v>4197</v>
      </c>
      <c r="F14" s="10">
        <v>4197</v>
      </c>
      <c r="G14" s="10">
        <v>0</v>
      </c>
      <c r="H14" s="10">
        <v>4344</v>
      </c>
      <c r="I14" s="10">
        <v>4344</v>
      </c>
      <c r="J14" s="57">
        <f t="shared" si="0"/>
        <v>0</v>
      </c>
      <c r="K14" s="11">
        <f t="shared" ref="K14:K20" si="1">+J14/H14</f>
        <v>0</v>
      </c>
      <c r="L14" s="1"/>
    </row>
    <row r="15" spans="1:12" ht="15" customHeight="1" x14ac:dyDescent="0.25">
      <c r="A15" s="8" t="s">
        <v>36</v>
      </c>
      <c r="B15" s="8" t="s">
        <v>36</v>
      </c>
      <c r="C15" s="8" t="s">
        <v>42</v>
      </c>
      <c r="D15" s="9" t="s">
        <v>43</v>
      </c>
      <c r="E15" s="10">
        <v>4197</v>
      </c>
      <c r="F15" s="10">
        <v>4197</v>
      </c>
      <c r="G15" s="10">
        <v>0</v>
      </c>
      <c r="H15" s="10">
        <v>4344</v>
      </c>
      <c r="I15" s="10">
        <v>4344</v>
      </c>
      <c r="J15" s="57">
        <f t="shared" si="0"/>
        <v>0</v>
      </c>
      <c r="K15" s="11">
        <f t="shared" si="1"/>
        <v>0</v>
      </c>
      <c r="L15" s="1"/>
    </row>
    <row r="16" spans="1:12" ht="15" customHeight="1" x14ac:dyDescent="0.25">
      <c r="A16" s="8" t="s">
        <v>44</v>
      </c>
      <c r="B16" s="8" t="s">
        <v>36</v>
      </c>
      <c r="C16" s="8" t="s">
        <v>36</v>
      </c>
      <c r="D16" s="9" t="s">
        <v>45</v>
      </c>
      <c r="E16" s="10">
        <v>134318</v>
      </c>
      <c r="F16" s="10">
        <v>134318</v>
      </c>
      <c r="G16" s="10">
        <v>243559</v>
      </c>
      <c r="H16" s="10">
        <v>139019</v>
      </c>
      <c r="I16" s="10">
        <v>139019</v>
      </c>
      <c r="J16" s="57">
        <f t="shared" si="0"/>
        <v>0</v>
      </c>
      <c r="K16" s="11">
        <f t="shared" si="1"/>
        <v>0</v>
      </c>
      <c r="L16" s="1"/>
    </row>
    <row r="17" spans="1:12" ht="15" customHeight="1" x14ac:dyDescent="0.25">
      <c r="A17" s="8" t="s">
        <v>36</v>
      </c>
      <c r="B17" s="8" t="s">
        <v>46</v>
      </c>
      <c r="C17" s="8" t="s">
        <v>36</v>
      </c>
      <c r="D17" s="9" t="s">
        <v>47</v>
      </c>
      <c r="E17" s="10">
        <v>10</v>
      </c>
      <c r="F17" s="10">
        <v>10</v>
      </c>
      <c r="G17" s="10">
        <v>0</v>
      </c>
      <c r="H17" s="10">
        <v>10</v>
      </c>
      <c r="I17" s="10">
        <v>10</v>
      </c>
      <c r="J17" s="57">
        <f t="shared" si="0"/>
        <v>0</v>
      </c>
      <c r="K17" s="11">
        <f t="shared" si="1"/>
        <v>0</v>
      </c>
      <c r="L17" s="1"/>
    </row>
    <row r="18" spans="1:12" ht="15" customHeight="1" x14ac:dyDescent="0.25">
      <c r="A18" s="8" t="s">
        <v>36</v>
      </c>
      <c r="B18" s="8" t="s">
        <v>48</v>
      </c>
      <c r="C18" s="8" t="s">
        <v>36</v>
      </c>
      <c r="D18" s="9" t="s">
        <v>49</v>
      </c>
      <c r="E18" s="10">
        <v>134308</v>
      </c>
      <c r="F18" s="10">
        <v>134308</v>
      </c>
      <c r="G18" s="10">
        <v>243559</v>
      </c>
      <c r="H18" s="10">
        <v>139009</v>
      </c>
      <c r="I18" s="10">
        <v>139009</v>
      </c>
      <c r="J18" s="57">
        <f t="shared" si="0"/>
        <v>0</v>
      </c>
      <c r="K18" s="11">
        <f t="shared" si="1"/>
        <v>0</v>
      </c>
      <c r="L18" s="1"/>
    </row>
    <row r="19" spans="1:12" ht="15" customHeight="1" x14ac:dyDescent="0.25">
      <c r="A19" s="8" t="s">
        <v>50</v>
      </c>
      <c r="B19" s="8" t="s">
        <v>36</v>
      </c>
      <c r="C19" s="8" t="s">
        <v>36</v>
      </c>
      <c r="D19" s="9" t="s">
        <v>51</v>
      </c>
      <c r="E19" s="10">
        <v>3290005</v>
      </c>
      <c r="F19" s="10">
        <v>3322359</v>
      </c>
      <c r="G19" s="10">
        <v>2399079</v>
      </c>
      <c r="H19" s="10">
        <v>3405155</v>
      </c>
      <c r="I19" s="10">
        <v>3405155</v>
      </c>
      <c r="J19" s="57">
        <f t="shared" si="0"/>
        <v>0</v>
      </c>
      <c r="K19" s="11">
        <f t="shared" si="1"/>
        <v>0</v>
      </c>
      <c r="L19" s="1"/>
    </row>
    <row r="20" spans="1:12" ht="15" customHeight="1" x14ac:dyDescent="0.25">
      <c r="A20" s="8" t="s">
        <v>36</v>
      </c>
      <c r="B20" s="8" t="s">
        <v>40</v>
      </c>
      <c r="C20" s="8" t="s">
        <v>36</v>
      </c>
      <c r="D20" s="9" t="s">
        <v>52</v>
      </c>
      <c r="E20" s="10">
        <v>3290005</v>
      </c>
      <c r="F20" s="10">
        <v>3322359</v>
      </c>
      <c r="G20" s="10">
        <v>2399079</v>
      </c>
      <c r="H20" s="10">
        <v>3405155</v>
      </c>
      <c r="I20" s="10">
        <v>3405155</v>
      </c>
      <c r="J20" s="57">
        <f t="shared" si="0"/>
        <v>0</v>
      </c>
      <c r="K20" s="11">
        <f t="shared" si="1"/>
        <v>0</v>
      </c>
      <c r="L20" s="1"/>
    </row>
    <row r="21" spans="1:12" ht="15" customHeight="1" x14ac:dyDescent="0.25">
      <c r="A21" s="28" t="s">
        <v>53</v>
      </c>
      <c r="B21" s="28" t="s">
        <v>36</v>
      </c>
      <c r="C21" s="28" t="s">
        <v>36</v>
      </c>
      <c r="D21" s="29" t="s">
        <v>54</v>
      </c>
      <c r="E21" s="30">
        <v>10</v>
      </c>
      <c r="F21" s="30">
        <v>10</v>
      </c>
      <c r="G21" s="30">
        <v>0</v>
      </c>
      <c r="H21" s="30">
        <v>10</v>
      </c>
      <c r="I21" s="30">
        <v>10</v>
      </c>
      <c r="J21" s="58">
        <f t="shared" si="0"/>
        <v>0</v>
      </c>
      <c r="K21" s="31">
        <f>+J21/H21</f>
        <v>0</v>
      </c>
      <c r="L21" s="1"/>
    </row>
    <row r="22" spans="1:12" ht="15" customHeight="1" x14ac:dyDescent="0.25">
      <c r="A22" s="23" t="s">
        <v>36</v>
      </c>
      <c r="B22" s="24" t="s">
        <v>36</v>
      </c>
      <c r="C22" s="24" t="s">
        <v>36</v>
      </c>
      <c r="D22" s="25" t="s">
        <v>55</v>
      </c>
      <c r="E22" s="26">
        <v>3428530</v>
      </c>
      <c r="F22" s="26">
        <v>3460884</v>
      </c>
      <c r="G22" s="26">
        <v>2651594</v>
      </c>
      <c r="H22" s="26">
        <v>3548528</v>
      </c>
      <c r="I22" s="26">
        <v>3548528</v>
      </c>
      <c r="J22" s="55">
        <f>+I22-H22</f>
        <v>0</v>
      </c>
      <c r="K22" s="27">
        <f>+J22/H22</f>
        <v>0</v>
      </c>
      <c r="L22" s="1"/>
    </row>
    <row r="23" spans="1:12" ht="15" customHeight="1" x14ac:dyDescent="0.25">
      <c r="A23" s="19" t="s">
        <v>56</v>
      </c>
      <c r="B23" s="19" t="s">
        <v>36</v>
      </c>
      <c r="C23" s="19" t="s">
        <v>36</v>
      </c>
      <c r="D23" s="20" t="s">
        <v>57</v>
      </c>
      <c r="E23" s="21">
        <v>149818</v>
      </c>
      <c r="F23" s="21">
        <v>149818</v>
      </c>
      <c r="G23" s="21">
        <v>58060</v>
      </c>
      <c r="H23" s="21">
        <v>155061</v>
      </c>
      <c r="I23" s="21">
        <v>151185</v>
      </c>
      <c r="J23" s="56">
        <f t="shared" ref="J23:J38" si="2">I23-H23</f>
        <v>-3876</v>
      </c>
      <c r="K23" s="22">
        <f t="shared" ref="K23:K31" si="3">(J23/H23)</f>
        <v>-2.499661423568789E-2</v>
      </c>
      <c r="L23" s="1"/>
    </row>
    <row r="24" spans="1:12" ht="15" customHeight="1" x14ac:dyDescent="0.25">
      <c r="A24" s="8" t="s">
        <v>58</v>
      </c>
      <c r="B24" s="8" t="s">
        <v>36</v>
      </c>
      <c r="C24" s="8" t="s">
        <v>36</v>
      </c>
      <c r="D24" s="9" t="s">
        <v>39</v>
      </c>
      <c r="E24" s="10">
        <v>3278702</v>
      </c>
      <c r="F24" s="10">
        <v>3278702</v>
      </c>
      <c r="G24" s="10">
        <v>2561171</v>
      </c>
      <c r="H24" s="10">
        <v>3393457</v>
      </c>
      <c r="I24" s="10">
        <v>3397323</v>
      </c>
      <c r="J24" s="57">
        <f t="shared" si="2"/>
        <v>3866</v>
      </c>
      <c r="K24" s="11">
        <f t="shared" si="3"/>
        <v>1.1392512119646719E-3</v>
      </c>
      <c r="L24" s="1"/>
    </row>
    <row r="25" spans="1:12" ht="15" customHeight="1" x14ac:dyDescent="0.25">
      <c r="A25" s="8" t="s">
        <v>36</v>
      </c>
      <c r="B25" s="8" t="s">
        <v>40</v>
      </c>
      <c r="C25" s="8" t="s">
        <v>36</v>
      </c>
      <c r="D25" s="9" t="s">
        <v>59</v>
      </c>
      <c r="E25" s="10">
        <v>2971308</v>
      </c>
      <c r="F25" s="10">
        <v>2965830</v>
      </c>
      <c r="G25" s="10">
        <v>2393024</v>
      </c>
      <c r="H25" s="10">
        <v>3075304</v>
      </c>
      <c r="I25" s="10">
        <v>3000073</v>
      </c>
      <c r="J25" s="57">
        <f t="shared" si="2"/>
        <v>-75231</v>
      </c>
      <c r="K25" s="11">
        <f t="shared" si="3"/>
        <v>-2.4462947402923419E-2</v>
      </c>
      <c r="L25" s="1"/>
    </row>
    <row r="26" spans="1:12" ht="15" customHeight="1" x14ac:dyDescent="0.25">
      <c r="A26" s="8" t="s">
        <v>36</v>
      </c>
      <c r="B26" s="8" t="s">
        <v>36</v>
      </c>
      <c r="C26" s="8" t="s">
        <v>60</v>
      </c>
      <c r="D26" s="9" t="s">
        <v>61</v>
      </c>
      <c r="E26" s="10">
        <v>644625</v>
      </c>
      <c r="F26" s="10">
        <v>644625</v>
      </c>
      <c r="G26" s="10">
        <v>563502</v>
      </c>
      <c r="H26" s="10">
        <v>667187</v>
      </c>
      <c r="I26" s="10">
        <v>650507</v>
      </c>
      <c r="J26" s="57">
        <f t="shared" si="2"/>
        <v>-16680</v>
      </c>
      <c r="K26" s="11">
        <f t="shared" si="3"/>
        <v>-2.5000487119802992E-2</v>
      </c>
      <c r="L26" s="1"/>
    </row>
    <row r="27" spans="1:12" ht="15" customHeight="1" x14ac:dyDescent="0.25">
      <c r="A27" s="8" t="s">
        <v>36</v>
      </c>
      <c r="B27" s="8" t="s">
        <v>36</v>
      </c>
      <c r="C27" s="8" t="s">
        <v>62</v>
      </c>
      <c r="D27" s="9" t="s">
        <v>63</v>
      </c>
      <c r="E27" s="10">
        <v>1139826</v>
      </c>
      <c r="F27" s="10">
        <v>1139826</v>
      </c>
      <c r="G27" s="10">
        <v>999219</v>
      </c>
      <c r="H27" s="10">
        <v>1179720</v>
      </c>
      <c r="I27" s="10">
        <v>1150227</v>
      </c>
      <c r="J27" s="57">
        <f t="shared" si="2"/>
        <v>-29493</v>
      </c>
      <c r="K27" s="11">
        <f t="shared" si="3"/>
        <v>-2.5000000000000001E-2</v>
      </c>
      <c r="L27" s="1"/>
    </row>
    <row r="28" spans="1:12" ht="15" customHeight="1" x14ac:dyDescent="0.25">
      <c r="A28" s="8" t="s">
        <v>36</v>
      </c>
      <c r="B28" s="8" t="s">
        <v>36</v>
      </c>
      <c r="C28" s="8" t="s">
        <v>64</v>
      </c>
      <c r="D28" s="9" t="s">
        <v>65</v>
      </c>
      <c r="E28" s="10">
        <v>1169835</v>
      </c>
      <c r="F28" s="10">
        <v>1154282</v>
      </c>
      <c r="G28" s="10">
        <v>810559</v>
      </c>
      <c r="H28" s="10">
        <v>1210779</v>
      </c>
      <c r="I28" s="10">
        <v>1180509</v>
      </c>
      <c r="J28" s="57">
        <f t="shared" si="2"/>
        <v>-30270</v>
      </c>
      <c r="K28" s="11">
        <f t="shared" si="3"/>
        <v>-2.5000433605141814E-2</v>
      </c>
      <c r="L28" s="1"/>
    </row>
    <row r="29" spans="1:12" ht="15" customHeight="1" x14ac:dyDescent="0.25">
      <c r="A29" s="8" t="s">
        <v>36</v>
      </c>
      <c r="B29" s="8" t="s">
        <v>36</v>
      </c>
      <c r="C29" s="8" t="s">
        <v>66</v>
      </c>
      <c r="D29" s="9" t="s">
        <v>67</v>
      </c>
      <c r="E29" s="10">
        <v>17022</v>
      </c>
      <c r="F29" s="10">
        <v>27097</v>
      </c>
      <c r="G29" s="10">
        <v>19744</v>
      </c>
      <c r="H29" s="10">
        <v>17618</v>
      </c>
      <c r="I29" s="10">
        <v>18830</v>
      </c>
      <c r="J29" s="57">
        <f t="shared" si="2"/>
        <v>1212</v>
      </c>
      <c r="K29" s="11">
        <f t="shared" si="3"/>
        <v>6.8793279600408666E-2</v>
      </c>
      <c r="L29" s="1"/>
    </row>
    <row r="30" spans="1:12" ht="15" customHeight="1" x14ac:dyDescent="0.25">
      <c r="A30" s="8" t="s">
        <v>36</v>
      </c>
      <c r="B30" s="8" t="s">
        <v>68</v>
      </c>
      <c r="C30" s="8" t="s">
        <v>36</v>
      </c>
      <c r="D30" s="9" t="s">
        <v>69</v>
      </c>
      <c r="E30" s="10">
        <v>307394</v>
      </c>
      <c r="F30" s="10">
        <v>312872</v>
      </c>
      <c r="G30" s="10">
        <v>168147</v>
      </c>
      <c r="H30" s="10">
        <v>318153</v>
      </c>
      <c r="I30" s="10">
        <v>397250</v>
      </c>
      <c r="J30" s="57">
        <f t="shared" si="2"/>
        <v>79097</v>
      </c>
      <c r="K30" s="11">
        <f t="shared" si="3"/>
        <v>0.24861308867117393</v>
      </c>
      <c r="L30" s="1"/>
    </row>
    <row r="31" spans="1:12" ht="15" customHeight="1" x14ac:dyDescent="0.25">
      <c r="A31" s="8" t="s">
        <v>36</v>
      </c>
      <c r="B31" s="8" t="s">
        <v>36</v>
      </c>
      <c r="C31" s="8" t="s">
        <v>70</v>
      </c>
      <c r="D31" s="9" t="s">
        <v>67</v>
      </c>
      <c r="E31" s="10">
        <v>17022</v>
      </c>
      <c r="F31" s="10">
        <v>7500</v>
      </c>
      <c r="G31" s="10">
        <v>7500</v>
      </c>
      <c r="H31" s="10">
        <v>17618</v>
      </c>
      <c r="I31" s="10">
        <v>15525</v>
      </c>
      <c r="J31" s="10">
        <f t="shared" si="2"/>
        <v>-2093</v>
      </c>
      <c r="K31" s="11">
        <f t="shared" si="3"/>
        <v>-0.11879895561357702</v>
      </c>
      <c r="L31" s="1"/>
    </row>
    <row r="32" spans="1:12" ht="15" customHeight="1" x14ac:dyDescent="0.25">
      <c r="A32" s="8" t="s">
        <v>36</v>
      </c>
      <c r="B32" s="8" t="s">
        <v>36</v>
      </c>
      <c r="C32" s="8" t="s">
        <v>71</v>
      </c>
      <c r="D32" s="9" t="s">
        <v>61</v>
      </c>
      <c r="E32" s="10">
        <v>139207</v>
      </c>
      <c r="F32" s="10">
        <v>139207</v>
      </c>
      <c r="G32" s="10">
        <v>77452</v>
      </c>
      <c r="H32" s="10">
        <v>144079</v>
      </c>
      <c r="I32" s="10">
        <v>140477</v>
      </c>
      <c r="J32" s="10">
        <f t="shared" si="2"/>
        <v>-3602</v>
      </c>
      <c r="K32" s="11">
        <f>(J32/H32)</f>
        <v>-2.500017351591835E-2</v>
      </c>
      <c r="L32" s="1"/>
    </row>
    <row r="33" spans="1:12" ht="15" customHeight="1" x14ac:dyDescent="0.25">
      <c r="A33" s="8" t="s">
        <v>36</v>
      </c>
      <c r="B33" s="8" t="s">
        <v>36</v>
      </c>
      <c r="C33" s="8" t="s">
        <v>72</v>
      </c>
      <c r="D33" s="9" t="s">
        <v>63</v>
      </c>
      <c r="E33" s="10">
        <v>151165</v>
      </c>
      <c r="F33" s="10">
        <v>166165</v>
      </c>
      <c r="G33" s="10">
        <v>83195</v>
      </c>
      <c r="H33" s="10">
        <v>156456</v>
      </c>
      <c r="I33" s="10">
        <v>152545</v>
      </c>
      <c r="J33" s="10">
        <f t="shared" si="2"/>
        <v>-3911</v>
      </c>
      <c r="K33" s="11">
        <f>(J33/H33)</f>
        <v>-2.4997443370660122E-2</v>
      </c>
      <c r="L33" s="1"/>
    </row>
    <row r="34" spans="1:12" ht="15" customHeight="1" x14ac:dyDescent="0.25">
      <c r="A34" s="8" t="s">
        <v>36</v>
      </c>
      <c r="B34" s="8" t="s">
        <v>36</v>
      </c>
      <c r="C34" s="8" t="s">
        <v>73</v>
      </c>
      <c r="D34" s="9" t="s">
        <v>65</v>
      </c>
      <c r="E34" s="10">
        <v>0</v>
      </c>
      <c r="F34" s="10">
        <v>0</v>
      </c>
      <c r="G34" s="10">
        <v>0</v>
      </c>
      <c r="H34" s="10">
        <v>0</v>
      </c>
      <c r="I34" s="10">
        <v>88703</v>
      </c>
      <c r="J34" s="10">
        <f t="shared" si="2"/>
        <v>88703</v>
      </c>
      <c r="K34" s="11">
        <v>0</v>
      </c>
      <c r="L34" s="1"/>
    </row>
    <row r="35" spans="1:12" ht="15" customHeight="1" x14ac:dyDescent="0.25">
      <c r="A35" s="8" t="s">
        <v>74</v>
      </c>
      <c r="B35" s="8" t="s">
        <v>36</v>
      </c>
      <c r="C35" s="8" t="s">
        <v>36</v>
      </c>
      <c r="D35" s="9" t="s">
        <v>75</v>
      </c>
      <c r="E35" s="10">
        <v>0</v>
      </c>
      <c r="F35" s="10">
        <v>0</v>
      </c>
      <c r="G35" s="10">
        <v>0</v>
      </c>
      <c r="H35" s="10">
        <v>0</v>
      </c>
      <c r="I35" s="10">
        <v>10</v>
      </c>
      <c r="J35" s="10">
        <f t="shared" si="2"/>
        <v>10</v>
      </c>
      <c r="K35" s="11">
        <v>0</v>
      </c>
      <c r="L35" s="1"/>
    </row>
    <row r="36" spans="1:12" ht="15" customHeight="1" x14ac:dyDescent="0.25">
      <c r="A36" s="8" t="s">
        <v>36</v>
      </c>
      <c r="B36" s="8" t="s">
        <v>48</v>
      </c>
      <c r="C36" s="8" t="s">
        <v>36</v>
      </c>
      <c r="D36" s="9" t="s">
        <v>76</v>
      </c>
      <c r="E36" s="10">
        <v>0</v>
      </c>
      <c r="F36" s="10">
        <v>0</v>
      </c>
      <c r="G36" s="10">
        <v>0</v>
      </c>
      <c r="H36" s="10">
        <v>0</v>
      </c>
      <c r="I36" s="10">
        <v>10</v>
      </c>
      <c r="J36" s="10">
        <f t="shared" si="2"/>
        <v>10</v>
      </c>
      <c r="K36" s="11">
        <v>0</v>
      </c>
      <c r="L36" s="1"/>
    </row>
    <row r="37" spans="1:12" ht="15" customHeight="1" x14ac:dyDescent="0.25">
      <c r="A37" s="8" t="s">
        <v>77</v>
      </c>
      <c r="B37" s="8" t="s">
        <v>36</v>
      </c>
      <c r="C37" s="8" t="s">
        <v>36</v>
      </c>
      <c r="D37" s="9" t="s">
        <v>78</v>
      </c>
      <c r="E37" s="10">
        <v>10</v>
      </c>
      <c r="F37" s="10">
        <v>32364</v>
      </c>
      <c r="G37" s="10">
        <v>32363</v>
      </c>
      <c r="H37" s="10">
        <v>10</v>
      </c>
      <c r="I37" s="10">
        <v>10</v>
      </c>
      <c r="J37" s="10">
        <f t="shared" si="2"/>
        <v>0</v>
      </c>
      <c r="K37" s="11">
        <f>(J37/H37)</f>
        <v>0</v>
      </c>
      <c r="L37" s="1"/>
    </row>
    <row r="38" spans="1:12" ht="15" customHeight="1" x14ac:dyDescent="0.25">
      <c r="A38" s="12" t="s">
        <v>36</v>
      </c>
      <c r="B38" s="12" t="s">
        <v>79</v>
      </c>
      <c r="C38" s="12" t="s">
        <v>36</v>
      </c>
      <c r="D38" s="13" t="s">
        <v>80</v>
      </c>
      <c r="E38" s="14">
        <v>10</v>
      </c>
      <c r="F38" s="14">
        <v>32364</v>
      </c>
      <c r="G38" s="14">
        <v>32363</v>
      </c>
      <c r="H38" s="14">
        <v>10</v>
      </c>
      <c r="I38" s="14">
        <v>10</v>
      </c>
      <c r="J38" s="10">
        <f t="shared" si="2"/>
        <v>0</v>
      </c>
      <c r="K38" s="11">
        <f>(J38/H38)</f>
        <v>0</v>
      </c>
      <c r="L38" s="1"/>
    </row>
    <row r="39" spans="1:12" ht="20.100000000000001" customHeight="1" x14ac:dyDescent="0.25">
      <c r="A39" s="42" t="s">
        <v>81</v>
      </c>
      <c r="B39" s="43"/>
      <c r="C39" s="43"/>
      <c r="D39" s="43"/>
      <c r="E39" s="15">
        <v>3428520</v>
      </c>
      <c r="F39" s="15">
        <v>3428520</v>
      </c>
      <c r="G39" s="15">
        <v>2619231</v>
      </c>
      <c r="H39" s="15">
        <v>3548518</v>
      </c>
      <c r="I39" s="15">
        <v>3548508</v>
      </c>
      <c r="J39" s="15">
        <v>-10</v>
      </c>
      <c r="K39" s="16">
        <v>-2.8180778567277947E-6</v>
      </c>
      <c r="L39" s="1"/>
    </row>
    <row r="40" spans="1:12" ht="20.100000000000001" hidden="1" customHeight="1" x14ac:dyDescent="0.25">
      <c r="A40" s="42" t="s">
        <v>82</v>
      </c>
      <c r="B40" s="43"/>
      <c r="C40" s="43"/>
      <c r="D40" s="43"/>
      <c r="E40" s="15">
        <v>3428520</v>
      </c>
      <c r="F40" s="15">
        <v>3428520</v>
      </c>
      <c r="G40" s="15">
        <v>2619231</v>
      </c>
      <c r="H40" s="15">
        <v>3548518</v>
      </c>
      <c r="I40" s="15">
        <v>3548508</v>
      </c>
      <c r="J40" s="15">
        <v>-10</v>
      </c>
      <c r="K40" s="16">
        <v>-2.8180778567277947E-6</v>
      </c>
      <c r="L40" s="1"/>
    </row>
  </sheetData>
  <mergeCells count="17">
    <mergeCell ref="J10:J11"/>
    <mergeCell ref="K10:K11"/>
    <mergeCell ref="A39:D39"/>
    <mergeCell ref="A40:D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" top="0.39370078740157483" bottom="0.59055118110236227" header="0" footer="0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2023-09-27T21:09:49Z</dcterms:created>
  <dcterms:modified xsi:type="dcterms:W3CDTF">2023-09-28T18:57:43Z</dcterms:modified>
</cp:coreProperties>
</file>