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7_MINISTERIO DE LA MUJER Y LA EQUIDAD DE GÉNERO\2702_SERVICIO NACIONAL DE LA MUJER Y LA EQUIDAD DE GÉNERO\270203_PREVENCIÓN Y ATENCIÓN DE VIOLENCIA CONTRA LAS MUJERES\"/>
    </mc:Choice>
  </mc:AlternateContent>
  <xr:revisionPtr revIDLastSave="0" documentId="14_{FA8D9990-B044-4D53-B4F2-A5F8730A5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 5" sheetId="1" r:id="rId1"/>
  </sheets>
  <definedNames>
    <definedName name="_xlnm.Print_Area" localSheetId="0">'cuadro Comparativo analitico 5'!$A$1:$K$34</definedName>
    <definedName name="JR_PAGE_ANCHOR_4_1">'cuadro Comparativo analitico 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K30" i="1"/>
  <c r="K31" i="1"/>
  <c r="J30" i="1"/>
  <c r="J31" i="1"/>
  <c r="J33" i="1"/>
  <c r="K33" i="1" s="1"/>
  <c r="I33" i="1"/>
  <c r="H33" i="1"/>
  <c r="G33" i="1"/>
  <c r="F33" i="1"/>
  <c r="E33" i="1"/>
  <c r="J29" i="1"/>
  <c r="J28" i="1"/>
  <c r="J27" i="1"/>
  <c r="J26" i="1"/>
  <c r="J25" i="1"/>
  <c r="K25" i="1" s="1"/>
  <c r="J24" i="1"/>
  <c r="K24" i="1" s="1"/>
  <c r="J23" i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K14" i="1"/>
  <c r="J14" i="1"/>
  <c r="K13" i="1"/>
  <c r="J13" i="1"/>
  <c r="J12" i="1"/>
  <c r="K12" i="1" s="1"/>
</calcChain>
</file>

<file path=xl/sharedStrings.xml><?xml version="1.0" encoding="utf-8"?>
<sst xmlns="http://schemas.openxmlformats.org/spreadsheetml/2006/main" count="123" uniqueCount="71">
  <si>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</si>
  <si>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</si>
  <si>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</si>
  <si>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</si>
  <si>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</si>
  <si>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>MINISTERIO DE LA MUJER Y LA EQUIDAD DE GÉNERO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</si>
  <si>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</si>
  <si>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27</t>
    </r>
  </si>
  <si>
    <r>
      <rPr>
        <sz val="11"/>
        <rFont val="Times New Roman"/>
        <family val="1"/>
      </rPr>
      <t>Capítulo:</t>
    </r>
  </si>
  <si>
    <r>
      <rPr>
        <sz val="11"/>
        <rFont val="Times New Roman"/>
        <family val="1"/>
      </rPr>
      <t>SERVICIO NACIONAL DE LA MUJER Y LA EQUIDAD DE GÉNERO</t>
    </r>
  </si>
  <si>
    <r>
      <rPr>
        <sz val="11"/>
        <rFont val="Times New Roman"/>
        <family val="1"/>
      </rPr>
      <t xml:space="preserve"> CAPÍTULO: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</si>
  <si>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</si>
  <si>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Programa:</t>
    </r>
  </si>
  <si>
    <r>
      <rPr>
        <sz val="11"/>
        <rFont val="Times New Roman"/>
        <family val="1"/>
      </rPr>
      <t>PREVENCIÓN Y ATENCIÓN DE VIOLENCIA CONTRA LAS MUJERES</t>
    </r>
  </si>
  <si>
    <r>
      <rPr>
        <sz val="11"/>
        <rFont val="Times New Roman"/>
        <family val="1"/>
      </rPr>
      <t xml:space="preserve"> PROGRAMA:</t>
    </r>
  </si>
  <si>
    <r>
      <rPr>
        <sz val="11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</si>
  <si>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</si>
  <si>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</si>
  <si>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</si>
  <si>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</si>
  <si>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</si>
  <si>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</si>
  <si>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</si>
  <si>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</si>
  <si>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</si>
  <si>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</si>
  <si>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</si>
  <si>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</si>
  <si>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t>AÑO 2023 
LEY DE PPTOS 
(Inicial + Reajuste + Leyes Especiales)</t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</si>
  <si>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</si>
  <si>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</si>
  <si>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t>AÑO 2023 
LEY DE PPTOS (Inicial + Reajuste + Leyes Especiales)</t>
  </si>
  <si>
    <r>
      <rPr>
        <b/>
        <sz val="10"/>
        <rFont val="Times New Roman"/>
        <family val="1"/>
      </rPr>
      <t>AÑO 2024 PROYECTO DE LEY DE PRESUPUESTOS</t>
    </r>
  </si>
  <si>
    <t>VARIACION
Monto $ 
(5) - (4)</t>
  </si>
  <si>
    <t>VARIACIÓN
%  
  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</si>
  <si>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</si>
  <si>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</si>
  <si>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</si>
  <si>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</si>
  <si>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</si>
  <si>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</si>
  <si>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</si>
  <si>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</si>
  <si>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</si>
  <si>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</si>
  <si>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</si>
  <si>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</si>
  <si>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</si>
  <si>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</si>
  <si>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</si>
  <si>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</si>
  <si>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</si>
  <si>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</si>
  <si>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007</t>
    </r>
  </si>
  <si>
    <r>
      <rPr>
        <sz val="12"/>
        <rFont val="Times New Roman"/>
        <family val="1"/>
      </rPr>
      <t>Programa Atención Inicial en Violencia de Género</t>
    </r>
  </si>
  <si>
    <r>
      <rPr>
        <sz val="12"/>
        <rFont val="Times New Roman"/>
        <family val="1"/>
      </rPr>
      <t>008</t>
    </r>
  </si>
  <si>
    <r>
      <rPr>
        <sz val="12"/>
        <rFont val="Times New Roman"/>
        <family val="1"/>
      </rPr>
      <t>Prevención de Violencia contra las Mujeres</t>
    </r>
  </si>
  <si>
    <r>
      <rPr>
        <sz val="12"/>
        <rFont val="Times New Roman"/>
        <family val="1"/>
      </rPr>
      <t>014</t>
    </r>
  </si>
  <si>
    <r>
      <rPr>
        <sz val="12"/>
        <rFont val="Times New Roman"/>
        <family val="1"/>
      </rPr>
      <t>Programa Recuperación del Ejercicio de la Autonomía para Víctimas/Sobrevivientes de VG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</si>
  <si>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</si>
  <si>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Al Gobierno Central</t>
    </r>
  </si>
  <si>
    <t>001</t>
  </si>
  <si>
    <t>Servicio Nacional de la Mujer y la EG - Programa 01</t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</si>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</sst>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%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1"/>
      <color rgb="FF000000"/>
      <name val="Times New Roman"/>
      <family val="2"/>
    </font>
    <font>
      <sz val="11"/>
      <name val="Times New Roman"/>
      <family val="1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3">
    <xf numFmtId="0" fontId="0" fillId="0" borderId="0"/>
    <xf numFmtId="41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right" vertical="center" wrapText="1"/>
    </xf>
    <xf numFmtId="164" fontId="1" fillId="3" borderId="7" xfId="0" applyNumberFormat="1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3" fontId="9" fillId="2" borderId="12" xfId="0" applyNumberFormat="1" applyFont="1" applyFill="1" applyBorder="1" applyAlignment="1">
      <alignment horizontal="right" vertical="center" wrapText="1"/>
    </xf>
    <xf numFmtId="164" fontId="9" fillId="2" borderId="12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9" fillId="2" borderId="12" xfId="0" quotePrefix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0" fillId="2" borderId="0" xfId="0" applyFill="1" applyAlignment="1" applyProtection="1">
      <alignment wrapText="1"/>
      <protection locked="0"/>
    </xf>
    <xf numFmtId="3" fontId="0" fillId="0" borderId="0" xfId="0" applyNumberFormat="1"/>
    <xf numFmtId="41" fontId="0" fillId="0" borderId="0" xfId="1" applyFont="1" applyAlignment="1">
      <alignment vertical="center"/>
    </xf>
    <xf numFmtId="165" fontId="0" fillId="0" borderId="0" xfId="2" applyNumberFormat="1" applyFont="1"/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40"/>
  <sheetViews>
    <sheetView tabSelected="1" topLeftCell="A8" workbookViewId="0">
      <selection activeCell="K26" sqref="K2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70.85546875" customWidth="1"/>
    <col min="5" max="9" width="15.5703125" customWidth="1"/>
    <col min="10" max="11" width="13.7109375" customWidth="1"/>
    <col min="12" max="12" width="5.42578125" customWidth="1"/>
  </cols>
  <sheetData>
    <row r="1" spans="1:14" s="2" customFormat="1" ht="17.100000000000001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</row>
    <row r="2" spans="1:14" s="2" customFormat="1" ht="17.100000000000001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"/>
    </row>
    <row r="3" spans="1:14" s="2" customFormat="1" ht="15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</row>
    <row r="4" spans="1:14" s="2" customFormat="1" ht="15" customHeight="1" x14ac:dyDescent="0.25">
      <c r="A4" s="1"/>
      <c r="B4" s="1"/>
      <c r="C4" s="1"/>
      <c r="D4" s="1"/>
      <c r="E4" s="1"/>
      <c r="F4" s="1"/>
      <c r="G4" s="3" t="s">
        <v>3</v>
      </c>
      <c r="H4" s="1"/>
      <c r="I4" s="1"/>
      <c r="J4" s="1"/>
      <c r="K4" s="1"/>
      <c r="L4" s="1"/>
    </row>
    <row r="5" spans="1:14" s="2" customFormat="1" ht="15" customHeight="1" x14ac:dyDescent="0.25">
      <c r="A5" s="48" t="s">
        <v>4</v>
      </c>
      <c r="B5" s="49"/>
      <c r="C5" s="50" t="s">
        <v>5</v>
      </c>
      <c r="D5" s="51"/>
      <c r="E5" s="51"/>
      <c r="F5" s="51"/>
      <c r="G5" s="1"/>
      <c r="J5" s="4" t="s">
        <v>6</v>
      </c>
      <c r="K5" s="4" t="s">
        <v>7</v>
      </c>
      <c r="L5" s="1"/>
    </row>
    <row r="6" spans="1:14" s="2" customFormat="1" ht="15" customHeight="1" x14ac:dyDescent="0.25">
      <c r="A6" s="42" t="s">
        <v>8</v>
      </c>
      <c r="B6" s="43"/>
      <c r="C6" s="44" t="s">
        <v>9</v>
      </c>
      <c r="D6" s="45"/>
      <c r="E6" s="45"/>
      <c r="F6" s="45"/>
      <c r="G6" s="1"/>
      <c r="J6" s="4" t="s">
        <v>10</v>
      </c>
      <c r="K6" s="4" t="s">
        <v>11</v>
      </c>
      <c r="L6" s="1"/>
    </row>
    <row r="7" spans="1:14" s="2" customFormat="1" ht="15" customHeight="1" x14ac:dyDescent="0.25">
      <c r="A7" s="36" t="s">
        <v>12</v>
      </c>
      <c r="B7" s="37"/>
      <c r="C7" s="38" t="s">
        <v>13</v>
      </c>
      <c r="D7" s="39"/>
      <c r="E7" s="39"/>
      <c r="F7" s="39"/>
      <c r="G7" s="1"/>
      <c r="J7" s="5" t="s">
        <v>14</v>
      </c>
      <c r="K7" s="4" t="s">
        <v>15</v>
      </c>
      <c r="L7" s="1"/>
    </row>
    <row r="8" spans="1:14" s="2" customFormat="1" ht="18" customHeight="1" x14ac:dyDescent="0.2">
      <c r="A8" s="1"/>
      <c r="B8" s="1"/>
      <c r="C8" s="1"/>
      <c r="D8" s="1"/>
      <c r="E8" s="1"/>
      <c r="F8" s="1"/>
      <c r="G8" s="6" t="s">
        <v>16</v>
      </c>
      <c r="H8" s="1"/>
      <c r="I8" s="1"/>
      <c r="J8" s="1"/>
      <c r="K8" s="1"/>
      <c r="L8" s="1"/>
    </row>
    <row r="9" spans="1:14" s="2" customFormat="1" ht="15" customHeight="1" thickBot="1" x14ac:dyDescent="0.3">
      <c r="A9" s="40" t="s">
        <v>17</v>
      </c>
      <c r="B9" s="40" t="s">
        <v>18</v>
      </c>
      <c r="C9" s="40" t="s">
        <v>19</v>
      </c>
      <c r="D9" s="40" t="s">
        <v>20</v>
      </c>
      <c r="E9" s="7" t="s">
        <v>21</v>
      </c>
      <c r="F9" s="7" t="s">
        <v>22</v>
      </c>
      <c r="G9" s="7" t="s">
        <v>23</v>
      </c>
      <c r="H9" s="7" t="s">
        <v>24</v>
      </c>
      <c r="I9" s="7" t="s">
        <v>25</v>
      </c>
      <c r="J9" s="7" t="s">
        <v>26</v>
      </c>
      <c r="K9" s="7" t="s">
        <v>27</v>
      </c>
      <c r="L9" s="1"/>
    </row>
    <row r="10" spans="1:14" s="2" customFormat="1" ht="64.5" thickBot="1" x14ac:dyDescent="0.3">
      <c r="A10" s="41"/>
      <c r="B10" s="41"/>
      <c r="C10" s="41"/>
      <c r="D10" s="41"/>
      <c r="E10" s="8" t="s">
        <v>28</v>
      </c>
      <c r="F10" s="9" t="s">
        <v>29</v>
      </c>
      <c r="G10" s="9" t="s">
        <v>30</v>
      </c>
      <c r="H10" s="8" t="s">
        <v>31</v>
      </c>
      <c r="I10" s="9" t="s">
        <v>32</v>
      </c>
      <c r="J10" s="10" t="s">
        <v>33</v>
      </c>
      <c r="K10" s="10" t="s">
        <v>34</v>
      </c>
      <c r="L10" s="1"/>
    </row>
    <row r="11" spans="1:14" s="2" customFormat="1" ht="15" customHeight="1" thickBot="1" x14ac:dyDescent="0.3">
      <c r="A11" s="41"/>
      <c r="B11" s="41"/>
      <c r="C11" s="41"/>
      <c r="D11" s="41"/>
      <c r="E11" s="11" t="s">
        <v>35</v>
      </c>
      <c r="F11" s="11" t="s">
        <v>35</v>
      </c>
      <c r="G11" s="11" t="s">
        <v>35</v>
      </c>
      <c r="H11" s="11" t="s">
        <v>36</v>
      </c>
      <c r="I11" s="11" t="s">
        <v>36</v>
      </c>
      <c r="J11" s="11" t="s">
        <v>36</v>
      </c>
      <c r="K11" s="11" t="s">
        <v>36</v>
      </c>
      <c r="L11" s="1"/>
    </row>
    <row r="12" spans="1:14" s="2" customFormat="1" ht="18.95" customHeight="1" thickBot="1" x14ac:dyDescent="0.3">
      <c r="A12" s="12" t="s">
        <v>37</v>
      </c>
      <c r="B12" s="12" t="s">
        <v>37</v>
      </c>
      <c r="C12" s="12" t="s">
        <v>37</v>
      </c>
      <c r="D12" s="13" t="s">
        <v>38</v>
      </c>
      <c r="E12" s="14">
        <v>22580393</v>
      </c>
      <c r="F12" s="14">
        <v>22683321</v>
      </c>
      <c r="G12" s="14">
        <v>20387074</v>
      </c>
      <c r="H12" s="14">
        <v>23370706</v>
      </c>
      <c r="I12" s="14">
        <v>23591463</v>
      </c>
      <c r="J12" s="14">
        <f>I12-H12</f>
        <v>220757</v>
      </c>
      <c r="K12" s="15">
        <f>(J12/H12)</f>
        <v>9.4458849467363125E-3</v>
      </c>
      <c r="L12" s="1"/>
      <c r="M12" s="30"/>
      <c r="N12" s="30"/>
    </row>
    <row r="13" spans="1:14" s="2" customFormat="1" ht="18.95" customHeight="1" x14ac:dyDescent="0.25">
      <c r="A13" s="16" t="s">
        <v>39</v>
      </c>
      <c r="B13" s="16" t="s">
        <v>37</v>
      </c>
      <c r="C13" s="16" t="s">
        <v>37</v>
      </c>
      <c r="D13" s="17" t="s">
        <v>40</v>
      </c>
      <c r="E13" s="18">
        <v>22580383</v>
      </c>
      <c r="F13" s="18">
        <v>22609014</v>
      </c>
      <c r="G13" s="18">
        <v>20387074</v>
      </c>
      <c r="H13" s="18">
        <v>23370696</v>
      </c>
      <c r="I13" s="18">
        <v>23591453</v>
      </c>
      <c r="J13" s="18">
        <f>I13-H13</f>
        <v>220757</v>
      </c>
      <c r="K13" s="19">
        <f>(J13/H13)</f>
        <v>9.4458889885008137E-3</v>
      </c>
      <c r="L13" s="1"/>
      <c r="M13" s="30"/>
      <c r="N13" s="30"/>
    </row>
    <row r="14" spans="1:14" s="2" customFormat="1" ht="18.95" customHeight="1" x14ac:dyDescent="0.25">
      <c r="A14" s="16" t="s">
        <v>37</v>
      </c>
      <c r="B14" s="16" t="s">
        <v>41</v>
      </c>
      <c r="C14" s="16" t="s">
        <v>37</v>
      </c>
      <c r="D14" s="17" t="s">
        <v>42</v>
      </c>
      <c r="E14" s="18">
        <v>22580383</v>
      </c>
      <c r="F14" s="18">
        <v>22609014</v>
      </c>
      <c r="G14" s="18">
        <v>20387074</v>
      </c>
      <c r="H14" s="18">
        <v>23370696</v>
      </c>
      <c r="I14" s="18">
        <v>23591453</v>
      </c>
      <c r="J14" s="18">
        <f>I14-H14</f>
        <v>220757</v>
      </c>
      <c r="K14" s="19">
        <f>(J14/H14)</f>
        <v>9.4458889885008137E-3</v>
      </c>
      <c r="L14" s="1"/>
      <c r="M14" s="30"/>
      <c r="N14" s="30"/>
    </row>
    <row r="15" spans="1:14" s="2" customFormat="1" ht="18.95" customHeight="1" x14ac:dyDescent="0.25">
      <c r="A15" s="16" t="s">
        <v>43</v>
      </c>
      <c r="B15" s="16" t="s">
        <v>37</v>
      </c>
      <c r="C15" s="16" t="s">
        <v>37</v>
      </c>
      <c r="D15" s="17" t="s">
        <v>44</v>
      </c>
      <c r="E15" s="18">
        <v>10</v>
      </c>
      <c r="F15" s="18">
        <v>74307</v>
      </c>
      <c r="G15" s="18">
        <v>0</v>
      </c>
      <c r="H15" s="18">
        <v>10</v>
      </c>
      <c r="I15" s="18">
        <v>10</v>
      </c>
      <c r="J15" s="20"/>
      <c r="K15" s="19" t="s">
        <v>37</v>
      </c>
      <c r="L15" s="1"/>
      <c r="M15" s="30"/>
      <c r="N15" s="30"/>
    </row>
    <row r="16" spans="1:14" s="2" customFormat="1" ht="18.95" customHeight="1" thickBot="1" x14ac:dyDescent="0.3">
      <c r="A16" s="12" t="s">
        <v>37</v>
      </c>
      <c r="B16" s="12" t="s">
        <v>37</v>
      </c>
      <c r="C16" s="12" t="s">
        <v>37</v>
      </c>
      <c r="D16" s="13" t="s">
        <v>45</v>
      </c>
      <c r="E16" s="14">
        <v>22580393</v>
      </c>
      <c r="F16" s="14">
        <v>22683321</v>
      </c>
      <c r="G16" s="14">
        <v>21073535</v>
      </c>
      <c r="H16" s="14">
        <v>23370706</v>
      </c>
      <c r="I16" s="14">
        <v>23591463</v>
      </c>
      <c r="J16" s="14">
        <f>I16-H16</f>
        <v>220757</v>
      </c>
      <c r="K16" s="15">
        <f>(J16/H16)</f>
        <v>9.4458849467363125E-3</v>
      </c>
      <c r="L16" s="1"/>
      <c r="M16" s="30"/>
      <c r="N16" s="30"/>
    </row>
    <row r="17" spans="1:14" s="2" customFormat="1" ht="18.95" customHeight="1" x14ac:dyDescent="0.25">
      <c r="A17" s="16" t="s">
        <v>46</v>
      </c>
      <c r="B17" s="16" t="s">
        <v>37</v>
      </c>
      <c r="C17" s="16" t="s">
        <v>37</v>
      </c>
      <c r="D17" s="17" t="s">
        <v>47</v>
      </c>
      <c r="E17" s="18">
        <v>23025</v>
      </c>
      <c r="F17" s="18">
        <v>20689</v>
      </c>
      <c r="G17" s="18">
        <v>13168</v>
      </c>
      <c r="H17" s="18">
        <v>23831</v>
      </c>
      <c r="I17" s="18">
        <v>0</v>
      </c>
      <c r="J17" s="18">
        <f>I17-H17</f>
        <v>-23831</v>
      </c>
      <c r="K17" s="19">
        <f>(J17/H17)</f>
        <v>-1</v>
      </c>
      <c r="L17" s="1"/>
      <c r="M17" s="30"/>
      <c r="N17" s="30"/>
    </row>
    <row r="18" spans="1:14" s="2" customFormat="1" ht="18.95" customHeight="1" x14ac:dyDescent="0.25">
      <c r="A18" s="16" t="s">
        <v>48</v>
      </c>
      <c r="B18" s="16" t="s">
        <v>37</v>
      </c>
      <c r="C18" s="16" t="s">
        <v>37</v>
      </c>
      <c r="D18" s="17" t="s">
        <v>49</v>
      </c>
      <c r="E18" s="18">
        <v>179296</v>
      </c>
      <c r="F18" s="18">
        <v>179296</v>
      </c>
      <c r="G18" s="18">
        <v>30086</v>
      </c>
      <c r="H18" s="18">
        <v>185571</v>
      </c>
      <c r="I18" s="18">
        <v>185571</v>
      </c>
      <c r="J18" s="18">
        <f>I18-H18</f>
        <v>0</v>
      </c>
      <c r="K18" s="19">
        <f>(J18/H18)</f>
        <v>0</v>
      </c>
      <c r="L18" s="1"/>
      <c r="M18" s="30"/>
      <c r="N18" s="30"/>
    </row>
    <row r="19" spans="1:14" s="2" customFormat="1" ht="18.95" customHeight="1" x14ac:dyDescent="0.25">
      <c r="A19" s="16" t="s">
        <v>50</v>
      </c>
      <c r="B19" s="16" t="s">
        <v>37</v>
      </c>
      <c r="C19" s="16" t="s">
        <v>37</v>
      </c>
      <c r="D19" s="17" t="s">
        <v>51</v>
      </c>
      <c r="E19" s="18">
        <v>22378062</v>
      </c>
      <c r="F19" s="18">
        <v>22409029</v>
      </c>
      <c r="G19" s="18">
        <v>20955974</v>
      </c>
      <c r="H19" s="18">
        <v>23161294</v>
      </c>
      <c r="I19" s="18">
        <v>23405882</v>
      </c>
      <c r="J19" s="18">
        <f t="shared" ref="J19:J31" si="0">I19-H19</f>
        <v>244588</v>
      </c>
      <c r="K19" s="19">
        <f>(J19/H19)</f>
        <v>1.0560204451443862E-2</v>
      </c>
      <c r="L19" s="1"/>
      <c r="M19" s="30"/>
      <c r="N19" s="30"/>
    </row>
    <row r="20" spans="1:14" s="2" customFormat="1" ht="18.95" customHeight="1" x14ac:dyDescent="0.25">
      <c r="A20" s="16" t="s">
        <v>37</v>
      </c>
      <c r="B20" s="16" t="s">
        <v>41</v>
      </c>
      <c r="C20" s="16" t="s">
        <v>37</v>
      </c>
      <c r="D20" s="17" t="s">
        <v>52</v>
      </c>
      <c r="E20" s="18">
        <v>21497795</v>
      </c>
      <c r="F20" s="18">
        <v>21528762</v>
      </c>
      <c r="G20" s="18">
        <v>20369126</v>
      </c>
      <c r="H20" s="18">
        <v>22250218</v>
      </c>
      <c r="I20" s="18">
        <v>4175774</v>
      </c>
      <c r="J20" s="18">
        <f t="shared" si="0"/>
        <v>-18074444</v>
      </c>
      <c r="K20" s="19">
        <f>(J20/H20)</f>
        <v>-0.81232660282249813</v>
      </c>
      <c r="L20" s="1"/>
      <c r="M20" s="30"/>
      <c r="N20" s="30"/>
    </row>
    <row r="21" spans="1:14" s="2" customFormat="1" ht="18.95" customHeight="1" x14ac:dyDescent="0.25">
      <c r="A21" s="16" t="s">
        <v>37</v>
      </c>
      <c r="B21" s="16" t="s">
        <v>37</v>
      </c>
      <c r="C21" s="16" t="s">
        <v>53</v>
      </c>
      <c r="D21" s="17" t="s">
        <v>54</v>
      </c>
      <c r="E21" s="18">
        <v>20230509</v>
      </c>
      <c r="F21" s="18">
        <v>20230509</v>
      </c>
      <c r="G21" s="18">
        <v>19190325</v>
      </c>
      <c r="H21" s="18">
        <v>20938577</v>
      </c>
      <c r="I21" s="18">
        <v>1550611</v>
      </c>
      <c r="J21" s="18">
        <f t="shared" si="0"/>
        <v>-19387966</v>
      </c>
      <c r="K21" s="19">
        <f>(J21/H21)</f>
        <v>-0.92594477647645301</v>
      </c>
      <c r="L21" s="1"/>
      <c r="M21" s="30"/>
      <c r="N21" s="30"/>
    </row>
    <row r="22" spans="1:14" s="2" customFormat="1" ht="18.95" customHeight="1" x14ac:dyDescent="0.25">
      <c r="A22" s="16" t="s">
        <v>37</v>
      </c>
      <c r="B22" s="16" t="s">
        <v>37</v>
      </c>
      <c r="C22" s="16" t="s">
        <v>55</v>
      </c>
      <c r="D22" s="17" t="s">
        <v>56</v>
      </c>
      <c r="E22" s="18">
        <v>1267286</v>
      </c>
      <c r="F22" s="18">
        <v>1298253</v>
      </c>
      <c r="G22" s="18">
        <v>1178801</v>
      </c>
      <c r="H22" s="18">
        <v>1311641</v>
      </c>
      <c r="I22" s="18">
        <v>24691</v>
      </c>
      <c r="J22" s="18">
        <f t="shared" si="0"/>
        <v>-1286950</v>
      </c>
      <c r="K22" s="19">
        <f>(J22/H22)</f>
        <v>-0.98117548932977849</v>
      </c>
      <c r="L22" s="1"/>
      <c r="M22" s="30"/>
      <c r="N22" s="30"/>
    </row>
    <row r="23" spans="1:14" s="2" customFormat="1" ht="30.75" customHeight="1" x14ac:dyDescent="0.25">
      <c r="A23" s="16" t="s">
        <v>37</v>
      </c>
      <c r="B23" s="16" t="s">
        <v>37</v>
      </c>
      <c r="C23" s="16" t="s">
        <v>57</v>
      </c>
      <c r="D23" s="17" t="s">
        <v>58</v>
      </c>
      <c r="E23" s="18">
        <v>0</v>
      </c>
      <c r="F23" s="18">
        <v>0</v>
      </c>
      <c r="G23" s="18">
        <v>0</v>
      </c>
      <c r="H23" s="18">
        <v>0</v>
      </c>
      <c r="I23" s="18">
        <v>2600472</v>
      </c>
      <c r="J23" s="18">
        <f t="shared" si="0"/>
        <v>2600472</v>
      </c>
      <c r="K23" s="19"/>
      <c r="L23" s="1"/>
      <c r="M23" s="30"/>
      <c r="N23" s="30"/>
    </row>
    <row r="24" spans="1:14" s="2" customFormat="1" ht="18.95" customHeight="1" x14ac:dyDescent="0.25">
      <c r="A24" s="16" t="s">
        <v>37</v>
      </c>
      <c r="B24" s="16" t="s">
        <v>59</v>
      </c>
      <c r="C24" s="16" t="s">
        <v>37</v>
      </c>
      <c r="D24" s="17" t="s">
        <v>60</v>
      </c>
      <c r="E24" s="18">
        <v>880267</v>
      </c>
      <c r="F24" s="18">
        <v>880267</v>
      </c>
      <c r="G24" s="18">
        <v>586848</v>
      </c>
      <c r="H24" s="18">
        <v>911076</v>
      </c>
      <c r="I24" s="18">
        <v>0</v>
      </c>
      <c r="J24" s="18">
        <f t="shared" si="0"/>
        <v>-911076</v>
      </c>
      <c r="K24" s="19">
        <f>(J24/H24)</f>
        <v>-1</v>
      </c>
      <c r="L24" s="1"/>
      <c r="M24" s="30"/>
      <c r="N24" s="30"/>
    </row>
    <row r="25" spans="1:14" s="2" customFormat="1" ht="18.95" customHeight="1" x14ac:dyDescent="0.25">
      <c r="A25" s="16"/>
      <c r="B25" s="16"/>
      <c r="C25" s="21" t="s">
        <v>61</v>
      </c>
      <c r="D25" s="17" t="s">
        <v>62</v>
      </c>
      <c r="E25" s="18">
        <v>880267</v>
      </c>
      <c r="F25" s="18">
        <v>880267</v>
      </c>
      <c r="G25" s="18">
        <v>586848</v>
      </c>
      <c r="H25" s="18">
        <v>911076</v>
      </c>
      <c r="I25" s="18">
        <v>0</v>
      </c>
      <c r="J25" s="18">
        <f t="shared" si="0"/>
        <v>-911076</v>
      </c>
      <c r="K25" s="19">
        <f>(J25/H25)</f>
        <v>-1</v>
      </c>
      <c r="L25" s="1"/>
      <c r="M25" s="30"/>
      <c r="N25" s="30"/>
    </row>
    <row r="26" spans="1:14" s="2" customFormat="1" ht="18.95" customHeight="1" x14ac:dyDescent="0.25">
      <c r="A26" s="16" t="s">
        <v>37</v>
      </c>
      <c r="B26" s="16" t="s">
        <v>63</v>
      </c>
      <c r="C26" s="16" t="s">
        <v>37</v>
      </c>
      <c r="D26" s="17" t="s">
        <v>64</v>
      </c>
      <c r="E26" s="18">
        <v>0</v>
      </c>
      <c r="F26" s="18">
        <v>0</v>
      </c>
      <c r="G26" s="18">
        <v>0</v>
      </c>
      <c r="H26" s="18">
        <v>0</v>
      </c>
      <c r="I26" s="18">
        <v>19230108</v>
      </c>
      <c r="J26" s="18">
        <f t="shared" si="0"/>
        <v>19230108</v>
      </c>
      <c r="K26" s="19"/>
      <c r="L26" s="1"/>
      <c r="M26" s="30"/>
      <c r="N26" s="30"/>
    </row>
    <row r="27" spans="1:14" s="2" customFormat="1" ht="18.95" customHeight="1" x14ac:dyDescent="0.25">
      <c r="A27" s="16" t="s">
        <v>37</v>
      </c>
      <c r="B27" s="16" t="s">
        <v>37</v>
      </c>
      <c r="C27" s="16" t="s">
        <v>53</v>
      </c>
      <c r="D27" s="17" t="s">
        <v>54</v>
      </c>
      <c r="E27" s="18">
        <v>0</v>
      </c>
      <c r="F27" s="18">
        <v>0</v>
      </c>
      <c r="G27" s="18">
        <v>0</v>
      </c>
      <c r="H27" s="18">
        <v>0</v>
      </c>
      <c r="I27" s="18">
        <v>9254713</v>
      </c>
      <c r="J27" s="18">
        <f t="shared" si="0"/>
        <v>9254713</v>
      </c>
      <c r="K27" s="19"/>
      <c r="L27" s="1"/>
      <c r="M27" s="30"/>
      <c r="N27" s="30"/>
    </row>
    <row r="28" spans="1:14" s="2" customFormat="1" ht="18.95" customHeight="1" x14ac:dyDescent="0.25">
      <c r="A28" s="16" t="s">
        <v>37</v>
      </c>
      <c r="B28" s="16" t="s">
        <v>37</v>
      </c>
      <c r="C28" s="16" t="s">
        <v>55</v>
      </c>
      <c r="D28" s="17" t="s">
        <v>56</v>
      </c>
      <c r="E28" s="18">
        <v>0</v>
      </c>
      <c r="F28" s="18">
        <v>0</v>
      </c>
      <c r="G28" s="18">
        <v>0</v>
      </c>
      <c r="H28" s="18">
        <v>0</v>
      </c>
      <c r="I28" s="18">
        <v>2413669</v>
      </c>
      <c r="J28" s="18">
        <f t="shared" si="0"/>
        <v>2413669</v>
      </c>
      <c r="K28" s="19"/>
      <c r="L28" s="1"/>
      <c r="M28" s="30"/>
      <c r="N28" s="30"/>
    </row>
    <row r="29" spans="1:14" s="2" customFormat="1" ht="27.75" customHeight="1" x14ac:dyDescent="0.25">
      <c r="A29" s="16" t="s">
        <v>37</v>
      </c>
      <c r="B29" s="16" t="s">
        <v>37</v>
      </c>
      <c r="C29" s="16" t="s">
        <v>57</v>
      </c>
      <c r="D29" s="17" t="s">
        <v>58</v>
      </c>
      <c r="E29" s="18">
        <v>0</v>
      </c>
      <c r="F29" s="18">
        <v>0</v>
      </c>
      <c r="G29" s="18">
        <v>0</v>
      </c>
      <c r="H29" s="18">
        <v>0</v>
      </c>
      <c r="I29" s="18">
        <v>7561726</v>
      </c>
      <c r="J29" s="18">
        <f t="shared" si="0"/>
        <v>7561726</v>
      </c>
      <c r="K29" s="19"/>
      <c r="L29" s="1"/>
      <c r="M29" s="30"/>
      <c r="N29" s="30"/>
    </row>
    <row r="30" spans="1:14" s="2" customFormat="1" ht="18.95" customHeight="1" x14ac:dyDescent="0.25">
      <c r="A30" s="16" t="s">
        <v>65</v>
      </c>
      <c r="B30" s="16" t="s">
        <v>37</v>
      </c>
      <c r="C30" s="16" t="s">
        <v>37</v>
      </c>
      <c r="D30" s="17" t="s">
        <v>66</v>
      </c>
      <c r="E30" s="18">
        <v>10</v>
      </c>
      <c r="F30" s="18">
        <v>74307</v>
      </c>
      <c r="G30" s="18">
        <v>74307</v>
      </c>
      <c r="H30" s="18">
        <v>10</v>
      </c>
      <c r="I30" s="18">
        <v>10</v>
      </c>
      <c r="J30" s="18">
        <f t="shared" si="0"/>
        <v>0</v>
      </c>
      <c r="K30" s="19">
        <f t="shared" ref="K26:K31" si="1">(J30/H30)</f>
        <v>0</v>
      </c>
      <c r="L30" s="1"/>
      <c r="M30" s="30"/>
      <c r="N30" s="30"/>
    </row>
    <row r="31" spans="1:14" s="2" customFormat="1" ht="18.95" customHeight="1" x14ac:dyDescent="0.25">
      <c r="A31" s="22" t="s">
        <v>37</v>
      </c>
      <c r="B31" s="22" t="s">
        <v>67</v>
      </c>
      <c r="C31" s="22" t="s">
        <v>37</v>
      </c>
      <c r="D31" s="23" t="s">
        <v>68</v>
      </c>
      <c r="E31" s="24">
        <v>10</v>
      </c>
      <c r="F31" s="24">
        <v>74307</v>
      </c>
      <c r="G31" s="24">
        <v>74307</v>
      </c>
      <c r="H31" s="24">
        <v>10</v>
      </c>
      <c r="I31" s="24">
        <v>10</v>
      </c>
      <c r="J31" s="24">
        <f t="shared" si="0"/>
        <v>0</v>
      </c>
      <c r="K31" s="25">
        <f t="shared" si="1"/>
        <v>0</v>
      </c>
      <c r="L31" s="1"/>
      <c r="M31" s="30"/>
      <c r="N31" s="30"/>
    </row>
    <row r="32" spans="1:14" s="2" customFormat="1" ht="18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0"/>
      <c r="N32" s="30"/>
    </row>
    <row r="33" spans="1:14" s="2" customFormat="1" ht="18" customHeight="1" x14ac:dyDescent="0.25">
      <c r="A33" s="32" t="s">
        <v>69</v>
      </c>
      <c r="B33" s="33"/>
      <c r="C33" s="33"/>
      <c r="D33" s="33"/>
      <c r="E33" s="26">
        <f>+E16-E30</f>
        <v>22580383</v>
      </c>
      <c r="F33" s="26">
        <f>+F16-F30</f>
        <v>22609014</v>
      </c>
      <c r="G33" s="26">
        <f>+G16-G30</f>
        <v>20999228</v>
      </c>
      <c r="H33" s="26">
        <f>+H16-H30</f>
        <v>23370696</v>
      </c>
      <c r="I33" s="26">
        <f>+I16-I30</f>
        <v>23591453</v>
      </c>
      <c r="J33" s="26">
        <f>+J16-J30</f>
        <v>220757</v>
      </c>
      <c r="K33" s="27">
        <f>+J33/H33</f>
        <v>9.4458889885008137E-3</v>
      </c>
      <c r="L33" s="1"/>
      <c r="M33" s="30"/>
      <c r="N33" s="30"/>
    </row>
    <row r="34" spans="1:14" s="2" customFormat="1" ht="15" customHeight="1" x14ac:dyDescent="0.25">
      <c r="A34" s="34" t="s">
        <v>70</v>
      </c>
      <c r="B34" s="35"/>
      <c r="C34" s="35"/>
      <c r="D34" s="35"/>
      <c r="E34" s="35"/>
      <c r="F34" s="35"/>
      <c r="G34" s="35"/>
      <c r="H34" s="35"/>
      <c r="I34" s="35"/>
      <c r="J34" s="1"/>
      <c r="K34" s="1"/>
      <c r="L34" s="1"/>
      <c r="M34" s="30"/>
      <c r="N34" s="30"/>
    </row>
    <row r="35" spans="1:14" ht="5.0999999999999996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0"/>
      <c r="N35" s="30"/>
    </row>
    <row r="36" spans="1:14" x14ac:dyDescent="0.25">
      <c r="M36" s="30"/>
      <c r="N36" s="30"/>
    </row>
    <row r="37" spans="1:14" x14ac:dyDescent="0.25">
      <c r="E37" s="29"/>
      <c r="F37" s="29"/>
      <c r="G37" s="29"/>
      <c r="H37" s="29"/>
      <c r="I37" s="29"/>
      <c r="J37" s="29"/>
      <c r="K37" s="31"/>
      <c r="M37" s="30"/>
      <c r="N37" s="30"/>
    </row>
    <row r="38" spans="1:14" x14ac:dyDescent="0.25">
      <c r="E38" s="29"/>
      <c r="F38" s="29"/>
      <c r="G38" s="29"/>
      <c r="H38" s="29"/>
      <c r="I38" s="29"/>
      <c r="J38" s="29"/>
      <c r="M38" s="30"/>
      <c r="N38" s="30"/>
    </row>
    <row r="40" spans="1:14" x14ac:dyDescent="0.25">
      <c r="J40" s="29"/>
    </row>
  </sheetData>
  <mergeCells count="15">
    <mergeCell ref="A6:B6"/>
    <mergeCell ref="C6:F6"/>
    <mergeCell ref="A1:K1"/>
    <mergeCell ref="A2:K2"/>
    <mergeCell ref="A3:K3"/>
    <mergeCell ref="A5:B5"/>
    <mergeCell ref="C5:F5"/>
    <mergeCell ref="A33:D33"/>
    <mergeCell ref="A34:I34"/>
    <mergeCell ref="A7:B7"/>
    <mergeCell ref="C7:F7"/>
    <mergeCell ref="A9:A11"/>
    <mergeCell ref="B9:B11"/>
    <mergeCell ref="C9:C11"/>
    <mergeCell ref="D9:D11"/>
  </mergeCells>
  <printOptions horizontalCentered="1"/>
  <pageMargins left="0.39370078740157483" right="0.19685039370078741" top="0" bottom="0" header="0" footer="0"/>
  <pageSetup scale="69" orientation="landscape" r:id="rId1"/>
  <ignoredErrors>
    <ignoredError sqref="E9:K9 A13: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5</vt:lpstr>
      <vt:lpstr>'cuadro Comparativo analitico 5'!Área_de_impresión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Karem Velásquez B</cp:lastModifiedBy>
  <cp:lastPrinted>2023-09-27T23:09:55Z</cp:lastPrinted>
  <dcterms:created xsi:type="dcterms:W3CDTF">2023-09-27T22:50:59Z</dcterms:created>
  <dcterms:modified xsi:type="dcterms:W3CDTF">2023-09-28T15:59:57Z</dcterms:modified>
</cp:coreProperties>
</file>