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100BEBBD-01C4-44C1-B19E-E96AAFFDC3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analitico'!$A$1:$K$67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J59" i="1"/>
  <c r="J58" i="1"/>
  <c r="K58" i="1" s="1"/>
  <c r="J57" i="1"/>
  <c r="K57" i="1" s="1"/>
  <c r="J56" i="1"/>
  <c r="K56" i="1" s="1"/>
  <c r="J55" i="1"/>
  <c r="K55" i="1" s="1"/>
  <c r="J54" i="1"/>
  <c r="K54" i="1" s="1"/>
  <c r="J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38" i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5" i="1"/>
  <c r="K25" i="1" s="1"/>
  <c r="J24" i="1"/>
  <c r="K24" i="1" s="1"/>
  <c r="J23" i="1"/>
  <c r="K23" i="1" s="1"/>
  <c r="J22" i="1"/>
  <c r="K22" i="1" s="1"/>
  <c r="J21" i="1"/>
  <c r="K21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<sst xmlns="http://schemas.openxmlformats.org/spreadsheetml/2006/main" count="252" uniqueCount="124">
  <si>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</si>
  <si>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</si>
  <si>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</si>
  <si>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</si>
  <si>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</si>
  <si>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</si>
  <si>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</si>
  <si>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</si>
  <si>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</si>
  <si>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CORPORACIÓN DE FOMENTO DE LA PRODUCCIÓN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</si>
  <si>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</si>
  <si>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06</t>
    </r>
  </si>
  <si>
    <r>
      <rPr>
        <sz val="10"/>
        <rFont val="Times New Roman"/>
      </rPr>
      <t>Programa: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</si>
  <si>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</si>
  <si>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</si>
  <si>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</si>
  <si>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</si>
  <si>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</si>
  <si>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</si>
  <si>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</si>
  <si>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</si>
  <si>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</si>
  <si>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</si>
  <si>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</si>
  <si>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</si>
  <si>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</si>
  <si>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</si>
  <si>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</si>
  <si>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</si>
  <si>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</si>
  <si>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</si>
  <si>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</si>
  <si>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</si>
  <si>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</si>
  <si>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</si>
  <si>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</si>
  <si>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</si>
  <si>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</si>
  <si>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</si>
  <si>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</si>
  <si>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</si>
  <si>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029</t>
    </r>
  </si>
  <si>
    <r>
      <rPr>
        <sz val="10"/>
        <rFont val="Times New Roman"/>
      </rPr>
      <t>Fondos Culturales y Artísticos</t>
    </r>
  </si>
  <si>
    <r>
      <rPr>
        <sz val="10"/>
        <rFont val="Times New Roman"/>
      </rPr>
      <t>147</t>
    </r>
  </si>
  <si>
    <r>
      <rPr>
        <sz val="10"/>
        <rFont val="Times New Roman"/>
      </rPr>
      <t>CORFO 01 - Desarrollo Productivo Sostenible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</si>
  <si>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</si>
  <si>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</si>
  <si>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</si>
  <si>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</si>
  <si>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</si>
  <si>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</si>
  <si>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</si>
  <si>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</si>
  <si>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</si>
  <si>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</si>
  <si>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</si>
  <si>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</si>
  <si>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</si>
  <si>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01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</si>
  <si>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</si>
  <si>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</si>
  <si>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</si>
  <si>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</si>
  <si>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</si>
  <si>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068</t>
    </r>
  </si>
  <si>
    <r>
      <rPr>
        <sz val="10"/>
        <rFont val="Times New Roman"/>
      </rPr>
      <t>Aplicación Fondo Cobertura de Riesgos</t>
    </r>
  </si>
  <si>
    <r>
      <rPr>
        <sz val="10"/>
        <rFont val="Times New Roman"/>
      </rPr>
      <t>070</t>
    </r>
  </si>
  <si>
    <r>
      <rPr>
        <sz val="10"/>
        <rFont val="Times New Roman"/>
      </rPr>
      <t>Comité Agencia de Fomento de la Producción Sustentable</t>
    </r>
  </si>
  <si>
    <r>
      <rPr>
        <sz val="10"/>
        <rFont val="Times New Roman"/>
      </rPr>
      <t>090</t>
    </r>
  </si>
  <si>
    <r>
      <rPr>
        <sz val="10"/>
        <rFont val="Times New Roman"/>
      </rPr>
      <t>Programas de Fomento</t>
    </r>
  </si>
  <si>
    <r>
      <rPr>
        <sz val="10"/>
        <rFont val="Times New Roman"/>
      </rPr>
      <t>110</t>
    </r>
  </si>
  <si>
    <r>
      <rPr>
        <sz val="10"/>
        <rFont val="Times New Roman"/>
      </rPr>
      <t>Instituto Nacional de Normalización</t>
    </r>
  </si>
  <si>
    <r>
      <rPr>
        <sz val="10"/>
        <rFont val="Times New Roman"/>
      </rPr>
      <t>111</t>
    </r>
  </si>
  <si>
    <r>
      <rPr>
        <sz val="10"/>
        <rFont val="Times New Roman"/>
      </rPr>
      <t>Instituto de Fomento Pesquero</t>
    </r>
  </si>
  <si>
    <r>
      <rPr>
        <sz val="10"/>
        <rFont val="Times New Roman"/>
      </rPr>
      <t>118</t>
    </r>
  </si>
  <si>
    <r>
      <rPr>
        <sz val="10"/>
        <rFont val="Times New Roman"/>
      </rPr>
      <t>Emprendimiento</t>
    </r>
  </si>
  <si>
    <r>
      <rPr>
        <sz val="10"/>
        <rFont val="Times New Roman"/>
      </rPr>
      <t>121</t>
    </r>
  </si>
  <si>
    <r>
      <rPr>
        <sz val="10"/>
        <rFont val="Times New Roman"/>
      </rPr>
      <t>Transferencia Tecnológica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</si>
  <si>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</si>
  <si>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009</t>
    </r>
  </si>
  <si>
    <r>
      <rPr>
        <sz val="10"/>
        <rFont val="Times New Roman"/>
      </rPr>
      <t>Comité Innova Chile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</si>
  <si>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</si>
  <si>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A Empresas Públicas Financieras</t>
    </r>
  </si>
  <si>
    <r>
      <rPr>
        <sz val="10"/>
        <rFont val="Times New Roman"/>
      </rPr>
      <t>001</t>
    </r>
  </si>
  <si>
    <r>
      <rPr>
        <sz val="10"/>
        <rFont val="Times New Roman"/>
      </rPr>
      <t>Convenio Banco Estado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</si>
  <si>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</si>
  <si>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017</t>
    </r>
  </si>
  <si>
    <r>
      <rPr>
        <sz val="10"/>
        <rFont val="Times New Roman"/>
      </rPr>
      <t>Programa Promoción de Inversiones</t>
    </r>
  </si>
  <si>
    <r>
      <rPr>
        <sz val="10"/>
        <rFont val="Times New Roman"/>
      </rPr>
      <t>018</t>
    </r>
  </si>
  <si>
    <r>
      <rPr>
        <sz val="10"/>
        <rFont val="Times New Roman"/>
      </rPr>
      <t>Programa Formación para la Competitividad</t>
    </r>
  </si>
  <si>
    <r>
      <rPr>
        <sz val="10"/>
        <rFont val="Times New Roman"/>
      </rPr>
      <t>107</t>
    </r>
  </si>
  <si>
    <r>
      <rPr>
        <sz val="10"/>
        <rFont val="Times New Roman"/>
      </rPr>
      <t>Programas Estratégicos de Desarrollo</t>
    </r>
  </si>
  <si>
    <r>
      <rPr>
        <sz val="10"/>
        <rFont val="Times New Roman"/>
      </rPr>
      <t>09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</si>
  <si>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</si>
  <si>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421</t>
    </r>
  </si>
  <si>
    <r>
      <rPr>
        <sz val="10"/>
        <rFont val="Times New Roman"/>
      </rPr>
      <t>Comité Hidrógeno Verde</t>
    </r>
  </si>
  <si>
    <r>
      <rPr>
        <sz val="10"/>
        <rFont val="Times New Roman"/>
      </rPr>
      <t>998</t>
    </r>
  </si>
  <si>
    <r>
      <rPr>
        <sz val="10"/>
        <rFont val="Times New Roman"/>
      </rPr>
      <t>Comité del Litio y Salares</t>
    </r>
  </si>
  <si>
    <r>
      <rPr>
        <sz val="10"/>
        <rFont val="Times New Roman"/>
      </rPr>
      <t>999</t>
    </r>
  </si>
  <si>
    <r>
      <rPr>
        <sz val="10"/>
        <rFont val="Times New Roman"/>
      </rPr>
      <t>Comité de Construcción Naval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</si>
  <si>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</si>
  <si>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</si>
  <si>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</si>
  <si>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</si>
  <si>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</si>
  <si>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</si>
  <si>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</si>
  <si>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</si>
  <si>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</si>
  <si>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04</t>
    </r>
  </si>
  <si>
    <r>
      <rPr>
        <sz val="10"/>
        <rFont val="Times New Roman"/>
      </rPr>
      <t>De Fomento</t>
    </r>
  </si>
  <si>
    <r>
      <rPr>
        <sz val="10"/>
        <rFont val="Times New Roman"/>
      </rPr>
      <t>002</t>
    </r>
  </si>
  <si>
    <r>
      <rPr>
        <sz val="10"/>
        <rFont val="Times New Roman"/>
      </rPr>
      <t>Refinanciamiento Créditos</t>
    </r>
  </si>
  <si>
    <r>
      <rPr>
        <sz val="10"/>
        <rFont val="Times New Roman"/>
      </rPr>
      <t>006</t>
    </r>
  </si>
  <si>
    <r>
      <rPr>
        <sz val="10"/>
        <rFont val="Times New Roman"/>
      </rPr>
      <t>Créditos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</si>
  <si>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</si>
  <si>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</si>
  <si>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</si>
  <si>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</si>
  <si>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</si>
  <si>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99</t>
  </si>
  <si>
    <t>Otros</t>
  </si>
  <si>
    <t>121</t>
  </si>
  <si>
    <t>Transferencia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</si>
</sst>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9" fillId="46" borderId="14" xfId="0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left" vertical="top" wrapText="1"/>
    </xf>
    <xf numFmtId="3" fontId="0" fillId="0" borderId="0" xfId="0" applyNumberFormat="1"/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0" fillId="38" borderId="16" xfId="0" applyFill="1" applyBorder="1" applyAlignment="1" applyProtection="1">
      <alignment wrapText="1"/>
      <protection locked="0"/>
    </xf>
    <xf numFmtId="0" fontId="0" fillId="38" borderId="15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87"/>
  <sheetViews>
    <sheetView tabSelected="1" topLeftCell="A42" zoomScaleNormal="100" workbookViewId="0">
      <selection activeCell="A60" sqref="A60:K6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7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102677009</v>
      </c>
      <c r="F12" s="12">
        <v>102576322</v>
      </c>
      <c r="G12" s="12">
        <v>32210972</v>
      </c>
      <c r="H12" s="12">
        <v>105754896</v>
      </c>
      <c r="I12" s="12">
        <v>101007394</v>
      </c>
      <c r="J12" s="12">
        <f>I12-H12</f>
        <v>-4747502</v>
      </c>
      <c r="K12" s="13">
        <f>(J12/H12)</f>
        <v>-4.4891557550205526E-2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102676999</v>
      </c>
      <c r="F13" s="16">
        <v>102550430</v>
      </c>
      <c r="G13" s="16">
        <v>31983358</v>
      </c>
      <c r="H13" s="16">
        <v>105754886</v>
      </c>
      <c r="I13" s="16">
        <v>101007384</v>
      </c>
      <c r="J13" s="16">
        <f>I13-H13</f>
        <v>-4747502</v>
      </c>
      <c r="K13" s="17">
        <f>(J13/H13)</f>
        <v>-4.4891561795073941E-2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102676999</v>
      </c>
      <c r="F14" s="16">
        <v>102550430</v>
      </c>
      <c r="G14" s="16">
        <v>31983358</v>
      </c>
      <c r="H14" s="16">
        <v>105754886</v>
      </c>
      <c r="I14" s="16">
        <v>101007384</v>
      </c>
      <c r="J14" s="16">
        <f>I14-H14</f>
        <v>-4747502</v>
      </c>
      <c r="K14" s="17">
        <f>(J14/H14)</f>
        <v>-4.4891561795073941E-2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4168000</v>
      </c>
      <c r="F15" s="16">
        <v>4168000</v>
      </c>
      <c r="G15" s="16">
        <v>4168000</v>
      </c>
      <c r="H15" s="16">
        <v>4297208</v>
      </c>
      <c r="I15" s="16">
        <v>4639500</v>
      </c>
      <c r="J15" s="16">
        <f>I15-H15</f>
        <v>342292</v>
      </c>
      <c r="K15" s="17">
        <f>(J15/H15)</f>
        <v>7.9654510556621885E-2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98508989</v>
      </c>
      <c r="F16" s="16">
        <v>98382420</v>
      </c>
      <c r="G16" s="16">
        <v>27815358</v>
      </c>
      <c r="H16" s="16">
        <v>101457668</v>
      </c>
      <c r="I16" s="16">
        <v>96367874</v>
      </c>
      <c r="J16" s="16">
        <f>I16-H16</f>
        <v>-5089794</v>
      </c>
      <c r="K16" s="17">
        <f>(J16/H16)</f>
        <v>-5.0166676411289093E-2</v>
      </c>
      <c r="L16" s="1"/>
    </row>
    <row r="17" spans="1:12" ht="15" customHeight="1" x14ac:dyDescent="0.25">
      <c r="A17" s="14" t="s">
        <v>35</v>
      </c>
      <c r="B17" s="14" t="s">
        <v>35</v>
      </c>
      <c r="C17" s="14" t="s">
        <v>45</v>
      </c>
      <c r="D17" s="15" t="s">
        <v>46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8"/>
      <c r="K17" s="17" t="s">
        <v>35</v>
      </c>
      <c r="L17" s="1"/>
    </row>
    <row r="18" spans="1:12" ht="15" customHeight="1" x14ac:dyDescent="0.25">
      <c r="A18" s="14" t="s">
        <v>47</v>
      </c>
      <c r="B18" s="14" t="s">
        <v>35</v>
      </c>
      <c r="C18" s="14" t="s">
        <v>35</v>
      </c>
      <c r="D18" s="15" t="s">
        <v>48</v>
      </c>
      <c r="E18" s="16">
        <v>0</v>
      </c>
      <c r="F18" s="16">
        <v>10000</v>
      </c>
      <c r="G18" s="16">
        <v>227614</v>
      </c>
      <c r="H18" s="16">
        <v>0</v>
      </c>
      <c r="I18" s="16">
        <v>0</v>
      </c>
      <c r="J18" s="18"/>
      <c r="K18" s="17" t="s">
        <v>35</v>
      </c>
      <c r="L18" s="1"/>
    </row>
    <row r="19" spans="1:12" ht="15" customHeight="1" x14ac:dyDescent="0.25">
      <c r="A19" s="14"/>
      <c r="B19" s="46" t="s">
        <v>120</v>
      </c>
      <c r="C19" s="46" t="s">
        <v>35</v>
      </c>
      <c r="D19" s="47" t="s">
        <v>121</v>
      </c>
      <c r="E19" s="16">
        <v>0</v>
      </c>
      <c r="F19" s="16">
        <v>10000</v>
      </c>
      <c r="G19" s="16">
        <v>227614</v>
      </c>
      <c r="H19" s="16">
        <v>0</v>
      </c>
      <c r="I19" s="16">
        <v>0</v>
      </c>
      <c r="J19" s="18"/>
      <c r="K19" s="17"/>
      <c r="L19" s="1"/>
    </row>
    <row r="20" spans="1:12" ht="15" customHeight="1" x14ac:dyDescent="0.25">
      <c r="A20" s="14" t="s">
        <v>49</v>
      </c>
      <c r="B20" s="14" t="s">
        <v>35</v>
      </c>
      <c r="C20" s="14" t="s">
        <v>35</v>
      </c>
      <c r="D20" s="15" t="s">
        <v>50</v>
      </c>
      <c r="E20" s="16">
        <v>10</v>
      </c>
      <c r="F20" s="16">
        <v>15892</v>
      </c>
      <c r="G20" s="16">
        <v>0</v>
      </c>
      <c r="H20" s="16">
        <v>10</v>
      </c>
      <c r="I20" s="16">
        <v>10</v>
      </c>
      <c r="J20" s="18"/>
      <c r="K20" s="17" t="s">
        <v>35</v>
      </c>
      <c r="L20" s="1"/>
    </row>
    <row r="21" spans="1:12" ht="15" customHeight="1" x14ac:dyDescent="0.25">
      <c r="A21" s="10" t="s">
        <v>35</v>
      </c>
      <c r="B21" s="10" t="s">
        <v>35</v>
      </c>
      <c r="C21" s="10" t="s">
        <v>35</v>
      </c>
      <c r="D21" s="11" t="s">
        <v>51</v>
      </c>
      <c r="E21" s="12">
        <v>102677009</v>
      </c>
      <c r="F21" s="12">
        <v>102576322</v>
      </c>
      <c r="G21" s="12">
        <v>28056551</v>
      </c>
      <c r="H21" s="12">
        <v>105754896</v>
      </c>
      <c r="I21" s="12">
        <v>101007394</v>
      </c>
      <c r="J21" s="12">
        <f>I21-H21</f>
        <v>-4747502</v>
      </c>
      <c r="K21" s="13">
        <f>(J21/H21)</f>
        <v>-4.4891557550205526E-2</v>
      </c>
      <c r="L21" s="1"/>
    </row>
    <row r="22" spans="1:12" ht="15" customHeight="1" x14ac:dyDescent="0.25">
      <c r="A22" s="14" t="s">
        <v>52</v>
      </c>
      <c r="B22" s="14" t="s">
        <v>35</v>
      </c>
      <c r="C22" s="14" t="s">
        <v>35</v>
      </c>
      <c r="D22" s="15" t="s">
        <v>53</v>
      </c>
      <c r="E22" s="16">
        <v>2684657</v>
      </c>
      <c r="F22" s="16">
        <v>2579662</v>
      </c>
      <c r="G22" s="16">
        <v>1481233</v>
      </c>
      <c r="H22" s="16">
        <v>2684657</v>
      </c>
      <c r="I22" s="16">
        <v>2629466</v>
      </c>
      <c r="J22" s="16">
        <f>I22-H22</f>
        <v>-55191</v>
      </c>
      <c r="K22" s="17">
        <f>(J22/H22)</f>
        <v>-2.0557933471575699E-2</v>
      </c>
      <c r="L22" s="1"/>
    </row>
    <row r="23" spans="1:12" ht="15" customHeight="1" x14ac:dyDescent="0.25">
      <c r="A23" s="14" t="s">
        <v>54</v>
      </c>
      <c r="B23" s="14" t="s">
        <v>35</v>
      </c>
      <c r="C23" s="14" t="s">
        <v>35</v>
      </c>
      <c r="D23" s="15" t="s">
        <v>55</v>
      </c>
      <c r="E23" s="16">
        <v>691408</v>
      </c>
      <c r="F23" s="16">
        <v>691408</v>
      </c>
      <c r="G23" s="16">
        <v>179673</v>
      </c>
      <c r="H23" s="16">
        <v>712842</v>
      </c>
      <c r="I23" s="16">
        <v>488489</v>
      </c>
      <c r="J23" s="16">
        <f>I23-H23</f>
        <v>-224353</v>
      </c>
      <c r="K23" s="17">
        <f>(J23/H23)</f>
        <v>-0.31473033294895641</v>
      </c>
      <c r="L23" s="1"/>
    </row>
    <row r="24" spans="1:12" ht="15" customHeight="1" x14ac:dyDescent="0.25">
      <c r="A24" s="14" t="s">
        <v>56</v>
      </c>
      <c r="B24" s="14" t="s">
        <v>35</v>
      </c>
      <c r="C24" s="14" t="s">
        <v>35</v>
      </c>
      <c r="D24" s="15" t="s">
        <v>57</v>
      </c>
      <c r="E24" s="16">
        <v>62957</v>
      </c>
      <c r="F24" s="16">
        <v>62957</v>
      </c>
      <c r="G24" s="16">
        <v>32030</v>
      </c>
      <c r="H24" s="16">
        <v>64909</v>
      </c>
      <c r="I24" s="16">
        <v>63611</v>
      </c>
      <c r="J24" s="16">
        <f>I24-H24</f>
        <v>-1298</v>
      </c>
      <c r="K24" s="17">
        <f>(J24/H24)</f>
        <v>-1.9997226886872391E-2</v>
      </c>
      <c r="L24" s="1"/>
    </row>
    <row r="25" spans="1:12" ht="15" customHeight="1" x14ac:dyDescent="0.25">
      <c r="A25" s="14" t="s">
        <v>35</v>
      </c>
      <c r="B25" s="14" t="s">
        <v>58</v>
      </c>
      <c r="C25" s="14" t="s">
        <v>35</v>
      </c>
      <c r="D25" s="15" t="s">
        <v>59</v>
      </c>
      <c r="E25" s="16">
        <v>62957</v>
      </c>
      <c r="F25" s="16">
        <v>62957</v>
      </c>
      <c r="G25" s="16">
        <v>31191</v>
      </c>
      <c r="H25" s="16">
        <v>64909</v>
      </c>
      <c r="I25" s="16">
        <v>63611</v>
      </c>
      <c r="J25" s="16">
        <f>I25-H25</f>
        <v>-1298</v>
      </c>
      <c r="K25" s="17">
        <f>(J25/H25)</f>
        <v>-1.9997226886872391E-2</v>
      </c>
      <c r="L25" s="1"/>
    </row>
    <row r="26" spans="1:12" ht="15" customHeight="1" x14ac:dyDescent="0.25">
      <c r="A26" s="14" t="s">
        <v>35</v>
      </c>
      <c r="B26" s="14" t="s">
        <v>60</v>
      </c>
      <c r="C26" s="14" t="s">
        <v>35</v>
      </c>
      <c r="D26" s="15" t="s">
        <v>61</v>
      </c>
      <c r="E26" s="16">
        <v>0</v>
      </c>
      <c r="F26" s="16">
        <v>0</v>
      </c>
      <c r="G26" s="16">
        <v>839</v>
      </c>
      <c r="H26" s="16">
        <v>0</v>
      </c>
      <c r="I26" s="16">
        <v>0</v>
      </c>
      <c r="J26" s="18"/>
      <c r="K26" s="17" t="s">
        <v>35</v>
      </c>
      <c r="L26" s="1"/>
    </row>
    <row r="27" spans="1:12" ht="15" customHeight="1" x14ac:dyDescent="0.25">
      <c r="A27" s="14" t="s">
        <v>62</v>
      </c>
      <c r="B27" s="14" t="s">
        <v>35</v>
      </c>
      <c r="C27" s="14" t="s">
        <v>35</v>
      </c>
      <c r="D27" s="15" t="s">
        <v>38</v>
      </c>
      <c r="E27" s="16">
        <v>41886177</v>
      </c>
      <c r="F27" s="16">
        <v>41879230</v>
      </c>
      <c r="G27" s="16">
        <v>11684908</v>
      </c>
      <c r="H27" s="16">
        <v>43162772</v>
      </c>
      <c r="I27" s="16">
        <v>41646006</v>
      </c>
      <c r="J27" s="16">
        <f t="shared" ref="J27:J38" si="0">I27-H27</f>
        <v>-1516766</v>
      </c>
      <c r="K27" s="17">
        <f t="shared" ref="K27:K37" si="1">(J27/H27)</f>
        <v>-3.5140606817374936E-2</v>
      </c>
      <c r="L27" s="1"/>
    </row>
    <row r="28" spans="1:12" ht="15" customHeight="1" x14ac:dyDescent="0.25">
      <c r="A28" s="14" t="s">
        <v>35</v>
      </c>
      <c r="B28" s="14" t="s">
        <v>58</v>
      </c>
      <c r="C28" s="14" t="s">
        <v>35</v>
      </c>
      <c r="D28" s="15" t="s">
        <v>63</v>
      </c>
      <c r="E28" s="16">
        <v>16381666</v>
      </c>
      <c r="F28" s="16">
        <v>16381656</v>
      </c>
      <c r="G28" s="16">
        <v>1339850</v>
      </c>
      <c r="H28" s="16">
        <v>16889500</v>
      </c>
      <c r="I28" s="16">
        <v>17604425</v>
      </c>
      <c r="J28" s="16">
        <f t="shared" si="0"/>
        <v>714925</v>
      </c>
      <c r="K28" s="17">
        <f t="shared" si="1"/>
        <v>4.2329553864827257E-2</v>
      </c>
      <c r="L28" s="1"/>
    </row>
    <row r="29" spans="1:12" ht="15" customHeight="1" x14ac:dyDescent="0.25">
      <c r="A29" s="14" t="s">
        <v>35</v>
      </c>
      <c r="B29" s="14" t="s">
        <v>35</v>
      </c>
      <c r="C29" s="14" t="s">
        <v>64</v>
      </c>
      <c r="D29" s="15" t="s">
        <v>65</v>
      </c>
      <c r="E29" s="16">
        <v>384811</v>
      </c>
      <c r="F29" s="16">
        <v>384811</v>
      </c>
      <c r="G29" s="16">
        <v>0</v>
      </c>
      <c r="H29" s="16">
        <v>396741</v>
      </c>
      <c r="I29" s="16">
        <v>0</v>
      </c>
      <c r="J29" s="16">
        <f t="shared" si="0"/>
        <v>-396741</v>
      </c>
      <c r="K29" s="17">
        <f t="shared" si="1"/>
        <v>-1</v>
      </c>
      <c r="L29" s="1"/>
    </row>
    <row r="30" spans="1:12" ht="27" customHeight="1" x14ac:dyDescent="0.25">
      <c r="A30" s="14" t="s">
        <v>35</v>
      </c>
      <c r="B30" s="14" t="s">
        <v>35</v>
      </c>
      <c r="C30" s="14" t="s">
        <v>66</v>
      </c>
      <c r="D30" s="15" t="s">
        <v>67</v>
      </c>
      <c r="E30" s="16">
        <v>233408</v>
      </c>
      <c r="F30" s="16">
        <v>233408</v>
      </c>
      <c r="G30" s="16">
        <v>121010</v>
      </c>
      <c r="H30" s="16">
        <v>240644</v>
      </c>
      <c r="I30" s="16">
        <v>376047</v>
      </c>
      <c r="J30" s="16">
        <f t="shared" si="0"/>
        <v>135403</v>
      </c>
      <c r="K30" s="17">
        <f t="shared" si="1"/>
        <v>0.56266933727830326</v>
      </c>
      <c r="L30" s="1"/>
    </row>
    <row r="31" spans="1:12" ht="15" customHeight="1" x14ac:dyDescent="0.25">
      <c r="A31" s="14" t="s">
        <v>35</v>
      </c>
      <c r="B31" s="14" t="s">
        <v>35</v>
      </c>
      <c r="C31" s="14" t="s">
        <v>68</v>
      </c>
      <c r="D31" s="15" t="s">
        <v>69</v>
      </c>
      <c r="E31" s="16">
        <v>1537967</v>
      </c>
      <c r="F31" s="16">
        <v>1537967</v>
      </c>
      <c r="G31" s="16">
        <v>290983</v>
      </c>
      <c r="H31" s="16">
        <v>1585644</v>
      </c>
      <c r="I31" s="16">
        <v>1114099</v>
      </c>
      <c r="J31" s="16">
        <f t="shared" si="0"/>
        <v>-471545</v>
      </c>
      <c r="K31" s="17">
        <f t="shared" si="1"/>
        <v>-0.29738390206124454</v>
      </c>
      <c r="L31" s="1"/>
    </row>
    <row r="32" spans="1:12" ht="15" customHeight="1" x14ac:dyDescent="0.25">
      <c r="A32" s="14" t="s">
        <v>35</v>
      </c>
      <c r="B32" s="14" t="s">
        <v>35</v>
      </c>
      <c r="C32" s="14" t="s">
        <v>70</v>
      </c>
      <c r="D32" s="15" t="s">
        <v>71</v>
      </c>
      <c r="E32" s="16">
        <v>109062</v>
      </c>
      <c r="F32" s="16">
        <v>109062</v>
      </c>
      <c r="G32" s="16">
        <v>109062</v>
      </c>
      <c r="H32" s="16">
        <v>112443</v>
      </c>
      <c r="I32" s="16">
        <v>106821</v>
      </c>
      <c r="J32" s="16">
        <f t="shared" si="0"/>
        <v>-5622</v>
      </c>
      <c r="K32" s="17">
        <f t="shared" si="1"/>
        <v>-4.9998665990768659E-2</v>
      </c>
      <c r="L32" s="1"/>
    </row>
    <row r="33" spans="1:12" ht="15" customHeight="1" x14ac:dyDescent="0.25">
      <c r="A33" s="14" t="s">
        <v>35</v>
      </c>
      <c r="B33" s="14" t="s">
        <v>35</v>
      </c>
      <c r="C33" s="14" t="s">
        <v>72</v>
      </c>
      <c r="D33" s="15" t="s">
        <v>73</v>
      </c>
      <c r="E33" s="16">
        <v>279438</v>
      </c>
      <c r="F33" s="16">
        <v>279438</v>
      </c>
      <c r="G33" s="16">
        <v>279438</v>
      </c>
      <c r="H33" s="16">
        <v>288101</v>
      </c>
      <c r="I33" s="16">
        <v>0</v>
      </c>
      <c r="J33" s="16">
        <f t="shared" si="0"/>
        <v>-288101</v>
      </c>
      <c r="K33" s="17">
        <f t="shared" si="1"/>
        <v>-1</v>
      </c>
      <c r="L33" s="1"/>
    </row>
    <row r="34" spans="1:12" ht="15" customHeight="1" x14ac:dyDescent="0.25">
      <c r="A34" s="14" t="s">
        <v>35</v>
      </c>
      <c r="B34" s="14" t="s">
        <v>35</v>
      </c>
      <c r="C34" s="14" t="s">
        <v>74</v>
      </c>
      <c r="D34" s="15" t="s">
        <v>75</v>
      </c>
      <c r="E34" s="16">
        <v>1955726</v>
      </c>
      <c r="F34" s="16">
        <v>1955726</v>
      </c>
      <c r="G34" s="16">
        <v>363000</v>
      </c>
      <c r="H34" s="16">
        <v>2016354</v>
      </c>
      <c r="I34" s="16">
        <v>1587767</v>
      </c>
      <c r="J34" s="16">
        <f t="shared" si="0"/>
        <v>-428587</v>
      </c>
      <c r="K34" s="17">
        <f t="shared" si="1"/>
        <v>-0.21255543421442863</v>
      </c>
      <c r="L34" s="1"/>
    </row>
    <row r="35" spans="1:12" ht="15" customHeight="1" x14ac:dyDescent="0.25">
      <c r="A35" s="14" t="s">
        <v>35</v>
      </c>
      <c r="B35" s="14" t="s">
        <v>35</v>
      </c>
      <c r="C35" s="14" t="s">
        <v>76</v>
      </c>
      <c r="D35" s="15" t="s">
        <v>77</v>
      </c>
      <c r="E35" s="16">
        <v>11881254</v>
      </c>
      <c r="F35" s="16">
        <v>11881244</v>
      </c>
      <c r="G35" s="16">
        <v>176357</v>
      </c>
      <c r="H35" s="16">
        <v>12249573</v>
      </c>
      <c r="I35" s="16">
        <v>14419691</v>
      </c>
      <c r="J35" s="16">
        <f t="shared" si="0"/>
        <v>2170118</v>
      </c>
      <c r="K35" s="17">
        <f t="shared" si="1"/>
        <v>0.17715866504081407</v>
      </c>
      <c r="L35" s="1"/>
    </row>
    <row r="36" spans="1:12" ht="15" customHeight="1" x14ac:dyDescent="0.25">
      <c r="A36" s="53" t="s">
        <v>35</v>
      </c>
      <c r="B36" s="53" t="s">
        <v>39</v>
      </c>
      <c r="C36" s="53" t="s">
        <v>35</v>
      </c>
      <c r="D36" s="54" t="s">
        <v>78</v>
      </c>
      <c r="E36" s="55">
        <v>13633385</v>
      </c>
      <c r="F36" s="55">
        <v>13633385</v>
      </c>
      <c r="G36" s="55">
        <v>9480000</v>
      </c>
      <c r="H36" s="55">
        <v>14056020</v>
      </c>
      <c r="I36" s="55">
        <v>12740844</v>
      </c>
      <c r="J36" s="55">
        <f t="shared" si="0"/>
        <v>-1315176</v>
      </c>
      <c r="K36" s="56">
        <f t="shared" si="1"/>
        <v>-9.3566742221482327E-2</v>
      </c>
      <c r="L36" s="1"/>
    </row>
    <row r="37" spans="1:12" ht="15" customHeight="1" x14ac:dyDescent="0.25">
      <c r="A37" s="49" t="s">
        <v>35</v>
      </c>
      <c r="B37" s="49" t="s">
        <v>35</v>
      </c>
      <c r="C37" s="49" t="s">
        <v>79</v>
      </c>
      <c r="D37" s="50" t="s">
        <v>80</v>
      </c>
      <c r="E37" s="51">
        <v>13633385</v>
      </c>
      <c r="F37" s="51">
        <v>13633385</v>
      </c>
      <c r="G37" s="51">
        <v>9480000</v>
      </c>
      <c r="H37" s="51">
        <v>14056020</v>
      </c>
      <c r="I37" s="51">
        <v>12740844</v>
      </c>
      <c r="J37" s="51">
        <f t="shared" si="0"/>
        <v>-1315176</v>
      </c>
      <c r="K37" s="52">
        <f t="shared" si="1"/>
        <v>-9.3566742221482327E-2</v>
      </c>
      <c r="L37" s="1"/>
    </row>
    <row r="38" spans="1:12" ht="15" customHeight="1" x14ac:dyDescent="0.25">
      <c r="A38" s="14" t="s">
        <v>35</v>
      </c>
      <c r="B38" s="14" t="s">
        <v>60</v>
      </c>
      <c r="C38" s="14" t="s">
        <v>35</v>
      </c>
      <c r="D38" s="15" t="s">
        <v>81</v>
      </c>
      <c r="E38" s="16">
        <v>0</v>
      </c>
      <c r="F38" s="16">
        <v>10</v>
      </c>
      <c r="G38" s="16">
        <v>0</v>
      </c>
      <c r="H38" s="16">
        <v>0</v>
      </c>
      <c r="I38" s="16">
        <v>10</v>
      </c>
      <c r="J38" s="16">
        <f t="shared" si="0"/>
        <v>10</v>
      </c>
      <c r="K38" s="17" t="s">
        <v>35</v>
      </c>
      <c r="L38" s="1"/>
    </row>
    <row r="39" spans="1:12" ht="15" customHeight="1" x14ac:dyDescent="0.25">
      <c r="A39" s="14"/>
      <c r="B39" s="14"/>
      <c r="C39" s="46" t="s">
        <v>122</v>
      </c>
      <c r="D39" s="47" t="s">
        <v>123</v>
      </c>
      <c r="E39" s="16">
        <v>0</v>
      </c>
      <c r="F39" s="16">
        <v>10</v>
      </c>
      <c r="G39" s="16">
        <v>0</v>
      </c>
      <c r="H39" s="16">
        <v>0</v>
      </c>
      <c r="I39" s="16">
        <v>10</v>
      </c>
      <c r="J39" s="16">
        <f t="shared" ref="J39" si="2">I39-H39</f>
        <v>10</v>
      </c>
      <c r="K39" s="17"/>
      <c r="L39" s="1"/>
    </row>
    <row r="40" spans="1:12" ht="15" customHeight="1" x14ac:dyDescent="0.25">
      <c r="A40" s="14" t="s">
        <v>35</v>
      </c>
      <c r="B40" s="14" t="s">
        <v>37</v>
      </c>
      <c r="C40" s="14" t="s">
        <v>35</v>
      </c>
      <c r="D40" s="15" t="s">
        <v>82</v>
      </c>
      <c r="E40" s="16">
        <v>2443274</v>
      </c>
      <c r="F40" s="16">
        <v>2443274</v>
      </c>
      <c r="G40" s="16">
        <v>0</v>
      </c>
      <c r="H40" s="16">
        <v>2519016</v>
      </c>
      <c r="I40" s="16">
        <v>2519016</v>
      </c>
      <c r="J40" s="18"/>
      <c r="K40" s="17" t="s">
        <v>35</v>
      </c>
      <c r="L40" s="1"/>
    </row>
    <row r="41" spans="1:12" ht="15" customHeight="1" x14ac:dyDescent="0.25">
      <c r="A41" s="14" t="s">
        <v>35</v>
      </c>
      <c r="B41" s="14" t="s">
        <v>35</v>
      </c>
      <c r="C41" s="14" t="s">
        <v>83</v>
      </c>
      <c r="D41" s="15" t="s">
        <v>84</v>
      </c>
      <c r="E41" s="16">
        <v>2443274</v>
      </c>
      <c r="F41" s="16">
        <v>2443274</v>
      </c>
      <c r="G41" s="16">
        <v>0</v>
      </c>
      <c r="H41" s="16">
        <v>2519016</v>
      </c>
      <c r="I41" s="16">
        <v>2519016</v>
      </c>
      <c r="J41" s="18"/>
      <c r="K41" s="17" t="s">
        <v>35</v>
      </c>
      <c r="L41" s="1"/>
    </row>
    <row r="42" spans="1:12" ht="27" customHeight="1" x14ac:dyDescent="0.25">
      <c r="A42" s="14" t="s">
        <v>35</v>
      </c>
      <c r="B42" s="14" t="s">
        <v>47</v>
      </c>
      <c r="C42" s="14" t="s">
        <v>35</v>
      </c>
      <c r="D42" s="15" t="s">
        <v>85</v>
      </c>
      <c r="E42" s="16">
        <v>8076279</v>
      </c>
      <c r="F42" s="16">
        <v>8076279</v>
      </c>
      <c r="G42" s="16">
        <v>337613</v>
      </c>
      <c r="H42" s="16">
        <v>8326645</v>
      </c>
      <c r="I42" s="16">
        <v>7841860</v>
      </c>
      <c r="J42" s="16">
        <f t="shared" ref="J42:J51" si="3">I42-H42</f>
        <v>-484785</v>
      </c>
      <c r="K42" s="17">
        <f t="shared" ref="K42:K50" si="4">(J42/H42)</f>
        <v>-5.8220928116906628E-2</v>
      </c>
      <c r="L42" s="1"/>
    </row>
    <row r="43" spans="1:12" ht="15" customHeight="1" x14ac:dyDescent="0.25">
      <c r="A43" s="14" t="s">
        <v>35</v>
      </c>
      <c r="B43" s="14" t="s">
        <v>35</v>
      </c>
      <c r="C43" s="14" t="s">
        <v>86</v>
      </c>
      <c r="D43" s="15" t="s">
        <v>87</v>
      </c>
      <c r="E43" s="16">
        <v>5053700</v>
      </c>
      <c r="F43" s="16">
        <v>5053700</v>
      </c>
      <c r="G43" s="16">
        <v>0</v>
      </c>
      <c r="H43" s="16">
        <v>5210365</v>
      </c>
      <c r="I43" s="16">
        <v>5051900</v>
      </c>
      <c r="J43" s="16">
        <f t="shared" si="3"/>
        <v>-158465</v>
      </c>
      <c r="K43" s="17">
        <f t="shared" si="4"/>
        <v>-3.0413416334556215E-2</v>
      </c>
      <c r="L43" s="1"/>
    </row>
    <row r="44" spans="1:12" ht="15" customHeight="1" x14ac:dyDescent="0.25">
      <c r="A44" s="14" t="s">
        <v>35</v>
      </c>
      <c r="B44" s="14" t="s">
        <v>35</v>
      </c>
      <c r="C44" s="14" t="s">
        <v>88</v>
      </c>
      <c r="D44" s="15" t="s">
        <v>89</v>
      </c>
      <c r="E44" s="16">
        <v>1577144</v>
      </c>
      <c r="F44" s="16">
        <v>1577144</v>
      </c>
      <c r="G44" s="16">
        <v>267429</v>
      </c>
      <c r="H44" s="16">
        <v>1626036</v>
      </c>
      <c r="I44" s="16">
        <v>1292359</v>
      </c>
      <c r="J44" s="16">
        <f t="shared" si="3"/>
        <v>-333677</v>
      </c>
      <c r="K44" s="17">
        <f t="shared" si="4"/>
        <v>-0.2052088637643939</v>
      </c>
      <c r="L44" s="1"/>
    </row>
    <row r="45" spans="1:12" ht="15" customHeight="1" x14ac:dyDescent="0.25">
      <c r="A45" s="14" t="s">
        <v>35</v>
      </c>
      <c r="B45" s="14" t="s">
        <v>35</v>
      </c>
      <c r="C45" s="14" t="s">
        <v>90</v>
      </c>
      <c r="D45" s="15" t="s">
        <v>91</v>
      </c>
      <c r="E45" s="16">
        <v>980155</v>
      </c>
      <c r="F45" s="16">
        <v>980155</v>
      </c>
      <c r="G45" s="16">
        <v>70184</v>
      </c>
      <c r="H45" s="16">
        <v>1010540</v>
      </c>
      <c r="I45" s="16">
        <v>1027491</v>
      </c>
      <c r="J45" s="16">
        <f t="shared" si="3"/>
        <v>16951</v>
      </c>
      <c r="K45" s="17">
        <f t="shared" si="4"/>
        <v>1.6774199932709243E-2</v>
      </c>
      <c r="L45" s="1"/>
    </row>
    <row r="46" spans="1:12" ht="15" customHeight="1" x14ac:dyDescent="0.25">
      <c r="A46" s="14" t="s">
        <v>35</v>
      </c>
      <c r="B46" s="14" t="s">
        <v>35</v>
      </c>
      <c r="C46" s="14" t="s">
        <v>74</v>
      </c>
      <c r="D46" s="15" t="s">
        <v>75</v>
      </c>
      <c r="E46" s="16">
        <v>465280</v>
      </c>
      <c r="F46" s="16">
        <v>465280</v>
      </c>
      <c r="G46" s="16">
        <v>0</v>
      </c>
      <c r="H46" s="16">
        <v>479704</v>
      </c>
      <c r="I46" s="16">
        <v>470110</v>
      </c>
      <c r="J46" s="16">
        <f t="shared" si="3"/>
        <v>-9594</v>
      </c>
      <c r="K46" s="17">
        <f t="shared" si="4"/>
        <v>-1.9999833230492137E-2</v>
      </c>
      <c r="L46" s="1"/>
    </row>
    <row r="47" spans="1:12" ht="15" customHeight="1" x14ac:dyDescent="0.25">
      <c r="A47" s="14" t="s">
        <v>35</v>
      </c>
      <c r="B47" s="14" t="s">
        <v>92</v>
      </c>
      <c r="C47" s="14" t="s">
        <v>35</v>
      </c>
      <c r="D47" s="15" t="s">
        <v>93</v>
      </c>
      <c r="E47" s="16">
        <v>1351573</v>
      </c>
      <c r="F47" s="16">
        <v>1344626</v>
      </c>
      <c r="G47" s="16">
        <v>527445</v>
      </c>
      <c r="H47" s="16">
        <v>1371591</v>
      </c>
      <c r="I47" s="16">
        <v>939851</v>
      </c>
      <c r="J47" s="16">
        <f t="shared" si="3"/>
        <v>-431740</v>
      </c>
      <c r="K47" s="17">
        <f t="shared" si="4"/>
        <v>-0.31477313572340443</v>
      </c>
      <c r="L47" s="1"/>
    </row>
    <row r="48" spans="1:12" ht="15" customHeight="1" x14ac:dyDescent="0.25">
      <c r="A48" s="14" t="s">
        <v>35</v>
      </c>
      <c r="B48" s="14" t="s">
        <v>35</v>
      </c>
      <c r="C48" s="14" t="s">
        <v>90</v>
      </c>
      <c r="D48" s="15" t="s">
        <v>91</v>
      </c>
      <c r="E48" s="16">
        <v>386642</v>
      </c>
      <c r="F48" s="16">
        <v>384183</v>
      </c>
      <c r="G48" s="16">
        <v>165691</v>
      </c>
      <c r="H48" s="16">
        <v>398628</v>
      </c>
      <c r="I48" s="16">
        <v>0</v>
      </c>
      <c r="J48" s="16">
        <f t="shared" si="3"/>
        <v>-398628</v>
      </c>
      <c r="K48" s="17">
        <f t="shared" si="4"/>
        <v>-1</v>
      </c>
      <c r="L48" s="1"/>
    </row>
    <row r="49" spans="1:12" ht="15" customHeight="1" x14ac:dyDescent="0.25">
      <c r="A49" s="14" t="s">
        <v>35</v>
      </c>
      <c r="B49" s="14" t="s">
        <v>35</v>
      </c>
      <c r="C49" s="14" t="s">
        <v>94</v>
      </c>
      <c r="D49" s="15" t="s">
        <v>95</v>
      </c>
      <c r="E49" s="16">
        <v>412146</v>
      </c>
      <c r="F49" s="16">
        <v>409939</v>
      </c>
      <c r="G49" s="16">
        <v>214157</v>
      </c>
      <c r="H49" s="16">
        <v>414162</v>
      </c>
      <c r="I49" s="16">
        <v>396236</v>
      </c>
      <c r="J49" s="16">
        <f t="shared" si="3"/>
        <v>-17926</v>
      </c>
      <c r="K49" s="17">
        <f t="shared" si="4"/>
        <v>-4.3282580246377024E-2</v>
      </c>
      <c r="L49" s="1"/>
    </row>
    <row r="50" spans="1:12" ht="15" customHeight="1" x14ac:dyDescent="0.25">
      <c r="A50" s="14" t="s">
        <v>35</v>
      </c>
      <c r="B50" s="14" t="s">
        <v>35</v>
      </c>
      <c r="C50" s="14" t="s">
        <v>96</v>
      </c>
      <c r="D50" s="15" t="s">
        <v>97</v>
      </c>
      <c r="E50" s="16">
        <v>552785</v>
      </c>
      <c r="F50" s="16">
        <v>550504</v>
      </c>
      <c r="G50" s="16">
        <v>147597</v>
      </c>
      <c r="H50" s="16">
        <v>558801</v>
      </c>
      <c r="I50" s="16">
        <v>362509</v>
      </c>
      <c r="J50" s="16">
        <f t="shared" si="3"/>
        <v>-196292</v>
      </c>
      <c r="K50" s="17">
        <f t="shared" si="4"/>
        <v>-0.35127353029074754</v>
      </c>
      <c r="L50" s="1"/>
    </row>
    <row r="51" spans="1:12" ht="15" customHeight="1" x14ac:dyDescent="0.25">
      <c r="A51" s="14" t="s">
        <v>35</v>
      </c>
      <c r="B51" s="14" t="s">
        <v>35</v>
      </c>
      <c r="C51" s="14" t="s">
        <v>98</v>
      </c>
      <c r="D51" s="15" t="s">
        <v>99</v>
      </c>
      <c r="E51" s="16">
        <v>0</v>
      </c>
      <c r="F51" s="16">
        <v>0</v>
      </c>
      <c r="G51" s="16">
        <v>0</v>
      </c>
      <c r="H51" s="16">
        <v>0</v>
      </c>
      <c r="I51" s="16">
        <v>181106</v>
      </c>
      <c r="J51" s="16">
        <f t="shared" si="3"/>
        <v>181106</v>
      </c>
      <c r="K51" s="17" t="s">
        <v>35</v>
      </c>
      <c r="L51" s="1"/>
    </row>
    <row r="52" spans="1:12" ht="15" customHeight="1" x14ac:dyDescent="0.25">
      <c r="A52" s="14" t="s">
        <v>100</v>
      </c>
      <c r="B52" s="14" t="s">
        <v>35</v>
      </c>
      <c r="C52" s="14" t="s">
        <v>35</v>
      </c>
      <c r="D52" s="15" t="s">
        <v>101</v>
      </c>
      <c r="E52" s="16">
        <v>10</v>
      </c>
      <c r="F52" s="16">
        <v>15892</v>
      </c>
      <c r="G52" s="16">
        <v>15882</v>
      </c>
      <c r="H52" s="16">
        <v>10</v>
      </c>
      <c r="I52" s="16">
        <v>10</v>
      </c>
      <c r="J52" s="18"/>
      <c r="K52" s="17" t="s">
        <v>35</v>
      </c>
      <c r="L52" s="1"/>
    </row>
    <row r="53" spans="1:12" ht="15" customHeight="1" x14ac:dyDescent="0.25">
      <c r="A53" s="14" t="s">
        <v>35</v>
      </c>
      <c r="B53" s="14" t="s">
        <v>102</v>
      </c>
      <c r="C53" s="14" t="s">
        <v>35</v>
      </c>
      <c r="D53" s="15" t="s">
        <v>103</v>
      </c>
      <c r="E53" s="16">
        <v>10</v>
      </c>
      <c r="F53" s="16">
        <v>15892</v>
      </c>
      <c r="G53" s="16">
        <v>15882</v>
      </c>
      <c r="H53" s="16">
        <v>10</v>
      </c>
      <c r="I53" s="16">
        <v>10</v>
      </c>
      <c r="J53" s="18"/>
      <c r="K53" s="17" t="s">
        <v>35</v>
      </c>
      <c r="L53" s="1"/>
    </row>
    <row r="54" spans="1:12" ht="27" customHeight="1" x14ac:dyDescent="0.25">
      <c r="A54" s="14" t="s">
        <v>104</v>
      </c>
      <c r="B54" s="14" t="s">
        <v>35</v>
      </c>
      <c r="C54" s="14" t="s">
        <v>35</v>
      </c>
      <c r="D54" s="15" t="s">
        <v>105</v>
      </c>
      <c r="E54" s="16">
        <v>92542</v>
      </c>
      <c r="F54" s="16">
        <v>87915</v>
      </c>
      <c r="G54" s="16">
        <v>25369</v>
      </c>
      <c r="H54" s="16">
        <v>95411</v>
      </c>
      <c r="I54" s="16">
        <v>88666</v>
      </c>
      <c r="J54" s="16">
        <f t="shared" ref="J54:J59" si="5">I54-H54</f>
        <v>-6745</v>
      </c>
      <c r="K54" s="17">
        <f>(J54/H54)</f>
        <v>-7.0694154762029532E-2</v>
      </c>
      <c r="L54" s="1"/>
    </row>
    <row r="55" spans="1:12" ht="15" customHeight="1" x14ac:dyDescent="0.25">
      <c r="A55" s="14" t="s">
        <v>35</v>
      </c>
      <c r="B55" s="14" t="s">
        <v>7</v>
      </c>
      <c r="C55" s="14" t="s">
        <v>35</v>
      </c>
      <c r="D55" s="15" t="s">
        <v>106</v>
      </c>
      <c r="E55" s="16">
        <v>92542</v>
      </c>
      <c r="F55" s="16">
        <v>87915</v>
      </c>
      <c r="G55" s="16">
        <v>25369</v>
      </c>
      <c r="H55" s="16">
        <v>95411</v>
      </c>
      <c r="I55" s="16">
        <v>88666</v>
      </c>
      <c r="J55" s="16">
        <f t="shared" si="5"/>
        <v>-6745</v>
      </c>
      <c r="K55" s="17">
        <f>(J55/H55)</f>
        <v>-7.0694154762029532E-2</v>
      </c>
      <c r="L55" s="1"/>
    </row>
    <row r="56" spans="1:12" ht="15" customHeight="1" x14ac:dyDescent="0.25">
      <c r="A56" s="14" t="s">
        <v>107</v>
      </c>
      <c r="B56" s="14" t="s">
        <v>35</v>
      </c>
      <c r="C56" s="14" t="s">
        <v>35</v>
      </c>
      <c r="D56" s="15" t="s">
        <v>108</v>
      </c>
      <c r="E56" s="16">
        <v>57259248</v>
      </c>
      <c r="F56" s="16">
        <v>57259248</v>
      </c>
      <c r="G56" s="16">
        <v>14637456</v>
      </c>
      <c r="H56" s="16">
        <v>59034285</v>
      </c>
      <c r="I56" s="16">
        <v>56091136</v>
      </c>
      <c r="J56" s="16">
        <f t="shared" si="5"/>
        <v>-2943149</v>
      </c>
      <c r="K56" s="17">
        <f>(J56/H56)</f>
        <v>-4.9854910582892639E-2</v>
      </c>
      <c r="L56" s="1"/>
    </row>
    <row r="57" spans="1:12" ht="15" customHeight="1" x14ac:dyDescent="0.25">
      <c r="A57" s="14" t="s">
        <v>35</v>
      </c>
      <c r="B57" s="14" t="s">
        <v>109</v>
      </c>
      <c r="C57" s="14" t="s">
        <v>35</v>
      </c>
      <c r="D57" s="15" t="s">
        <v>110</v>
      </c>
      <c r="E57" s="16">
        <v>57259248</v>
      </c>
      <c r="F57" s="16">
        <v>57259248</v>
      </c>
      <c r="G57" s="16">
        <v>14637456</v>
      </c>
      <c r="H57" s="16">
        <v>59034285</v>
      </c>
      <c r="I57" s="16">
        <v>56091136</v>
      </c>
      <c r="J57" s="16">
        <f t="shared" si="5"/>
        <v>-2943149</v>
      </c>
      <c r="K57" s="17">
        <f>(J57/H57)</f>
        <v>-4.9854910582892639E-2</v>
      </c>
      <c r="L57" s="1"/>
    </row>
    <row r="58" spans="1:12" ht="15" customHeight="1" x14ac:dyDescent="0.25">
      <c r="A58" s="14" t="s">
        <v>35</v>
      </c>
      <c r="B58" s="14" t="s">
        <v>35</v>
      </c>
      <c r="C58" s="14" t="s">
        <v>111</v>
      </c>
      <c r="D58" s="15" t="s">
        <v>112</v>
      </c>
      <c r="E58" s="16">
        <v>57259248</v>
      </c>
      <c r="F58" s="16">
        <v>57259248</v>
      </c>
      <c r="G58" s="16">
        <v>14637456</v>
      </c>
      <c r="H58" s="16">
        <v>59034285</v>
      </c>
      <c r="I58" s="16">
        <v>0</v>
      </c>
      <c r="J58" s="16">
        <f t="shared" si="5"/>
        <v>-59034285</v>
      </c>
      <c r="K58" s="17">
        <f>(J58/H58)</f>
        <v>-1</v>
      </c>
      <c r="L58" s="1"/>
    </row>
    <row r="59" spans="1:12" ht="15" customHeight="1" x14ac:dyDescent="0.25">
      <c r="A59" s="14" t="s">
        <v>35</v>
      </c>
      <c r="B59" s="14" t="s">
        <v>35</v>
      </c>
      <c r="C59" s="14" t="s">
        <v>113</v>
      </c>
      <c r="D59" s="15" t="s">
        <v>114</v>
      </c>
      <c r="E59" s="16">
        <v>0</v>
      </c>
      <c r="F59" s="16">
        <v>0</v>
      </c>
      <c r="G59" s="16">
        <v>0</v>
      </c>
      <c r="H59" s="16">
        <v>0</v>
      </c>
      <c r="I59" s="16">
        <v>56091136</v>
      </c>
      <c r="J59" s="16">
        <f t="shared" si="5"/>
        <v>56091136</v>
      </c>
      <c r="K59" s="17" t="s">
        <v>35</v>
      </c>
      <c r="L59" s="1"/>
    </row>
    <row r="60" spans="1:12" ht="15" customHeight="1" x14ac:dyDescent="0.25">
      <c r="A60" s="53" t="s">
        <v>115</v>
      </c>
      <c r="B60" s="53" t="s">
        <v>35</v>
      </c>
      <c r="C60" s="53" t="s">
        <v>35</v>
      </c>
      <c r="D60" s="54" t="s">
        <v>116</v>
      </c>
      <c r="E60" s="55">
        <v>10</v>
      </c>
      <c r="F60" s="55">
        <v>10</v>
      </c>
      <c r="G60" s="55">
        <v>0</v>
      </c>
      <c r="H60" s="55">
        <v>10</v>
      </c>
      <c r="I60" s="55">
        <v>10</v>
      </c>
      <c r="J60" s="58"/>
      <c r="K60" s="56" t="s">
        <v>35</v>
      </c>
      <c r="L60" s="1"/>
    </row>
    <row r="61" spans="1:12" ht="15" customHeight="1" x14ac:dyDescent="0.25">
      <c r="A61" s="49" t="s">
        <v>35</v>
      </c>
      <c r="B61" s="49" t="s">
        <v>7</v>
      </c>
      <c r="C61" s="49" t="s">
        <v>35</v>
      </c>
      <c r="D61" s="50" t="s">
        <v>117</v>
      </c>
      <c r="E61" s="51">
        <v>10</v>
      </c>
      <c r="F61" s="51">
        <v>10</v>
      </c>
      <c r="G61" s="51">
        <v>0</v>
      </c>
      <c r="H61" s="51">
        <v>10</v>
      </c>
      <c r="I61" s="51">
        <v>10</v>
      </c>
      <c r="J61" s="57"/>
      <c r="K61" s="52" t="s">
        <v>35</v>
      </c>
      <c r="L61" s="1"/>
    </row>
    <row r="62" spans="1:12" ht="1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"/>
    </row>
    <row r="63" spans="1:12" ht="15" customHeight="1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"/>
    </row>
    <row r="64" spans="1:12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" customHeight="1" x14ac:dyDescent="0.25">
      <c r="A65" s="42" t="s">
        <v>118</v>
      </c>
      <c r="B65" s="43"/>
      <c r="C65" s="43"/>
      <c r="D65" s="43"/>
      <c r="E65" s="20">
        <v>45417741</v>
      </c>
      <c r="F65" s="20">
        <v>45301172</v>
      </c>
      <c r="G65" s="20">
        <v>13403213</v>
      </c>
      <c r="H65" s="20">
        <v>46720591</v>
      </c>
      <c r="I65" s="20">
        <v>44916238</v>
      </c>
      <c r="J65" s="20">
        <v>-1804353</v>
      </c>
      <c r="K65" s="21">
        <v>-3.8620080811905828E-2</v>
      </c>
      <c r="L65" s="1"/>
    </row>
    <row r="66" spans="1:12" ht="15" customHeight="1" x14ac:dyDescent="0.25">
      <c r="A66" s="44" t="s">
        <v>119</v>
      </c>
      <c r="B66" s="45"/>
      <c r="C66" s="45"/>
      <c r="D66" s="45"/>
      <c r="E66" s="45"/>
      <c r="F66" s="45"/>
      <c r="G66" s="45"/>
      <c r="H66" s="45"/>
      <c r="I66" s="45"/>
      <c r="J66" s="1"/>
      <c r="K66" s="1"/>
      <c r="L66" s="1"/>
    </row>
    <row r="67" spans="1:12" ht="5.0999999999999996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9" spans="1:12" x14ac:dyDescent="0.25">
      <c r="E69" s="48"/>
      <c r="F69" s="48"/>
      <c r="G69" s="48"/>
      <c r="H69" s="48"/>
      <c r="I69" s="48"/>
      <c r="J69" s="48"/>
      <c r="K69" s="48"/>
    </row>
    <row r="70" spans="1:12" x14ac:dyDescent="0.25">
      <c r="E70" s="48"/>
      <c r="F70" s="48"/>
      <c r="G70" s="48"/>
      <c r="H70" s="48"/>
      <c r="I70" s="48"/>
      <c r="J70" s="48"/>
      <c r="K70" s="48"/>
    </row>
    <row r="71" spans="1:12" x14ac:dyDescent="0.25">
      <c r="E71" s="48"/>
      <c r="F71" s="48"/>
      <c r="G71" s="48"/>
      <c r="H71" s="48"/>
      <c r="I71" s="48"/>
      <c r="J71" s="48"/>
      <c r="K71" s="48"/>
    </row>
    <row r="72" spans="1:12" x14ac:dyDescent="0.25">
      <c r="E72" s="48"/>
      <c r="F72" s="48"/>
      <c r="G72" s="48"/>
      <c r="H72" s="48"/>
      <c r="I72" s="48"/>
      <c r="J72" s="48"/>
      <c r="K72" s="48"/>
    </row>
    <row r="73" spans="1:12" x14ac:dyDescent="0.25">
      <c r="E73" s="48"/>
      <c r="F73" s="48"/>
      <c r="G73" s="48"/>
      <c r="H73" s="48"/>
      <c r="I73" s="48"/>
      <c r="J73" s="48"/>
      <c r="K73" s="48"/>
    </row>
    <row r="74" spans="1:12" x14ac:dyDescent="0.25">
      <c r="E74" s="48"/>
      <c r="F74" s="48"/>
      <c r="G74" s="48"/>
      <c r="H74" s="48"/>
      <c r="I74" s="48"/>
      <c r="J74" s="48"/>
      <c r="K74" s="48"/>
    </row>
    <row r="75" spans="1:12" x14ac:dyDescent="0.25">
      <c r="E75" s="48"/>
      <c r="F75" s="48"/>
      <c r="G75" s="48"/>
      <c r="H75" s="48"/>
      <c r="I75" s="48"/>
      <c r="J75" s="48"/>
      <c r="K75" s="48"/>
    </row>
    <row r="76" spans="1:12" x14ac:dyDescent="0.25">
      <c r="E76" s="48"/>
      <c r="F76" s="48"/>
      <c r="G76" s="48"/>
      <c r="H76" s="48"/>
      <c r="I76" s="48"/>
      <c r="J76" s="48"/>
      <c r="K76" s="48"/>
    </row>
    <row r="77" spans="1:12" x14ac:dyDescent="0.25">
      <c r="E77" s="48"/>
      <c r="F77" s="48"/>
      <c r="G77" s="48"/>
      <c r="H77" s="48"/>
      <c r="I77" s="48"/>
      <c r="J77" s="48"/>
      <c r="K77" s="48"/>
    </row>
    <row r="78" spans="1:12" x14ac:dyDescent="0.25">
      <c r="E78" s="48"/>
      <c r="F78" s="48"/>
      <c r="G78" s="48"/>
      <c r="H78" s="48"/>
      <c r="I78" s="48"/>
      <c r="J78" s="48"/>
      <c r="K78" s="48"/>
    </row>
    <row r="79" spans="1:12" x14ac:dyDescent="0.25">
      <c r="E79" s="48"/>
      <c r="F79" s="48"/>
      <c r="G79" s="48"/>
      <c r="H79" s="48"/>
      <c r="I79" s="48"/>
      <c r="J79" s="48"/>
      <c r="K79" s="48"/>
    </row>
    <row r="80" spans="1:12" x14ac:dyDescent="0.25">
      <c r="E80" s="48"/>
      <c r="F80" s="48"/>
      <c r="G80" s="48"/>
      <c r="H80" s="48"/>
      <c r="I80" s="48"/>
      <c r="J80" s="48"/>
      <c r="K80" s="48"/>
    </row>
    <row r="81" spans="5:11" x14ac:dyDescent="0.25">
      <c r="E81" s="48"/>
      <c r="F81" s="48"/>
      <c r="G81" s="48"/>
      <c r="H81" s="48"/>
      <c r="I81" s="48"/>
      <c r="J81" s="48"/>
      <c r="K81" s="48"/>
    </row>
    <row r="82" spans="5:11" x14ac:dyDescent="0.25">
      <c r="E82" s="48"/>
      <c r="F82" s="48"/>
      <c r="G82" s="48"/>
      <c r="H82" s="48"/>
      <c r="I82" s="48"/>
      <c r="J82" s="48"/>
      <c r="K82" s="48"/>
    </row>
    <row r="83" spans="5:11" x14ac:dyDescent="0.25">
      <c r="E83" s="48"/>
      <c r="F83" s="48"/>
      <c r="G83" s="48"/>
      <c r="H83" s="48"/>
      <c r="I83" s="48"/>
      <c r="J83" s="48"/>
      <c r="K83" s="48"/>
    </row>
    <row r="84" spans="5:11" x14ac:dyDescent="0.25">
      <c r="E84" s="48"/>
      <c r="F84" s="48"/>
      <c r="G84" s="48"/>
      <c r="H84" s="48"/>
      <c r="I84" s="48"/>
      <c r="J84" s="48"/>
      <c r="K84" s="48"/>
    </row>
    <row r="85" spans="5:11" x14ac:dyDescent="0.25">
      <c r="E85" s="48"/>
      <c r="F85" s="48"/>
      <c r="G85" s="48"/>
      <c r="H85" s="48"/>
      <c r="I85" s="48"/>
      <c r="J85" s="48"/>
      <c r="K85" s="48"/>
    </row>
    <row r="86" spans="5:11" x14ac:dyDescent="0.25">
      <c r="E86" s="48"/>
      <c r="F86" s="48"/>
      <c r="G86" s="48"/>
      <c r="H86" s="48"/>
      <c r="I86" s="48"/>
      <c r="J86" s="48"/>
      <c r="K86" s="48"/>
    </row>
    <row r="87" spans="5:11" x14ac:dyDescent="0.25">
      <c r="E87" s="48"/>
      <c r="F87" s="48"/>
      <c r="G87" s="48"/>
      <c r="H87" s="48"/>
      <c r="I87" s="48"/>
      <c r="J87" s="48"/>
      <c r="K87" s="48"/>
    </row>
  </sheetData>
  <mergeCells count="17">
    <mergeCell ref="J10:J11"/>
    <mergeCell ref="K10:K11"/>
    <mergeCell ref="A65:D65"/>
    <mergeCell ref="A66:I6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2025-09-26T19:47:14Z</dcterms:modified>
</cp:coreProperties>
</file>