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B73132D5-26C5-4646-85A8-CB5A7B5999CE}" xr6:coauthVersionLast="47" xr6:coauthVersionMax="47" xr10:uidLastSave="{00000000-0000-0000-0000-000000000000}"/>
  <bookViews>
    <workbookView xWindow="-28920" yWindow="-1785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analitico'!$A$1:$K$64</definedName>
    <definedName name="JR_PAGE_ANCHOR_0_1">'cuadro Comparativo analitico'!$A$1</definedName>
    <definedName name="_xlnm.Print_Titles" localSheetId="0">'cuadro Comparativo analitico'!$1:$3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1" l="1"/>
  <c r="K60" i="1" s="1"/>
  <c r="J58" i="1"/>
  <c r="K58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5" i="1"/>
  <c r="K35" i="1" s="1"/>
  <c r="J34" i="1"/>
  <c r="K34" i="1" s="1"/>
  <c r="J33" i="1"/>
  <c r="K33" i="1" s="1"/>
  <c r="J29" i="1"/>
  <c r="K29" i="1" s="1"/>
  <c r="J28" i="1"/>
  <c r="J27" i="1"/>
  <c r="K27" i="1" s="1"/>
  <c r="J26" i="1"/>
  <c r="K26" i="1" s="1"/>
  <c r="J25" i="1"/>
  <c r="K25" i="1" s="1"/>
  <c r="J24" i="1"/>
  <c r="K24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<sst xmlns="http://schemas.openxmlformats.org/spreadsheetml/2006/main" count="266" uniqueCount="110">
  <si>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</si>
  <si>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</si>
  <si>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</si>
  <si>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</si>
  <si>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</si>
  <si>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</si>
  <si>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</si>
  <si>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</si>
  <si>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</si>
  <si>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SUBSECRETARÍA DE EDUCACIÓN SUPERIOR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</si>
  <si>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</si>
  <si>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90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</si>
  <si>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</si>
  <si>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EDUCACIÓN SUPERIOR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</si>
  <si>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</si>
  <si>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</si>
  <si>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</si>
  <si>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</si>
  <si>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</si>
  <si>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</si>
  <si>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</si>
  <si>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</si>
  <si>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</si>
  <si>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</si>
  <si>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</si>
  <si>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</si>
  <si>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</si>
  <si>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</si>
  <si>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</si>
  <si>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</si>
  <si>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</si>
  <si>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</si>
  <si>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</si>
  <si>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</si>
  <si>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</si>
  <si>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</si>
  <si>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</si>
  <si>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</si>
  <si>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</si>
  <si>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</si>
  <si>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</si>
  <si>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</si>
  <si>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Servicio de la Deuda Interna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</si>
  <si>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</si>
  <si>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</si>
  <si>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</si>
  <si>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De Fomento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</si>
  <si>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</si>
  <si>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Créditos de Educación Superior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</si>
  <si>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</si>
  <si>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</si>
  <si>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</si>
  <si>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</si>
  <si>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</si>
  <si>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</si>
  <si>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196</t>
    </r>
  </si>
  <si>
    <r>
      <rPr>
        <sz val="10"/>
        <rFont val="Times New Roman"/>
        <family val="1"/>
      </rPr>
      <t>Aporte Artículo 2° DFL (Ed) N°4, de 1981</t>
    </r>
  </si>
  <si>
    <r>
      <rPr>
        <sz val="10"/>
        <rFont val="Times New Roman"/>
        <family val="1"/>
      </rPr>
      <t>204</t>
    </r>
  </si>
  <si>
    <r>
      <rPr>
        <sz val="10"/>
        <rFont val="Times New Roman"/>
        <family val="1"/>
      </rPr>
      <t>Pasantías Técnicos Nivel Superior</t>
    </r>
  </si>
  <si>
    <r>
      <rPr>
        <sz val="10"/>
        <rFont val="Times New Roman"/>
        <family val="1"/>
      </rPr>
      <t>213</t>
    </r>
  </si>
  <si>
    <r>
      <rPr>
        <sz val="10"/>
        <rFont val="Times New Roman"/>
        <family val="1"/>
      </rPr>
      <t>Educación Superior Regional</t>
    </r>
  </si>
  <si>
    <r>
      <rPr>
        <sz val="10"/>
        <rFont val="Times New Roman"/>
        <family val="1"/>
      </rPr>
      <t>218</t>
    </r>
  </si>
  <si>
    <r>
      <rPr>
        <sz val="10"/>
        <rFont val="Times New Roman"/>
        <family val="1"/>
      </rPr>
      <t>Basal por Desempeño Universidades Art. 1° DFL. (Ed.) N° 4 de 1981</t>
    </r>
  </si>
  <si>
    <r>
      <rPr>
        <sz val="10"/>
        <rFont val="Times New Roman"/>
        <family val="1"/>
      </rPr>
      <t>805</t>
    </r>
  </si>
  <si>
    <r>
      <rPr>
        <sz val="10"/>
        <rFont val="Times New Roman"/>
        <family val="1"/>
      </rPr>
      <t>Aplicación Ley N° 20.634</t>
    </r>
  </si>
  <si>
    <r>
      <rPr>
        <sz val="10"/>
        <rFont val="Times New Roman"/>
        <family val="1"/>
      </rPr>
      <t>806</t>
    </r>
  </si>
  <si>
    <r>
      <rPr>
        <sz val="10"/>
        <rFont val="Times New Roman"/>
        <family val="1"/>
      </rPr>
      <t>Recargo Aplicación Ley N° 20.027</t>
    </r>
  </si>
  <si>
    <r>
      <rPr>
        <sz val="10"/>
        <rFont val="Times New Roman"/>
        <family val="1"/>
      </rPr>
      <t>853</t>
    </r>
  </si>
  <si>
    <r>
      <rPr>
        <sz val="10"/>
        <rFont val="Times New Roman"/>
        <family val="1"/>
      </rPr>
      <t>Aporte para Fomento de Investigación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</si>
  <si>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</si>
  <si>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A Corfo - IP y CFT 2030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</si>
  <si>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</si>
  <si>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052</t>
    </r>
  </si>
  <si>
    <r>
      <rPr>
        <sz val="10"/>
        <rFont val="Times New Roman"/>
        <family val="1"/>
      </rPr>
      <t>Programa de Acceso a la Educación Superior</t>
    </r>
  </si>
  <si>
    <r>
      <rPr>
        <sz val="10"/>
        <rFont val="Times New Roman"/>
        <family val="1"/>
      </rPr>
      <t>198</t>
    </r>
  </si>
  <si>
    <r>
      <rPr>
        <sz val="10"/>
        <rFont val="Times New Roman"/>
        <family val="1"/>
      </rPr>
      <t>Financiamiento Institucional para la Gratuidad-Universidades</t>
    </r>
  </si>
  <si>
    <r>
      <rPr>
        <sz val="10"/>
        <rFont val="Times New Roman"/>
        <family val="1"/>
      </rPr>
      <t>199</t>
    </r>
  </si>
  <si>
    <r>
      <rPr>
        <sz val="10"/>
        <rFont val="Times New Roman"/>
        <family val="1"/>
      </rPr>
      <t>Financiamiento Institucional para la Gratuidad-Institutos Profesionales y Centros de Formación Técnica</t>
    </r>
  </si>
  <si>
    <r>
      <rPr>
        <sz val="10"/>
        <rFont val="Times New Roman"/>
        <family val="1"/>
      </rPr>
      <t>200</t>
    </r>
  </si>
  <si>
    <r>
      <rPr>
        <sz val="10"/>
        <rFont val="Times New Roman"/>
        <family val="1"/>
      </rPr>
      <t>Becas Educación Superior</t>
    </r>
  </si>
  <si>
    <r>
      <rPr>
        <sz val="10"/>
        <rFont val="Times New Roman"/>
        <family val="1"/>
      </rPr>
      <t>802</t>
    </r>
  </si>
  <si>
    <r>
      <rPr>
        <sz val="10"/>
        <rFont val="Times New Roman"/>
        <family val="1"/>
      </rPr>
      <t>Fondo de Desarrollo Institucional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</si>
  <si>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</si>
  <si>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860</t>
    </r>
  </si>
  <si>
    <r>
      <rPr>
        <sz val="10"/>
        <rFont val="Times New Roman"/>
        <family val="1"/>
      </rPr>
      <t>Fortalecimiento Formación Técnico Profesional Educación Superior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</si>
  <si>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</si>
  <si>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</si>
  <si>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</si>
  <si>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</si>
  <si>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30</t>
    </r>
  </si>
  <si>
    <r>
      <rPr>
        <sz val="10"/>
        <rFont val="Times New Roman"/>
        <family val="1"/>
      </rPr>
      <t>ADQUISICIÓN DE ACTIVOS FINANCIEROS</t>
    </r>
  </si>
  <si>
    <r>
      <rPr>
        <sz val="10"/>
        <rFont val="Times New Roman"/>
        <family val="1"/>
      </rPr>
      <t>Compra de Títulos y Valores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</si>
  <si>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</si>
  <si>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</si>
  <si>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036</t>
    </r>
  </si>
  <si>
    <r>
      <rPr>
        <sz val="10"/>
        <rFont val="Times New Roman"/>
        <family val="1"/>
      </rPr>
      <t>Aplicación Letra a) Art.71 bis de la Ley N° 18.591</t>
    </r>
  </si>
  <si>
    <r>
      <rPr>
        <sz val="10"/>
        <rFont val="Times New Roman"/>
        <family val="1"/>
      </rPr>
      <t>401</t>
    </r>
  </si>
  <si>
    <r>
      <rPr>
        <sz val="10"/>
        <rFont val="Times New Roman"/>
        <family val="1"/>
      </rPr>
      <t>Fondo de Desarrollo Institucional - Infraestructura</t>
    </r>
  </si>
  <si>
    <r>
      <rPr>
        <sz val="10"/>
        <rFont val="Times New Roman"/>
        <family val="1"/>
      </rPr>
      <t>404</t>
    </r>
  </si>
  <si>
    <r>
      <rPr>
        <sz val="10"/>
        <rFont val="Times New Roman"/>
        <family val="1"/>
      </rPr>
      <t>409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</si>
  <si>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</si>
  <si>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</si>
  <si>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Amortización Deuda Interna</t>
    </r>
  </si>
  <si>
    <r>
      <rPr>
        <sz val="10"/>
        <rFont val="Times New Roman"/>
        <family val="1"/>
      </rPr>
      <t>Intereses Deuda Interna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</si>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</sst>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indexed="64"/>
      </right>
      <top style="thin">
        <color rgb="FFFFFFFF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  <xf numFmtId="0" fontId="2" fillId="22" borderId="18" xfId="0" applyFont="1" applyFill="1" applyBorder="1" applyAlignment="1">
      <alignment horizontal="center" vertical="center" wrapText="1"/>
    </xf>
    <xf numFmtId="0" fontId="2" fillId="23" borderId="18" xfId="0" applyFont="1" applyFill="1" applyBorder="1" applyAlignment="1">
      <alignment horizontal="center" vertical="center" wrapText="1"/>
    </xf>
    <xf numFmtId="0" fontId="2" fillId="23" borderId="19" xfId="0" applyFont="1" applyFill="1" applyBorder="1" applyAlignment="1">
      <alignment horizontal="center" vertical="center" wrapText="1"/>
    </xf>
    <xf numFmtId="0" fontId="2" fillId="28" borderId="24" xfId="0" applyFont="1" applyFill="1" applyBorder="1" applyAlignment="1">
      <alignment horizontal="center" vertical="center" wrapText="1"/>
    </xf>
    <xf numFmtId="0" fontId="2" fillId="27" borderId="24" xfId="0" applyFont="1" applyFill="1" applyBorder="1" applyAlignment="1">
      <alignment horizontal="center" vertical="center" wrapText="1"/>
    </xf>
    <xf numFmtId="0" fontId="3" fillId="30" borderId="26" xfId="0" applyFont="1" applyFill="1" applyBorder="1" applyAlignment="1">
      <alignment horizontal="center" vertical="top" wrapText="1"/>
    </xf>
    <xf numFmtId="0" fontId="2" fillId="31" borderId="26" xfId="0" applyFont="1" applyFill="1" applyBorder="1" applyAlignment="1">
      <alignment horizontal="left" vertical="top" wrapText="1"/>
    </xf>
    <xf numFmtId="3" fontId="2" fillId="32" borderId="26" xfId="0" applyNumberFormat="1" applyFont="1" applyFill="1" applyBorder="1" applyAlignment="1">
      <alignment horizontal="right" vertical="top" wrapText="1"/>
    </xf>
    <xf numFmtId="164" fontId="2" fillId="33" borderId="26" xfId="0" applyNumberFormat="1" applyFont="1" applyFill="1" applyBorder="1" applyAlignment="1">
      <alignment horizontal="right" vertical="top" wrapText="1"/>
    </xf>
    <xf numFmtId="0" fontId="3" fillId="34" borderId="27" xfId="0" applyFont="1" applyFill="1" applyBorder="1" applyAlignment="1">
      <alignment horizontal="center" vertical="top" wrapText="1"/>
    </xf>
    <xf numFmtId="0" fontId="3" fillId="34" borderId="28" xfId="0" applyFont="1" applyFill="1" applyBorder="1" applyAlignment="1">
      <alignment horizontal="center" vertical="top" wrapText="1"/>
    </xf>
    <xf numFmtId="0" fontId="3" fillId="35" borderId="28" xfId="0" applyFont="1" applyFill="1" applyBorder="1" applyAlignment="1">
      <alignment horizontal="left" vertical="top" wrapText="1"/>
    </xf>
    <xf numFmtId="3" fontId="3" fillId="36" borderId="28" xfId="0" applyNumberFormat="1" applyFont="1" applyFill="1" applyBorder="1" applyAlignment="1">
      <alignment horizontal="right" vertical="top" wrapText="1"/>
    </xf>
    <xf numFmtId="164" fontId="3" fillId="37" borderId="29" xfId="0" applyNumberFormat="1" applyFont="1" applyFill="1" applyBorder="1" applyAlignment="1">
      <alignment horizontal="right" vertical="top" wrapText="1"/>
    </xf>
    <xf numFmtId="0" fontId="3" fillId="34" borderId="30" xfId="0" applyFont="1" applyFill="1" applyBorder="1" applyAlignment="1">
      <alignment horizontal="center" vertical="top" wrapText="1"/>
    </xf>
    <xf numFmtId="164" fontId="3" fillId="37" borderId="31" xfId="0" applyNumberFormat="1" applyFont="1" applyFill="1" applyBorder="1" applyAlignment="1">
      <alignment horizontal="right" vertical="top" wrapText="1"/>
    </xf>
    <xf numFmtId="0" fontId="3" fillId="34" borderId="32" xfId="0" applyFont="1" applyFill="1" applyBorder="1" applyAlignment="1">
      <alignment horizontal="center" vertical="top" wrapText="1"/>
    </xf>
    <xf numFmtId="0" fontId="3" fillId="34" borderId="33" xfId="0" applyFont="1" applyFill="1" applyBorder="1" applyAlignment="1">
      <alignment horizontal="center" vertical="top" wrapText="1"/>
    </xf>
    <xf numFmtId="0" fontId="3" fillId="35" borderId="33" xfId="0" applyFont="1" applyFill="1" applyBorder="1" applyAlignment="1">
      <alignment horizontal="left" vertical="top" wrapText="1"/>
    </xf>
    <xf numFmtId="3" fontId="3" fillId="36" borderId="33" xfId="0" applyNumberFormat="1" applyFont="1" applyFill="1" applyBorder="1" applyAlignment="1">
      <alignment horizontal="right" vertical="top" wrapText="1"/>
    </xf>
    <xf numFmtId="164" fontId="3" fillId="37" borderId="34" xfId="0" applyNumberFormat="1" applyFont="1" applyFill="1" applyBorder="1" applyAlignment="1">
      <alignment horizontal="right" vertical="top" wrapText="1"/>
    </xf>
    <xf numFmtId="0" fontId="3" fillId="34" borderId="35" xfId="0" applyFont="1" applyFill="1" applyBorder="1" applyAlignment="1">
      <alignment horizontal="center" vertical="top" wrapText="1"/>
    </xf>
    <xf numFmtId="164" fontId="3" fillId="37" borderId="36" xfId="0" applyNumberFormat="1" applyFont="1" applyFill="1" applyBorder="1" applyAlignment="1">
      <alignment horizontal="right" vertical="top" wrapText="1"/>
    </xf>
    <xf numFmtId="0" fontId="2" fillId="27" borderId="21" xfId="0" applyFont="1" applyFill="1" applyBorder="1" applyAlignment="1">
      <alignment horizontal="center" vertical="center" wrapText="1"/>
    </xf>
    <xf numFmtId="0" fontId="2" fillId="29" borderId="25" xfId="0" applyFont="1" applyFill="1" applyBorder="1" applyAlignment="1" applyProtection="1">
      <alignment horizontal="center" vertical="center" wrapText="1"/>
      <protection locked="0"/>
    </xf>
    <xf numFmtId="0" fontId="2" fillId="21" borderId="16" xfId="0" applyFont="1" applyFill="1" applyBorder="1" applyAlignment="1">
      <alignment horizontal="center" vertical="center" wrapText="1"/>
    </xf>
    <xf numFmtId="0" fontId="2" fillId="24" borderId="20" xfId="0" applyFont="1" applyFill="1" applyBorder="1" applyAlignment="1" applyProtection="1">
      <alignment horizontal="center" vertical="center" wrapText="1"/>
      <protection locked="0"/>
    </xf>
    <xf numFmtId="0" fontId="2" fillId="24" borderId="22" xfId="0" applyFont="1" applyFill="1" applyBorder="1" applyAlignment="1" applyProtection="1">
      <alignment horizontal="center" vertical="center" wrapText="1"/>
      <protection locked="0"/>
    </xf>
    <xf numFmtId="0" fontId="2" fillId="21" borderId="17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4" borderId="23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24" xfId="0" applyFont="1" applyFill="1" applyBorder="1" applyAlignment="1" applyProtection="1">
      <alignment horizontal="center" vertical="center" wrapText="1"/>
      <protection locked="0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65"/>
  <sheetViews>
    <sheetView tabSelected="1" workbookViewId="0">
      <selection activeCell="N7" sqref="N7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4" customWidth="1"/>
    <col min="7" max="8" width="13.28515625" customWidth="1"/>
    <col min="9" max="9" width="14.710937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1"/>
      <c r="K1" s="1"/>
      <c r="L1" s="1"/>
    </row>
    <row r="2" spans="1:12" ht="17.100000000000001" customHeight="1" x14ac:dyDescent="0.25">
      <c r="A2" s="76" t="s">
        <v>1</v>
      </c>
      <c r="B2" s="77"/>
      <c r="C2" s="77"/>
      <c r="D2" s="77"/>
      <c r="E2" s="77"/>
      <c r="F2" s="77"/>
      <c r="G2" s="77"/>
      <c r="H2" s="77"/>
      <c r="I2" s="77"/>
      <c r="J2" s="1"/>
      <c r="K2" s="1"/>
      <c r="L2" s="1"/>
    </row>
    <row r="3" spans="1:12" ht="15" customHeight="1" x14ac:dyDescent="0.25">
      <c r="A3" s="78" t="s">
        <v>2</v>
      </c>
      <c r="B3" s="79"/>
      <c r="C3" s="79"/>
      <c r="D3" s="79"/>
      <c r="E3" s="79"/>
      <c r="F3" s="79"/>
      <c r="G3" s="79"/>
      <c r="H3" s="79"/>
      <c r="I3" s="7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80" t="s">
        <v>4</v>
      </c>
      <c r="B5" s="81"/>
      <c r="C5" s="82" t="s">
        <v>5</v>
      </c>
      <c r="D5" s="83"/>
      <c r="E5" s="83"/>
      <c r="F5" s="83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67" t="s">
        <v>8</v>
      </c>
      <c r="B6" s="68"/>
      <c r="C6" s="69" t="s">
        <v>9</v>
      </c>
      <c r="D6" s="70"/>
      <c r="E6" s="70"/>
      <c r="F6" s="70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71" t="s">
        <v>12</v>
      </c>
      <c r="B7" s="72"/>
      <c r="C7" s="73" t="s">
        <v>13</v>
      </c>
      <c r="D7" s="74"/>
      <c r="E7" s="74"/>
      <c r="F7" s="74"/>
      <c r="G7" s="1"/>
      <c r="H7" s="2" t="s">
        <v>14</v>
      </c>
      <c r="I7" s="2" t="s">
        <v>15</v>
      </c>
      <c r="J7" s="1"/>
      <c r="K7" s="1"/>
      <c r="L7" s="1"/>
    </row>
    <row r="8" spans="1:12" ht="18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75" t="s">
        <v>17</v>
      </c>
      <c r="B9" s="75" t="s">
        <v>18</v>
      </c>
      <c r="C9" s="75" t="s">
        <v>19</v>
      </c>
      <c r="D9" s="75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58"/>
      <c r="B10" s="58"/>
      <c r="C10" s="58"/>
      <c r="D10" s="58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60" t="s">
        <v>32</v>
      </c>
      <c r="K10" s="60" t="s">
        <v>33</v>
      </c>
      <c r="L10" s="1"/>
    </row>
    <row r="11" spans="1:12" ht="30" customHeight="1" x14ac:dyDescent="0.25">
      <c r="A11" s="58"/>
      <c r="B11" s="58"/>
      <c r="C11" s="58"/>
      <c r="D11" s="58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62"/>
      <c r="K11" s="62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3875769393</v>
      </c>
      <c r="F12" s="12">
        <v>3953150957</v>
      </c>
      <c r="G12" s="12">
        <v>1904988633</v>
      </c>
      <c r="H12" s="12">
        <v>3995918245</v>
      </c>
      <c r="I12" s="12">
        <v>4095696899</v>
      </c>
      <c r="J12" s="12">
        <f t="shared" ref="J12:J22" si="0">I12-H12</f>
        <v>99778654</v>
      </c>
      <c r="K12" s="13">
        <f t="shared" ref="K12:K22" si="1">(J12/H12)</f>
        <v>2.4970144002533265E-2</v>
      </c>
      <c r="L12" s="1"/>
    </row>
    <row r="13" spans="1:12" ht="15" customHeight="1" x14ac:dyDescent="0.25">
      <c r="A13" s="14" t="s">
        <v>7</v>
      </c>
      <c r="B13" s="14" t="s">
        <v>36</v>
      </c>
      <c r="C13" s="14" t="s">
        <v>36</v>
      </c>
      <c r="D13" s="15" t="s">
        <v>38</v>
      </c>
      <c r="E13" s="16">
        <v>3715769441</v>
      </c>
      <c r="F13" s="16">
        <v>3793151005</v>
      </c>
      <c r="G13" s="16">
        <v>1904988633</v>
      </c>
      <c r="H13" s="16">
        <v>3830958295</v>
      </c>
      <c r="I13" s="16">
        <v>3928592480</v>
      </c>
      <c r="J13" s="16">
        <f t="shared" si="0"/>
        <v>97634185</v>
      </c>
      <c r="K13" s="17">
        <f t="shared" si="1"/>
        <v>2.5485577623600833E-2</v>
      </c>
      <c r="L13" s="1"/>
    </row>
    <row r="14" spans="1:12" ht="15" customHeight="1" x14ac:dyDescent="0.25">
      <c r="A14" s="14" t="s">
        <v>36</v>
      </c>
      <c r="B14" s="14" t="s">
        <v>39</v>
      </c>
      <c r="C14" s="14" t="s">
        <v>36</v>
      </c>
      <c r="D14" s="15" t="s">
        <v>40</v>
      </c>
      <c r="E14" s="16">
        <v>3251367287</v>
      </c>
      <c r="F14" s="16">
        <v>3328748851</v>
      </c>
      <c r="G14" s="16">
        <v>1680129172</v>
      </c>
      <c r="H14" s="16">
        <v>3352159674</v>
      </c>
      <c r="I14" s="16">
        <v>3508502809</v>
      </c>
      <c r="J14" s="16">
        <f t="shared" si="0"/>
        <v>156343135</v>
      </c>
      <c r="K14" s="17">
        <f t="shared" si="1"/>
        <v>4.6639525024009941E-2</v>
      </c>
      <c r="L14" s="1"/>
    </row>
    <row r="15" spans="1:12" ht="15" customHeight="1" x14ac:dyDescent="0.25">
      <c r="A15" s="14" t="s">
        <v>36</v>
      </c>
      <c r="B15" s="14" t="s">
        <v>41</v>
      </c>
      <c r="C15" s="14" t="s">
        <v>36</v>
      </c>
      <c r="D15" s="15" t="s">
        <v>42</v>
      </c>
      <c r="E15" s="16">
        <v>464402154</v>
      </c>
      <c r="F15" s="16">
        <v>464402154</v>
      </c>
      <c r="G15" s="16">
        <v>224859461</v>
      </c>
      <c r="H15" s="16">
        <v>478798621</v>
      </c>
      <c r="I15" s="16">
        <v>420089671</v>
      </c>
      <c r="J15" s="16">
        <f t="shared" si="0"/>
        <v>-58708950</v>
      </c>
      <c r="K15" s="17">
        <f t="shared" si="1"/>
        <v>-0.1226172077884911</v>
      </c>
      <c r="L15" s="1"/>
    </row>
    <row r="16" spans="1:12" ht="15" customHeight="1" x14ac:dyDescent="0.25">
      <c r="A16" s="14" t="s">
        <v>43</v>
      </c>
      <c r="B16" s="14" t="s">
        <v>36</v>
      </c>
      <c r="C16" s="14" t="s">
        <v>36</v>
      </c>
      <c r="D16" s="15" t="s">
        <v>44</v>
      </c>
      <c r="E16" s="16">
        <v>159999932</v>
      </c>
      <c r="F16" s="16">
        <v>159999932</v>
      </c>
      <c r="G16" s="16">
        <v>0</v>
      </c>
      <c r="H16" s="16">
        <v>164959930</v>
      </c>
      <c r="I16" s="16">
        <v>167104409</v>
      </c>
      <c r="J16" s="16">
        <f t="shared" si="0"/>
        <v>2144479</v>
      </c>
      <c r="K16" s="17">
        <f t="shared" si="1"/>
        <v>1.299999945441296E-2</v>
      </c>
      <c r="L16" s="1"/>
    </row>
    <row r="17" spans="1:12" ht="15" customHeight="1" x14ac:dyDescent="0.25">
      <c r="A17" s="14" t="s">
        <v>36</v>
      </c>
      <c r="B17" s="14" t="s">
        <v>45</v>
      </c>
      <c r="C17" s="14" t="s">
        <v>36</v>
      </c>
      <c r="D17" s="15" t="s">
        <v>46</v>
      </c>
      <c r="E17" s="16">
        <v>159999932</v>
      </c>
      <c r="F17" s="16">
        <v>159999932</v>
      </c>
      <c r="G17" s="16">
        <v>0</v>
      </c>
      <c r="H17" s="16">
        <v>164959930</v>
      </c>
      <c r="I17" s="16">
        <v>167104409</v>
      </c>
      <c r="J17" s="16">
        <f t="shared" si="0"/>
        <v>2144479</v>
      </c>
      <c r="K17" s="17">
        <f t="shared" si="1"/>
        <v>1.299999945441296E-2</v>
      </c>
      <c r="L17" s="1"/>
    </row>
    <row r="18" spans="1:12" ht="15" customHeight="1" x14ac:dyDescent="0.25">
      <c r="A18" s="14" t="s">
        <v>36</v>
      </c>
      <c r="B18" s="14" t="s">
        <v>36</v>
      </c>
      <c r="C18" s="14" t="s">
        <v>47</v>
      </c>
      <c r="D18" s="15" t="s">
        <v>48</v>
      </c>
      <c r="E18" s="16">
        <v>159999932</v>
      </c>
      <c r="F18" s="16">
        <v>159999932</v>
      </c>
      <c r="G18" s="16">
        <v>0</v>
      </c>
      <c r="H18" s="16">
        <v>164959930</v>
      </c>
      <c r="I18" s="16">
        <v>167104409</v>
      </c>
      <c r="J18" s="16">
        <f t="shared" si="0"/>
        <v>2144479</v>
      </c>
      <c r="K18" s="17">
        <f t="shared" si="1"/>
        <v>1.299999945441296E-2</v>
      </c>
      <c r="L18" s="1"/>
    </row>
    <row r="19" spans="1:12" ht="15" customHeight="1" x14ac:dyDescent="0.25">
      <c r="A19" s="14" t="s">
        <v>49</v>
      </c>
      <c r="B19" s="14" t="s">
        <v>36</v>
      </c>
      <c r="C19" s="14" t="s">
        <v>36</v>
      </c>
      <c r="D19" s="15" t="s">
        <v>50</v>
      </c>
      <c r="E19" s="16">
        <v>20</v>
      </c>
      <c r="F19" s="16">
        <v>20</v>
      </c>
      <c r="G19" s="16">
        <v>0</v>
      </c>
      <c r="H19" s="16">
        <v>20</v>
      </c>
      <c r="I19" s="16">
        <v>10</v>
      </c>
      <c r="J19" s="16">
        <f t="shared" si="0"/>
        <v>-10</v>
      </c>
      <c r="K19" s="17">
        <f t="shared" si="1"/>
        <v>-0.5</v>
      </c>
      <c r="L19" s="1"/>
    </row>
    <row r="20" spans="1:12" ht="15" customHeight="1" x14ac:dyDescent="0.25">
      <c r="A20" s="34" t="s">
        <v>36</v>
      </c>
      <c r="B20" s="34" t="s">
        <v>36</v>
      </c>
      <c r="C20" s="34" t="s">
        <v>36</v>
      </c>
      <c r="D20" s="35" t="s">
        <v>51</v>
      </c>
      <c r="E20" s="36">
        <v>3875769393</v>
      </c>
      <c r="F20" s="36">
        <v>3953150957</v>
      </c>
      <c r="G20" s="36">
        <v>1904978453</v>
      </c>
      <c r="H20" s="36">
        <v>3995918245</v>
      </c>
      <c r="I20" s="36">
        <v>4095696899</v>
      </c>
      <c r="J20" s="36">
        <f t="shared" si="0"/>
        <v>99778654</v>
      </c>
      <c r="K20" s="37">
        <f t="shared" si="1"/>
        <v>2.4970144002533265E-2</v>
      </c>
      <c r="L20" s="1"/>
    </row>
    <row r="21" spans="1:12" ht="15" customHeight="1" x14ac:dyDescent="0.25">
      <c r="A21" s="38" t="s">
        <v>52</v>
      </c>
      <c r="B21" s="39" t="s">
        <v>36</v>
      </c>
      <c r="C21" s="39" t="s">
        <v>36</v>
      </c>
      <c r="D21" s="40" t="s">
        <v>53</v>
      </c>
      <c r="E21" s="41">
        <v>2796765603</v>
      </c>
      <c r="F21" s="41">
        <v>2794917738</v>
      </c>
      <c r="G21" s="41">
        <v>1639526587</v>
      </c>
      <c r="H21" s="41">
        <v>2883465338</v>
      </c>
      <c r="I21" s="41">
        <v>3165900280</v>
      </c>
      <c r="J21" s="41">
        <f t="shared" si="0"/>
        <v>282434942</v>
      </c>
      <c r="K21" s="42">
        <f t="shared" si="1"/>
        <v>9.7949830808751692E-2</v>
      </c>
      <c r="L21" s="1"/>
    </row>
    <row r="22" spans="1:12" ht="15" customHeight="1" x14ac:dyDescent="0.25">
      <c r="A22" s="43" t="s">
        <v>36</v>
      </c>
      <c r="B22" s="14" t="s">
        <v>39</v>
      </c>
      <c r="C22" s="14" t="s">
        <v>36</v>
      </c>
      <c r="D22" s="15" t="s">
        <v>54</v>
      </c>
      <c r="E22" s="16">
        <v>198807788</v>
      </c>
      <c r="F22" s="16">
        <v>197129923</v>
      </c>
      <c r="G22" s="16">
        <v>125857810</v>
      </c>
      <c r="H22" s="16">
        <v>204970830</v>
      </c>
      <c r="I22" s="16">
        <v>319026858</v>
      </c>
      <c r="J22" s="16">
        <f t="shared" si="0"/>
        <v>114056028</v>
      </c>
      <c r="K22" s="44">
        <f t="shared" si="1"/>
        <v>0.55645004706279422</v>
      </c>
      <c r="L22" s="1"/>
    </row>
    <row r="23" spans="1:12" ht="15" customHeight="1" x14ac:dyDescent="0.25">
      <c r="A23" s="43" t="s">
        <v>36</v>
      </c>
      <c r="B23" s="14" t="s">
        <v>36</v>
      </c>
      <c r="C23" s="14" t="s">
        <v>55</v>
      </c>
      <c r="D23" s="15" t="s">
        <v>56</v>
      </c>
      <c r="E23" s="16">
        <v>121196121</v>
      </c>
      <c r="F23" s="16">
        <v>119518256</v>
      </c>
      <c r="G23" s="16">
        <v>92039481</v>
      </c>
      <c r="H23" s="16">
        <v>124953201</v>
      </c>
      <c r="I23" s="16">
        <v>124953201</v>
      </c>
      <c r="J23" s="18"/>
      <c r="K23" s="44" t="s">
        <v>36</v>
      </c>
      <c r="L23" s="1"/>
    </row>
    <row r="24" spans="1:12" ht="15" customHeight="1" x14ac:dyDescent="0.25">
      <c r="A24" s="43" t="s">
        <v>36</v>
      </c>
      <c r="B24" s="14" t="s">
        <v>36</v>
      </c>
      <c r="C24" s="14" t="s">
        <v>57</v>
      </c>
      <c r="D24" s="15" t="s">
        <v>58</v>
      </c>
      <c r="E24" s="16">
        <v>194130</v>
      </c>
      <c r="F24" s="16">
        <v>194130</v>
      </c>
      <c r="G24" s="16">
        <v>0</v>
      </c>
      <c r="H24" s="16">
        <v>200148</v>
      </c>
      <c r="I24" s="16">
        <v>0</v>
      </c>
      <c r="J24" s="16">
        <f t="shared" ref="J24:J35" si="2">I24-H24</f>
        <v>-200148</v>
      </c>
      <c r="K24" s="44">
        <f>(J24/H24)</f>
        <v>-1</v>
      </c>
      <c r="L24" s="1"/>
    </row>
    <row r="25" spans="1:12" ht="15" customHeight="1" x14ac:dyDescent="0.25">
      <c r="A25" s="43" t="s">
        <v>36</v>
      </c>
      <c r="B25" s="14" t="s">
        <v>36</v>
      </c>
      <c r="C25" s="14" t="s">
        <v>59</v>
      </c>
      <c r="D25" s="15" t="s">
        <v>60</v>
      </c>
      <c r="E25" s="16">
        <v>1875936</v>
      </c>
      <c r="F25" s="16">
        <v>1875936</v>
      </c>
      <c r="G25" s="16">
        <v>0</v>
      </c>
      <c r="H25" s="16">
        <v>1934090</v>
      </c>
      <c r="I25" s="16">
        <v>0</v>
      </c>
      <c r="J25" s="16">
        <f t="shared" si="2"/>
        <v>-1934090</v>
      </c>
      <c r="K25" s="44">
        <f>(J25/H25)</f>
        <v>-1</v>
      </c>
      <c r="L25" s="1"/>
    </row>
    <row r="26" spans="1:12" ht="27" customHeight="1" x14ac:dyDescent="0.25">
      <c r="A26" s="43" t="s">
        <v>36</v>
      </c>
      <c r="B26" s="14" t="s">
        <v>36</v>
      </c>
      <c r="C26" s="14" t="s">
        <v>61</v>
      </c>
      <c r="D26" s="15" t="s">
        <v>62</v>
      </c>
      <c r="E26" s="16">
        <v>42382663</v>
      </c>
      <c r="F26" s="16">
        <v>42382663</v>
      </c>
      <c r="G26" s="16">
        <v>12714797</v>
      </c>
      <c r="H26" s="16">
        <v>43696526</v>
      </c>
      <c r="I26" s="16">
        <v>46583326</v>
      </c>
      <c r="J26" s="16">
        <f t="shared" si="2"/>
        <v>2886800</v>
      </c>
      <c r="K26" s="44">
        <f>(J26/H26)</f>
        <v>6.606474848824366E-2</v>
      </c>
      <c r="L26" s="1"/>
    </row>
    <row r="27" spans="1:12" ht="15" customHeight="1" x14ac:dyDescent="0.25">
      <c r="A27" s="43" t="s">
        <v>36</v>
      </c>
      <c r="B27" s="14" t="s">
        <v>36</v>
      </c>
      <c r="C27" s="14" t="s">
        <v>63</v>
      </c>
      <c r="D27" s="15" t="s">
        <v>64</v>
      </c>
      <c r="E27" s="16">
        <v>23955991</v>
      </c>
      <c r="F27" s="16">
        <v>23955991</v>
      </c>
      <c r="G27" s="16">
        <v>11900590</v>
      </c>
      <c r="H27" s="16">
        <v>24698627</v>
      </c>
      <c r="I27" s="16">
        <v>22794929</v>
      </c>
      <c r="J27" s="16">
        <f t="shared" si="2"/>
        <v>-1903698</v>
      </c>
      <c r="K27" s="44">
        <f>(J27/H27)</f>
        <v>-7.7077078009235092E-2</v>
      </c>
      <c r="L27" s="1"/>
    </row>
    <row r="28" spans="1:12" ht="15" customHeight="1" x14ac:dyDescent="0.25">
      <c r="A28" s="43" t="s">
        <v>36</v>
      </c>
      <c r="B28" s="14" t="s">
        <v>36</v>
      </c>
      <c r="C28" s="14" t="s">
        <v>65</v>
      </c>
      <c r="D28" s="15" t="s">
        <v>66</v>
      </c>
      <c r="E28" s="16">
        <v>0</v>
      </c>
      <c r="F28" s="16">
        <v>0</v>
      </c>
      <c r="G28" s="16">
        <v>0</v>
      </c>
      <c r="H28" s="16">
        <v>0</v>
      </c>
      <c r="I28" s="16">
        <v>115402158</v>
      </c>
      <c r="J28" s="16">
        <f t="shared" si="2"/>
        <v>115402158</v>
      </c>
      <c r="K28" s="44" t="s">
        <v>36</v>
      </c>
      <c r="L28" s="1"/>
    </row>
    <row r="29" spans="1:12" ht="15" customHeight="1" x14ac:dyDescent="0.25">
      <c r="A29" s="45" t="s">
        <v>36</v>
      </c>
      <c r="B29" s="46" t="s">
        <v>36</v>
      </c>
      <c r="C29" s="46" t="s">
        <v>67</v>
      </c>
      <c r="D29" s="47" t="s">
        <v>68</v>
      </c>
      <c r="E29" s="48">
        <v>9202947</v>
      </c>
      <c r="F29" s="48">
        <v>9202947</v>
      </c>
      <c r="G29" s="48">
        <v>9202942</v>
      </c>
      <c r="H29" s="48">
        <v>9488238</v>
      </c>
      <c r="I29" s="48">
        <v>9293244</v>
      </c>
      <c r="J29" s="48">
        <f t="shared" si="2"/>
        <v>-194994</v>
      </c>
      <c r="K29" s="49">
        <f>(J29/H29)</f>
        <v>-2.0551128671097839E-2</v>
      </c>
      <c r="L29" s="1"/>
    </row>
    <row r="30" spans="1:12" ht="15" customHeight="1" thickBot="1" x14ac:dyDescent="0.3">
      <c r="A30" s="54" t="s">
        <v>17</v>
      </c>
      <c r="B30" s="57" t="s">
        <v>18</v>
      </c>
      <c r="C30" s="57" t="s">
        <v>19</v>
      </c>
      <c r="D30" s="57" t="s">
        <v>20</v>
      </c>
      <c r="E30" s="29" t="s">
        <v>21</v>
      </c>
      <c r="F30" s="30" t="s">
        <v>22</v>
      </c>
      <c r="G30" s="30" t="s">
        <v>23</v>
      </c>
      <c r="H30" s="30" t="s">
        <v>24</v>
      </c>
      <c r="I30" s="30" t="s">
        <v>25</v>
      </c>
      <c r="J30" s="30" t="s">
        <v>26</v>
      </c>
      <c r="K30" s="31" t="s">
        <v>27</v>
      </c>
      <c r="L30" s="1"/>
    </row>
    <row r="31" spans="1:12" ht="80.099999999999994" customHeight="1" thickBot="1" x14ac:dyDescent="0.3">
      <c r="A31" s="55"/>
      <c r="B31" s="58"/>
      <c r="C31" s="58"/>
      <c r="D31" s="58"/>
      <c r="E31" s="6" t="s">
        <v>28</v>
      </c>
      <c r="F31" s="7" t="s">
        <v>29</v>
      </c>
      <c r="G31" s="7" t="s">
        <v>30</v>
      </c>
      <c r="H31" s="7" t="s">
        <v>28</v>
      </c>
      <c r="I31" s="7" t="s">
        <v>31</v>
      </c>
      <c r="J31" s="60" t="s">
        <v>32</v>
      </c>
      <c r="K31" s="52" t="s">
        <v>33</v>
      </c>
      <c r="L31" s="1"/>
    </row>
    <row r="32" spans="1:12" ht="15" customHeight="1" x14ac:dyDescent="0.25">
      <c r="A32" s="56"/>
      <c r="B32" s="59"/>
      <c r="C32" s="59"/>
      <c r="D32" s="59"/>
      <c r="E32" s="32" t="s">
        <v>34</v>
      </c>
      <c r="F32" s="33" t="s">
        <v>34</v>
      </c>
      <c r="G32" s="33" t="s">
        <v>34</v>
      </c>
      <c r="H32" s="33" t="s">
        <v>35</v>
      </c>
      <c r="I32" s="33" t="s">
        <v>35</v>
      </c>
      <c r="J32" s="61"/>
      <c r="K32" s="53"/>
      <c r="L32" s="1"/>
    </row>
    <row r="33" spans="1:12" ht="15" customHeight="1" x14ac:dyDescent="0.25">
      <c r="A33" s="38" t="s">
        <v>36</v>
      </c>
      <c r="B33" s="39" t="s">
        <v>41</v>
      </c>
      <c r="C33" s="39" t="s">
        <v>36</v>
      </c>
      <c r="D33" s="40" t="s">
        <v>69</v>
      </c>
      <c r="E33" s="41">
        <v>1103628</v>
      </c>
      <c r="F33" s="41">
        <v>1103628</v>
      </c>
      <c r="G33" s="41">
        <v>0</v>
      </c>
      <c r="H33" s="41">
        <v>1137841</v>
      </c>
      <c r="I33" s="41">
        <v>1103705</v>
      </c>
      <c r="J33" s="41">
        <f>I33-H33</f>
        <v>-34136</v>
      </c>
      <c r="K33" s="42">
        <f>(J33/H33)</f>
        <v>-3.000067672020959E-2</v>
      </c>
      <c r="L33" s="1"/>
    </row>
    <row r="34" spans="1:12" ht="15" customHeight="1" x14ac:dyDescent="0.25">
      <c r="A34" s="43" t="s">
        <v>36</v>
      </c>
      <c r="B34" s="14" t="s">
        <v>36</v>
      </c>
      <c r="C34" s="14" t="s">
        <v>47</v>
      </c>
      <c r="D34" s="15" t="s">
        <v>70</v>
      </c>
      <c r="E34" s="16">
        <v>1103628</v>
      </c>
      <c r="F34" s="16">
        <v>1103628</v>
      </c>
      <c r="G34" s="16">
        <v>0</v>
      </c>
      <c r="H34" s="16">
        <v>1137841</v>
      </c>
      <c r="I34" s="16">
        <v>1103705</v>
      </c>
      <c r="J34" s="16">
        <f>I34-H34</f>
        <v>-34136</v>
      </c>
      <c r="K34" s="44">
        <f>(J34/H34)</f>
        <v>-3.000067672020959E-2</v>
      </c>
      <c r="L34" s="1"/>
    </row>
    <row r="35" spans="1:12" ht="15" customHeight="1" x14ac:dyDescent="0.25">
      <c r="A35" s="43" t="s">
        <v>36</v>
      </c>
      <c r="B35" s="14" t="s">
        <v>15</v>
      </c>
      <c r="C35" s="14" t="s">
        <v>36</v>
      </c>
      <c r="D35" s="15" t="s">
        <v>71</v>
      </c>
      <c r="E35" s="16">
        <v>2596329000</v>
      </c>
      <c r="F35" s="16">
        <v>2596159000</v>
      </c>
      <c r="G35" s="16">
        <v>1513143590</v>
      </c>
      <c r="H35" s="16">
        <v>2676815199</v>
      </c>
      <c r="I35" s="16">
        <v>2845261126</v>
      </c>
      <c r="J35" s="16">
        <f t="shared" si="2"/>
        <v>168445927</v>
      </c>
      <c r="K35" s="44">
        <f>(J35/H35)</f>
        <v>6.2927738553983009E-2</v>
      </c>
      <c r="L35" s="1"/>
    </row>
    <row r="36" spans="1:12" ht="15" customHeight="1" x14ac:dyDescent="0.25">
      <c r="A36" s="43" t="s">
        <v>36</v>
      </c>
      <c r="B36" s="14" t="s">
        <v>36</v>
      </c>
      <c r="C36" s="14" t="s">
        <v>72</v>
      </c>
      <c r="D36" s="15" t="s">
        <v>73</v>
      </c>
      <c r="E36" s="16">
        <v>20060684</v>
      </c>
      <c r="F36" s="16">
        <v>20060684</v>
      </c>
      <c r="G36" s="16">
        <v>3860432</v>
      </c>
      <c r="H36" s="16">
        <v>20682565</v>
      </c>
      <c r="I36" s="16">
        <v>20682565</v>
      </c>
      <c r="J36" s="18"/>
      <c r="K36" s="44" t="s">
        <v>36</v>
      </c>
      <c r="L36" s="1"/>
    </row>
    <row r="37" spans="1:12" ht="27" customHeight="1" x14ac:dyDescent="0.25">
      <c r="A37" s="43" t="s">
        <v>36</v>
      </c>
      <c r="B37" s="14" t="s">
        <v>36</v>
      </c>
      <c r="C37" s="14" t="s">
        <v>74</v>
      </c>
      <c r="D37" s="15" t="s">
        <v>75</v>
      </c>
      <c r="E37" s="16">
        <v>1595235685</v>
      </c>
      <c r="F37" s="16">
        <v>1595235685</v>
      </c>
      <c r="G37" s="16">
        <v>979439618</v>
      </c>
      <c r="H37" s="16">
        <v>1644687991</v>
      </c>
      <c r="I37" s="16">
        <v>1805133752</v>
      </c>
      <c r="J37" s="16">
        <f t="shared" ref="J37:J42" si="3">I37-H37</f>
        <v>160445761</v>
      </c>
      <c r="K37" s="44">
        <f t="shared" ref="K37:K42" si="4">(J37/H37)</f>
        <v>9.7553920183028803E-2</v>
      </c>
      <c r="L37" s="1"/>
    </row>
    <row r="38" spans="1:12" ht="27" customHeight="1" x14ac:dyDescent="0.25">
      <c r="A38" s="43" t="s">
        <v>36</v>
      </c>
      <c r="B38" s="14" t="s">
        <v>36</v>
      </c>
      <c r="C38" s="14" t="s">
        <v>76</v>
      </c>
      <c r="D38" s="15" t="s">
        <v>77</v>
      </c>
      <c r="E38" s="16">
        <v>743908326</v>
      </c>
      <c r="F38" s="16">
        <v>743908326</v>
      </c>
      <c r="G38" s="16">
        <v>432058746</v>
      </c>
      <c r="H38" s="16">
        <v>766969484</v>
      </c>
      <c r="I38" s="16">
        <v>778187174</v>
      </c>
      <c r="J38" s="16">
        <f t="shared" si="3"/>
        <v>11217690</v>
      </c>
      <c r="K38" s="44">
        <f t="shared" si="4"/>
        <v>1.4625992603377163E-2</v>
      </c>
      <c r="L38" s="1"/>
    </row>
    <row r="39" spans="1:12" ht="15" customHeight="1" x14ac:dyDescent="0.25">
      <c r="A39" s="50" t="s">
        <v>36</v>
      </c>
      <c r="B39" s="22" t="s">
        <v>36</v>
      </c>
      <c r="C39" s="22" t="s">
        <v>78</v>
      </c>
      <c r="D39" s="23" t="s">
        <v>79</v>
      </c>
      <c r="E39" s="24">
        <v>227633097</v>
      </c>
      <c r="F39" s="24">
        <v>227633097</v>
      </c>
      <c r="G39" s="24">
        <v>97727690</v>
      </c>
      <c r="H39" s="24">
        <v>234689723</v>
      </c>
      <c r="I39" s="24">
        <v>231751216</v>
      </c>
      <c r="J39" s="24">
        <f t="shared" si="3"/>
        <v>-2938507</v>
      </c>
      <c r="K39" s="51">
        <f t="shared" si="4"/>
        <v>-1.2520816686975253E-2</v>
      </c>
      <c r="L39" s="1"/>
    </row>
    <row r="40" spans="1:12" ht="15" customHeight="1" x14ac:dyDescent="0.25">
      <c r="A40" s="43" t="s">
        <v>36</v>
      </c>
      <c r="B40" s="14" t="s">
        <v>36</v>
      </c>
      <c r="C40" s="14" t="s">
        <v>80</v>
      </c>
      <c r="D40" s="15" t="s">
        <v>81</v>
      </c>
      <c r="E40" s="16">
        <v>9491208</v>
      </c>
      <c r="F40" s="16">
        <v>9321208</v>
      </c>
      <c r="G40" s="16">
        <v>57104</v>
      </c>
      <c r="H40" s="16">
        <v>9785436</v>
      </c>
      <c r="I40" s="16">
        <v>9506419</v>
      </c>
      <c r="J40" s="16">
        <f t="shared" si="3"/>
        <v>-279017</v>
      </c>
      <c r="K40" s="44">
        <f t="shared" si="4"/>
        <v>-2.8513496996965693E-2</v>
      </c>
      <c r="L40" s="1"/>
    </row>
    <row r="41" spans="1:12" ht="15" customHeight="1" x14ac:dyDescent="0.25">
      <c r="A41" s="43" t="s">
        <v>36</v>
      </c>
      <c r="B41" s="14" t="s">
        <v>7</v>
      </c>
      <c r="C41" s="14" t="s">
        <v>36</v>
      </c>
      <c r="D41" s="15" t="s">
        <v>82</v>
      </c>
      <c r="E41" s="16">
        <v>525187</v>
      </c>
      <c r="F41" s="16">
        <v>525187</v>
      </c>
      <c r="G41" s="16">
        <v>525187</v>
      </c>
      <c r="H41" s="16">
        <v>541468</v>
      </c>
      <c r="I41" s="16">
        <v>508591</v>
      </c>
      <c r="J41" s="16">
        <f t="shared" si="3"/>
        <v>-32877</v>
      </c>
      <c r="K41" s="44">
        <f t="shared" si="4"/>
        <v>-6.0718269593032274E-2</v>
      </c>
      <c r="L41" s="1"/>
    </row>
    <row r="42" spans="1:12" ht="27" customHeight="1" x14ac:dyDescent="0.25">
      <c r="A42" s="43" t="s">
        <v>36</v>
      </c>
      <c r="B42" s="14" t="s">
        <v>36</v>
      </c>
      <c r="C42" s="14" t="s">
        <v>83</v>
      </c>
      <c r="D42" s="15" t="s">
        <v>84</v>
      </c>
      <c r="E42" s="16">
        <v>525187</v>
      </c>
      <c r="F42" s="16">
        <v>525187</v>
      </c>
      <c r="G42" s="16">
        <v>525187</v>
      </c>
      <c r="H42" s="16">
        <v>541468</v>
      </c>
      <c r="I42" s="16">
        <v>508591</v>
      </c>
      <c r="J42" s="16">
        <f t="shared" si="3"/>
        <v>-32877</v>
      </c>
      <c r="K42" s="44">
        <f t="shared" si="4"/>
        <v>-6.0718269593032274E-2</v>
      </c>
      <c r="L42" s="1"/>
    </row>
    <row r="43" spans="1:12" ht="15" customHeight="1" x14ac:dyDescent="0.25">
      <c r="A43" s="43" t="s">
        <v>85</v>
      </c>
      <c r="B43" s="14" t="s">
        <v>36</v>
      </c>
      <c r="C43" s="14" t="s">
        <v>36</v>
      </c>
      <c r="D43" s="15" t="s">
        <v>86</v>
      </c>
      <c r="E43" s="16">
        <v>0</v>
      </c>
      <c r="F43" s="16">
        <v>79999966</v>
      </c>
      <c r="G43" s="16">
        <v>0</v>
      </c>
      <c r="H43" s="16">
        <v>0</v>
      </c>
      <c r="I43" s="16">
        <v>0</v>
      </c>
      <c r="J43" s="18"/>
      <c r="K43" s="44" t="s">
        <v>36</v>
      </c>
      <c r="L43" s="1"/>
    </row>
    <row r="44" spans="1:12" ht="15" customHeight="1" x14ac:dyDescent="0.25">
      <c r="A44" s="43" t="s">
        <v>36</v>
      </c>
      <c r="B44" s="14" t="s">
        <v>87</v>
      </c>
      <c r="C44" s="14" t="s">
        <v>36</v>
      </c>
      <c r="D44" s="15" t="s">
        <v>88</v>
      </c>
      <c r="E44" s="16">
        <v>0</v>
      </c>
      <c r="F44" s="16">
        <v>79999966</v>
      </c>
      <c r="G44" s="16">
        <v>0</v>
      </c>
      <c r="H44" s="16">
        <v>0</v>
      </c>
      <c r="I44" s="16">
        <v>0</v>
      </c>
      <c r="J44" s="18"/>
      <c r="K44" s="44" t="s">
        <v>36</v>
      </c>
      <c r="L44" s="1"/>
    </row>
    <row r="45" spans="1:12" ht="15" customHeight="1" x14ac:dyDescent="0.25">
      <c r="A45" s="43" t="s">
        <v>89</v>
      </c>
      <c r="B45" s="14" t="s">
        <v>36</v>
      </c>
      <c r="C45" s="14" t="s">
        <v>36</v>
      </c>
      <c r="D45" s="15" t="s">
        <v>90</v>
      </c>
      <c r="E45" s="16">
        <v>599190884</v>
      </c>
      <c r="F45" s="16">
        <v>599190884</v>
      </c>
      <c r="G45" s="16">
        <v>32928174</v>
      </c>
      <c r="H45" s="16">
        <v>617765801</v>
      </c>
      <c r="I45" s="16">
        <v>493672274</v>
      </c>
      <c r="J45" s="16">
        <f t="shared" ref="J45:J58" si="5">I45-H45</f>
        <v>-124093527</v>
      </c>
      <c r="K45" s="44">
        <f t="shared" ref="K45:K58" si="6">(J45/H45)</f>
        <v>-0.20087471141834864</v>
      </c>
      <c r="L45" s="1"/>
    </row>
    <row r="46" spans="1:12" ht="15" customHeight="1" x14ac:dyDescent="0.25">
      <c r="A46" s="43" t="s">
        <v>36</v>
      </c>
      <c r="B46" s="14" t="s">
        <v>39</v>
      </c>
      <c r="C46" s="14" t="s">
        <v>36</v>
      </c>
      <c r="D46" s="15" t="s">
        <v>91</v>
      </c>
      <c r="E46" s="16">
        <v>599190884</v>
      </c>
      <c r="F46" s="16">
        <v>599190884</v>
      </c>
      <c r="G46" s="16">
        <v>32928174</v>
      </c>
      <c r="H46" s="16">
        <v>617765801</v>
      </c>
      <c r="I46" s="16">
        <v>493672274</v>
      </c>
      <c r="J46" s="16">
        <f t="shared" si="5"/>
        <v>-124093527</v>
      </c>
      <c r="K46" s="44">
        <f t="shared" si="6"/>
        <v>-0.20087471141834864</v>
      </c>
      <c r="L46" s="1"/>
    </row>
    <row r="47" spans="1:12" ht="15" customHeight="1" x14ac:dyDescent="0.25">
      <c r="A47" s="43" t="s">
        <v>92</v>
      </c>
      <c r="B47" s="14" t="s">
        <v>36</v>
      </c>
      <c r="C47" s="14" t="s">
        <v>36</v>
      </c>
      <c r="D47" s="15" t="s">
        <v>93</v>
      </c>
      <c r="E47" s="16">
        <v>15410732</v>
      </c>
      <c r="F47" s="16">
        <v>14640195</v>
      </c>
      <c r="G47" s="16">
        <v>3427758</v>
      </c>
      <c r="H47" s="16">
        <v>15888465</v>
      </c>
      <c r="I47" s="16">
        <v>16034664</v>
      </c>
      <c r="J47" s="16">
        <f t="shared" si="5"/>
        <v>146199</v>
      </c>
      <c r="K47" s="44">
        <f t="shared" si="6"/>
        <v>9.2015811470774547E-3</v>
      </c>
      <c r="L47" s="1"/>
    </row>
    <row r="48" spans="1:12" ht="15" customHeight="1" x14ac:dyDescent="0.25">
      <c r="A48" s="43" t="s">
        <v>36</v>
      </c>
      <c r="B48" s="14" t="s">
        <v>39</v>
      </c>
      <c r="C48" s="14" t="s">
        <v>36</v>
      </c>
      <c r="D48" s="15" t="s">
        <v>54</v>
      </c>
      <c r="E48" s="16">
        <v>15410732</v>
      </c>
      <c r="F48" s="16">
        <v>14640195</v>
      </c>
      <c r="G48" s="16">
        <v>3427758</v>
      </c>
      <c r="H48" s="16">
        <v>15888465</v>
      </c>
      <c r="I48" s="16">
        <v>16034664</v>
      </c>
      <c r="J48" s="16">
        <f t="shared" si="5"/>
        <v>146199</v>
      </c>
      <c r="K48" s="44">
        <f t="shared" si="6"/>
        <v>9.2015811470774547E-3</v>
      </c>
      <c r="L48" s="1"/>
    </row>
    <row r="49" spans="1:12" ht="15" customHeight="1" x14ac:dyDescent="0.25">
      <c r="A49" s="43" t="s">
        <v>36</v>
      </c>
      <c r="B49" s="14" t="s">
        <v>36</v>
      </c>
      <c r="C49" s="14" t="s">
        <v>94</v>
      </c>
      <c r="D49" s="15" t="s">
        <v>95</v>
      </c>
      <c r="E49" s="16">
        <v>566545</v>
      </c>
      <c r="F49" s="16">
        <v>538218</v>
      </c>
      <c r="G49" s="16">
        <v>441097</v>
      </c>
      <c r="H49" s="16">
        <v>584108</v>
      </c>
      <c r="I49" s="16">
        <v>577880</v>
      </c>
      <c r="J49" s="16">
        <f t="shared" si="5"/>
        <v>-6228</v>
      </c>
      <c r="K49" s="44">
        <f t="shared" si="6"/>
        <v>-1.0662411745773042E-2</v>
      </c>
      <c r="L49" s="1"/>
    </row>
    <row r="50" spans="1:12" ht="15" customHeight="1" x14ac:dyDescent="0.25">
      <c r="A50" s="43" t="s">
        <v>36</v>
      </c>
      <c r="B50" s="14" t="s">
        <v>36</v>
      </c>
      <c r="C50" s="14" t="s">
        <v>96</v>
      </c>
      <c r="D50" s="15" t="s">
        <v>97</v>
      </c>
      <c r="E50" s="16">
        <v>3631248</v>
      </c>
      <c r="F50" s="16">
        <v>3449685</v>
      </c>
      <c r="G50" s="16">
        <v>0</v>
      </c>
      <c r="H50" s="16">
        <v>3743817</v>
      </c>
      <c r="I50" s="16">
        <v>3837492</v>
      </c>
      <c r="J50" s="16">
        <f t="shared" si="5"/>
        <v>93675</v>
      </c>
      <c r="K50" s="44">
        <f t="shared" si="6"/>
        <v>2.502125504531872E-2</v>
      </c>
      <c r="L50" s="1"/>
    </row>
    <row r="51" spans="1:12" ht="15" customHeight="1" x14ac:dyDescent="0.25">
      <c r="A51" s="43" t="s">
        <v>36</v>
      </c>
      <c r="B51" s="14" t="s">
        <v>36</v>
      </c>
      <c r="C51" s="14" t="s">
        <v>98</v>
      </c>
      <c r="D51" s="15" t="s">
        <v>60</v>
      </c>
      <c r="E51" s="16">
        <v>733424</v>
      </c>
      <c r="F51" s="16">
        <v>696753</v>
      </c>
      <c r="G51" s="16">
        <v>0</v>
      </c>
      <c r="H51" s="16">
        <v>756160</v>
      </c>
      <c r="I51" s="16">
        <v>0</v>
      </c>
      <c r="J51" s="16">
        <f t="shared" si="5"/>
        <v>-756160</v>
      </c>
      <c r="K51" s="44">
        <f t="shared" si="6"/>
        <v>-1</v>
      </c>
      <c r="L51" s="1"/>
    </row>
    <row r="52" spans="1:12" ht="27" customHeight="1" x14ac:dyDescent="0.25">
      <c r="A52" s="43" t="s">
        <v>36</v>
      </c>
      <c r="B52" s="14" t="s">
        <v>36</v>
      </c>
      <c r="C52" s="14" t="s">
        <v>99</v>
      </c>
      <c r="D52" s="15" t="s">
        <v>62</v>
      </c>
      <c r="E52" s="16">
        <v>10479515</v>
      </c>
      <c r="F52" s="16">
        <v>9955539</v>
      </c>
      <c r="G52" s="16">
        <v>2986661</v>
      </c>
      <c r="H52" s="16">
        <v>10804380</v>
      </c>
      <c r="I52" s="16">
        <v>11619292</v>
      </c>
      <c r="J52" s="16">
        <f t="shared" si="5"/>
        <v>814912</v>
      </c>
      <c r="K52" s="44">
        <f t="shared" si="6"/>
        <v>7.5424226100896122E-2</v>
      </c>
      <c r="L52" s="1"/>
    </row>
    <row r="53" spans="1:12" ht="15" customHeight="1" x14ac:dyDescent="0.25">
      <c r="A53" s="43" t="s">
        <v>100</v>
      </c>
      <c r="B53" s="14" t="s">
        <v>36</v>
      </c>
      <c r="C53" s="14" t="s">
        <v>36</v>
      </c>
      <c r="D53" s="15" t="s">
        <v>101</v>
      </c>
      <c r="E53" s="16">
        <v>464402164</v>
      </c>
      <c r="F53" s="16">
        <v>464402164</v>
      </c>
      <c r="G53" s="16">
        <v>229095934</v>
      </c>
      <c r="H53" s="16">
        <v>478798631</v>
      </c>
      <c r="I53" s="16">
        <v>420089681</v>
      </c>
      <c r="J53" s="16">
        <f t="shared" si="5"/>
        <v>-58708950</v>
      </c>
      <c r="K53" s="44">
        <f t="shared" si="6"/>
        <v>-0.1226172052275563</v>
      </c>
      <c r="L53" s="1"/>
    </row>
    <row r="54" spans="1:12" ht="15" customHeight="1" x14ac:dyDescent="0.25">
      <c r="A54" s="45" t="s">
        <v>36</v>
      </c>
      <c r="B54" s="46" t="s">
        <v>39</v>
      </c>
      <c r="C54" s="46" t="s">
        <v>36</v>
      </c>
      <c r="D54" s="47" t="s">
        <v>102</v>
      </c>
      <c r="E54" s="48">
        <v>453050085</v>
      </c>
      <c r="F54" s="48">
        <v>453050085</v>
      </c>
      <c r="G54" s="48">
        <v>218196080</v>
      </c>
      <c r="H54" s="48">
        <v>467094638</v>
      </c>
      <c r="I54" s="48">
        <v>408362888</v>
      </c>
      <c r="J54" s="48">
        <f t="shared" si="5"/>
        <v>-58731750</v>
      </c>
      <c r="K54" s="49">
        <f t="shared" si="6"/>
        <v>-0.1257384376140066</v>
      </c>
      <c r="L54" s="1"/>
    </row>
    <row r="55" spans="1:12" ht="15" customHeight="1" thickBot="1" x14ac:dyDescent="0.3">
      <c r="A55" s="54" t="s">
        <v>17</v>
      </c>
      <c r="B55" s="57" t="s">
        <v>18</v>
      </c>
      <c r="C55" s="57" t="s">
        <v>19</v>
      </c>
      <c r="D55" s="57" t="s">
        <v>20</v>
      </c>
      <c r="E55" s="29" t="s">
        <v>21</v>
      </c>
      <c r="F55" s="30" t="s">
        <v>22</v>
      </c>
      <c r="G55" s="30" t="s">
        <v>23</v>
      </c>
      <c r="H55" s="30" t="s">
        <v>24</v>
      </c>
      <c r="I55" s="30" t="s">
        <v>25</v>
      </c>
      <c r="J55" s="30" t="s">
        <v>26</v>
      </c>
      <c r="K55" s="31" t="s">
        <v>27</v>
      </c>
      <c r="L55" s="1"/>
    </row>
    <row r="56" spans="1:12" ht="80.099999999999994" customHeight="1" thickBot="1" x14ac:dyDescent="0.3">
      <c r="A56" s="55"/>
      <c r="B56" s="58"/>
      <c r="C56" s="58"/>
      <c r="D56" s="58"/>
      <c r="E56" s="6" t="s">
        <v>28</v>
      </c>
      <c r="F56" s="7" t="s">
        <v>29</v>
      </c>
      <c r="G56" s="7" t="s">
        <v>30</v>
      </c>
      <c r="H56" s="7" t="s">
        <v>28</v>
      </c>
      <c r="I56" s="7" t="s">
        <v>31</v>
      </c>
      <c r="J56" s="60" t="s">
        <v>32</v>
      </c>
      <c r="K56" s="52" t="s">
        <v>33</v>
      </c>
      <c r="L56" s="1"/>
    </row>
    <row r="57" spans="1:12" ht="15" customHeight="1" x14ac:dyDescent="0.25">
      <c r="A57" s="56"/>
      <c r="B57" s="59"/>
      <c r="C57" s="59"/>
      <c r="D57" s="59"/>
      <c r="E57" s="32" t="s">
        <v>34</v>
      </c>
      <c r="F57" s="33" t="s">
        <v>34</v>
      </c>
      <c r="G57" s="33" t="s">
        <v>34</v>
      </c>
      <c r="H57" s="33" t="s">
        <v>35</v>
      </c>
      <c r="I57" s="33" t="s">
        <v>35</v>
      </c>
      <c r="J57" s="61"/>
      <c r="K57" s="53"/>
      <c r="L57" s="1"/>
    </row>
    <row r="58" spans="1:12" ht="15" customHeight="1" x14ac:dyDescent="0.25">
      <c r="A58" s="25" t="s">
        <v>36</v>
      </c>
      <c r="B58" s="25" t="s">
        <v>15</v>
      </c>
      <c r="C58" s="25" t="s">
        <v>36</v>
      </c>
      <c r="D58" s="26" t="s">
        <v>103</v>
      </c>
      <c r="E58" s="27">
        <v>11352069</v>
      </c>
      <c r="F58" s="27">
        <v>11352069</v>
      </c>
      <c r="G58" s="27">
        <v>6663381</v>
      </c>
      <c r="H58" s="27">
        <v>11703983</v>
      </c>
      <c r="I58" s="27">
        <v>11726783</v>
      </c>
      <c r="J58" s="27">
        <f t="shared" si="5"/>
        <v>22800</v>
      </c>
      <c r="K58" s="28">
        <f t="shared" si="6"/>
        <v>1.948054777591526E-3</v>
      </c>
      <c r="L58" s="1"/>
    </row>
    <row r="59" spans="1:12" ht="15" customHeight="1" x14ac:dyDescent="0.25">
      <c r="A59" s="14" t="s">
        <v>36</v>
      </c>
      <c r="B59" s="14" t="s">
        <v>104</v>
      </c>
      <c r="C59" s="14" t="s">
        <v>36</v>
      </c>
      <c r="D59" s="15" t="s">
        <v>105</v>
      </c>
      <c r="E59" s="16">
        <v>10</v>
      </c>
      <c r="F59" s="16">
        <v>10</v>
      </c>
      <c r="G59" s="16">
        <v>4236473</v>
      </c>
      <c r="H59" s="16">
        <v>10</v>
      </c>
      <c r="I59" s="16">
        <v>10</v>
      </c>
      <c r="J59" s="18"/>
      <c r="K59" s="17" t="s">
        <v>36</v>
      </c>
      <c r="L59" s="1"/>
    </row>
    <row r="60" spans="1:12" ht="15" customHeight="1" x14ac:dyDescent="0.25">
      <c r="A60" s="14" t="s">
        <v>106</v>
      </c>
      <c r="B60" s="14" t="s">
        <v>36</v>
      </c>
      <c r="C60" s="14" t="s">
        <v>36</v>
      </c>
      <c r="D60" s="15" t="s">
        <v>107</v>
      </c>
      <c r="E60" s="16">
        <v>10</v>
      </c>
      <c r="F60" s="16">
        <v>10</v>
      </c>
      <c r="G60" s="16">
        <v>0</v>
      </c>
      <c r="H60" s="16">
        <v>10</v>
      </c>
      <c r="I60" s="16">
        <v>0</v>
      </c>
      <c r="J60" s="16">
        <f>I60-H60</f>
        <v>-10</v>
      </c>
      <c r="K60" s="17">
        <f>(J60/H60)</f>
        <v>-1</v>
      </c>
      <c r="L60" s="1"/>
    </row>
    <row r="61" spans="1:12" ht="0.75" customHeight="1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"/>
    </row>
    <row r="62" spans="1:12" ht="1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x14ac:dyDescent="0.25">
      <c r="A63" s="63" t="s">
        <v>108</v>
      </c>
      <c r="B63" s="64"/>
      <c r="C63" s="64"/>
      <c r="D63" s="64"/>
      <c r="E63" s="20">
        <v>2823528404</v>
      </c>
      <c r="F63" s="20">
        <v>2820910002</v>
      </c>
      <c r="G63" s="20">
        <v>1649617726</v>
      </c>
      <c r="H63" s="20">
        <v>2911057786</v>
      </c>
      <c r="I63" s="20">
        <v>3193661727</v>
      </c>
      <c r="J63" s="20">
        <v>282603941</v>
      </c>
      <c r="K63" s="21">
        <v>9.7079467937432412E-2</v>
      </c>
      <c r="L63" s="1"/>
    </row>
    <row r="64" spans="1:12" ht="15" customHeight="1" x14ac:dyDescent="0.25">
      <c r="A64" s="65" t="s">
        <v>109</v>
      </c>
      <c r="B64" s="66"/>
      <c r="C64" s="66"/>
      <c r="D64" s="66"/>
      <c r="E64" s="66"/>
      <c r="F64" s="66"/>
      <c r="G64" s="66"/>
      <c r="H64" s="66"/>
      <c r="I64" s="66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</sheetData>
  <mergeCells count="29">
    <mergeCell ref="A1:I1"/>
    <mergeCell ref="A2:I2"/>
    <mergeCell ref="A3:I3"/>
    <mergeCell ref="A5:B5"/>
    <mergeCell ref="C5:F5"/>
    <mergeCell ref="A6:B6"/>
    <mergeCell ref="C6:F6"/>
    <mergeCell ref="A7:B7"/>
    <mergeCell ref="C7:F7"/>
    <mergeCell ref="A9:A11"/>
    <mergeCell ref="B9:B11"/>
    <mergeCell ref="C9:C11"/>
    <mergeCell ref="D9:D11"/>
    <mergeCell ref="J10:J11"/>
    <mergeCell ref="K10:K11"/>
    <mergeCell ref="A63:D63"/>
    <mergeCell ref="A64:I64"/>
    <mergeCell ref="A30:A32"/>
    <mergeCell ref="B30:B32"/>
    <mergeCell ref="C30:C32"/>
    <mergeCell ref="D30:D32"/>
    <mergeCell ref="J31:J32"/>
    <mergeCell ref="K31:K32"/>
    <mergeCell ref="K56:K57"/>
    <mergeCell ref="A55:A57"/>
    <mergeCell ref="B55:B57"/>
    <mergeCell ref="C55:C57"/>
    <mergeCell ref="D55:D57"/>
    <mergeCell ref="J56:J57"/>
  </mergeCells>
  <pageMargins left="0.23622047244094491" right="0.23622047244094491" top="0.74803149606299213" bottom="0.74803149606299213" header="0.31496062992125984" footer="0.31496062992125984"/>
  <pageSetup paperSize="119" scale="90" fitToHeight="0" orientation="landscape" r:id="rId1"/>
  <headerFooter>
    <oddHeader>&amp;R&amp;"Times New Roman,Normal"Página  :   &amp;P  de   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2025-09-25T16:08:12Z</dcterms:modified>
</cp:coreProperties>
</file>