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A7D3CB84-E93C-45B0-B484-6B33BA1FCEB8}" xr6:coauthVersionLast="47" xr6:coauthVersionMax="47" xr10:uidLastSave="{00000000-0000-0000-0000-000000000000}"/>
  <bookViews>
    <workbookView xWindow="2355" yWindow="495" windowWidth="25290" windowHeight="15120" xr2:uid="{00000000-000D-0000-FFFF-FFFF00000000}"/>
  </bookViews>
  <sheets>
    <sheet name="cuadro Comparativo analitico" sheetId="1" r:id="rId1"/>
  </sheets>
  <definedNames>
    <definedName name="_xlnm.Print_Area" localSheetId="0">'cuadro Comparativo analitico'!$A$1:$L$79</definedName>
    <definedName name="JR_PAGE_ANCHOR_0_1">'cuadro Comparativo analitico'!$A$1</definedName>
    <definedName name="_xlnm.Print_Titles" localSheetId="0">'cuadro Comparativo analitico'!$8:$11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2" i="1" l="1"/>
  <c r="K71" i="1"/>
  <c r="L71" i="1" s="1"/>
  <c r="K70" i="1"/>
  <c r="L70" i="1" s="1"/>
  <c r="K69" i="1"/>
  <c r="L69" i="1" s="1"/>
  <c r="L68" i="1"/>
  <c r="K68" i="1"/>
  <c r="K67" i="1"/>
  <c r="L67" i="1" s="1"/>
  <c r="K66" i="1"/>
  <c r="L66" i="1" s="1"/>
  <c r="K65" i="1"/>
  <c r="L65" i="1" s="1"/>
  <c r="K64" i="1"/>
  <c r="L64" i="1" s="1"/>
  <c r="L61" i="1"/>
  <c r="K61" i="1"/>
  <c r="K60" i="1"/>
  <c r="L60" i="1" s="1"/>
  <c r="K59" i="1"/>
  <c r="L59" i="1" s="1"/>
  <c r="K58" i="1"/>
  <c r="L58" i="1" s="1"/>
  <c r="L55" i="1"/>
  <c r="K55" i="1"/>
  <c r="K53" i="1"/>
  <c r="L53" i="1" s="1"/>
  <c r="K52" i="1"/>
  <c r="L52" i="1" s="1"/>
  <c r="K51" i="1"/>
  <c r="L51" i="1" s="1"/>
  <c r="L50" i="1"/>
  <c r="K50" i="1"/>
  <c r="K49" i="1"/>
  <c r="L49" i="1" s="1"/>
  <c r="K48" i="1"/>
  <c r="L48" i="1" s="1"/>
  <c r="K46" i="1"/>
  <c r="L46" i="1" s="1"/>
  <c r="K45" i="1"/>
  <c r="L45" i="1" s="1"/>
  <c r="K41" i="1"/>
  <c r="K40" i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1" i="1"/>
  <c r="L31" i="1" s="1"/>
  <c r="K30" i="1"/>
  <c r="L30" i="1" s="1"/>
  <c r="K29" i="1"/>
  <c r="L29" i="1" s="1"/>
  <c r="L28" i="1"/>
  <c r="K28" i="1"/>
  <c r="K27" i="1"/>
  <c r="L27" i="1" s="1"/>
  <c r="K20" i="1"/>
  <c r="L20" i="1" s="1"/>
  <c r="K19" i="1"/>
  <c r="L19" i="1" s="1"/>
  <c r="K18" i="1"/>
  <c r="L18" i="1" s="1"/>
  <c r="L17" i="1"/>
  <c r="K17" i="1"/>
  <c r="K16" i="1"/>
  <c r="L16" i="1" s="1"/>
  <c r="K15" i="1"/>
  <c r="L15" i="1" s="1"/>
  <c r="K14" i="1"/>
  <c r="L14" i="1" s="1"/>
  <c r="K13" i="1"/>
  <c r="L13" i="1" s="1"/>
  <c r="K12" i="1"/>
  <c r="L12" i="1" s="1"/>
</calcChain>
</file>

<file path=xl/sharedStrings.xml><?xml version="1.0" encoding="utf-8"?>
<sst xmlns="http://schemas.openxmlformats.org/spreadsheetml/2006/main" count="371" uniqueCount="139">
  <si>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</si>
  <si>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</si>
  <si>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</si>
  <si>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</si>
  <si>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</si>
  <si>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SALUD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</si>
  <si>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</si>
  <si>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16</t>
    </r>
  </si>
  <si>
    <r>
      <rPr>
        <sz val="10"/>
        <rFont val="Times New Roman"/>
      </rPr>
      <t>Capítulo:</t>
    </r>
  </si>
  <si>
    <r>
      <rPr>
        <sz val="10"/>
        <rFont val="Times New Roman"/>
      </rPr>
      <t>FONDO NACIONAL DE SALUD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</si>
  <si>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</si>
  <si>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</si>
  <si>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</si>
  <si>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</si>
  <si>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</si>
  <si>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</si>
  <si>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</si>
  <si>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</si>
  <si>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</si>
  <si>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</si>
  <si>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</si>
  <si>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</si>
  <si>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</si>
  <si>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</si>
  <si>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</si>
  <si>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</si>
  <si>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</si>
  <si>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</si>
  <si>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</si>
  <si>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</si>
  <si>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</si>
  <si>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</si>
  <si>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</si>
  <si>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</si>
  <si>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</si>
  <si>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</si>
  <si>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04</t>
    </r>
  </si>
  <si>
    <r>
      <rPr>
        <sz val="10"/>
        <rFont val="Times New Roman"/>
      </rPr>
      <t>IMPOSICIONES PREVISIONALES</t>
    </r>
  </si>
  <si>
    <r>
      <rPr>
        <sz val="10"/>
        <rFont val="Times New Roman"/>
      </rPr>
      <t>Aportes del Trabajador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</si>
  <si>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</si>
  <si>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</si>
  <si>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</si>
  <si>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006</t>
    </r>
  </si>
  <si>
    <r>
      <rPr>
        <sz val="10"/>
        <rFont val="Times New Roman"/>
      </rPr>
      <t>Caja de Previsión de la Defensa Nacional</t>
    </r>
  </si>
  <si>
    <r>
      <rPr>
        <sz val="10"/>
        <rFont val="Times New Roman"/>
      </rPr>
      <t>011</t>
    </r>
  </si>
  <si>
    <r>
      <rPr>
        <sz val="10"/>
        <rFont val="Times New Roman"/>
      </rPr>
      <t>Fondo para Diagnóstico y Tratamientos de Alto Costo Ley N°20.850</t>
    </r>
  </si>
  <si>
    <r>
      <rPr>
        <sz val="10"/>
        <rFont val="Times New Roman"/>
      </rPr>
      <t>015</t>
    </r>
  </si>
  <si>
    <r>
      <rPr>
        <sz val="10"/>
        <rFont val="Times New Roman"/>
      </rPr>
      <t>Sistema de Protección Integral a la Infancia</t>
    </r>
  </si>
  <si>
    <r>
      <rPr>
        <sz val="10"/>
        <rFont val="Times New Roman"/>
      </rPr>
      <t>016</t>
    </r>
  </si>
  <si>
    <r>
      <rPr>
        <sz val="10"/>
        <rFont val="Times New Roman"/>
      </rPr>
      <t>Programa de Apoyo a la Salud Mental Infantil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</si>
  <si>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</si>
  <si>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</si>
  <si>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</si>
  <si>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</si>
  <si>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</si>
  <si>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</si>
  <si>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</si>
  <si>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</si>
  <si>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</si>
  <si>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</si>
  <si>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</si>
  <si>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</si>
  <si>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</si>
  <si>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03</t>
    </r>
  </si>
  <si>
    <r>
      <rPr>
        <sz val="10"/>
        <rFont val="Times New Roman"/>
      </rPr>
      <t>Servicio de la Deuda Externa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</si>
  <si>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</si>
  <si>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</si>
  <si>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Médicos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</si>
  <si>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</si>
  <si>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</si>
  <si>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</si>
  <si>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</si>
  <si>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</si>
  <si>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</si>
  <si>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</si>
  <si>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</si>
  <si>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</si>
  <si>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Previsionales</t>
    </r>
  </si>
  <si>
    <r>
      <rPr>
        <sz val="10"/>
        <rFont val="Times New Roman"/>
      </rPr>
      <t>009</t>
    </r>
  </si>
  <si>
    <r>
      <rPr>
        <sz val="10"/>
        <rFont val="Times New Roman"/>
      </rPr>
      <t>Bonificaciones de Salud</t>
    </r>
  </si>
  <si>
    <r>
      <rPr>
        <sz val="10"/>
        <rFont val="Times New Roman"/>
      </rPr>
      <t>014</t>
    </r>
  </si>
  <si>
    <r>
      <rPr>
        <sz val="10"/>
        <rFont val="Times New Roman"/>
      </rPr>
      <t>Subsidio Cajas de Compensación de Asignación Familiar</t>
    </r>
  </si>
  <si>
    <r>
      <rPr>
        <sz val="10"/>
        <rFont val="Times New Roman"/>
      </rPr>
      <t>019</t>
    </r>
  </si>
  <si>
    <r>
      <rPr>
        <sz val="10"/>
        <rFont val="Times New Roman"/>
      </rPr>
      <t>Bonificaciones de Salud - MCC (Ley N° 21.674)</t>
    </r>
  </si>
  <si>
    <r>
      <rPr>
        <sz val="10"/>
        <rFont val="Times New Roman"/>
      </rPr>
      <t>020</t>
    </r>
  </si>
  <si>
    <r>
      <rPr>
        <sz val="10"/>
        <rFont val="Times New Roman"/>
      </rPr>
      <t>Bonificaciones de Salud - SAP (Ley N° 21.736)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</si>
  <si>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</si>
  <si>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001</t>
    </r>
  </si>
  <si>
    <r>
      <rPr>
        <sz val="10"/>
        <rFont val="Times New Roman"/>
      </rPr>
      <t>Indemnización de Cargo Fiscal</t>
    </r>
  </si>
  <si>
    <r>
      <rPr>
        <sz val="10"/>
        <rFont val="Times New Roman"/>
      </rPr>
      <t>003</t>
    </r>
  </si>
  <si>
    <r>
      <rPr>
        <sz val="10"/>
        <rFont val="Times New Roman"/>
      </rPr>
      <t>Fondo Retiro Funcionarios Públicos  Ley N° 19.882</t>
    </r>
  </si>
  <si>
    <r>
      <rPr>
        <sz val="10"/>
        <rFont val="Times New Roman"/>
      </rPr>
      <t>24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</si>
  <si>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</si>
  <si>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034</t>
    </r>
  </si>
  <si>
    <r>
      <rPr>
        <sz val="10"/>
        <rFont val="Times New Roman"/>
      </rPr>
      <t>Instituto de Salud Pública de Chile</t>
    </r>
  </si>
  <si>
    <r>
      <rPr>
        <sz val="10"/>
        <rFont val="Times New Roman"/>
      </rPr>
      <t>035</t>
    </r>
  </si>
  <si>
    <r>
      <rPr>
        <sz val="10"/>
        <rFont val="Times New Roman"/>
      </rPr>
      <t>Programa de Atención Primaria</t>
    </r>
  </si>
  <si>
    <r>
      <rPr>
        <sz val="10"/>
        <rFont val="Times New Roman"/>
      </rPr>
      <t>037</t>
    </r>
  </si>
  <si>
    <r>
      <rPr>
        <sz val="10"/>
        <rFont val="Times New Roman"/>
      </rPr>
      <t>Programa de Prestaciones Institucionales</t>
    </r>
  </si>
  <si>
    <r>
      <rPr>
        <sz val="10"/>
        <rFont val="Times New Roman"/>
      </rPr>
      <t>040</t>
    </r>
  </si>
  <si>
    <r>
      <rPr>
        <sz val="10"/>
        <rFont val="Times New Roman"/>
      </rPr>
      <t>Financiamiento Hospitales por Grupo Relacionado de Diagnóstico</t>
    </r>
  </si>
  <si>
    <r>
      <rPr>
        <sz val="10"/>
        <rFont val="Times New Roman"/>
      </rPr>
      <t>043</t>
    </r>
  </si>
  <si>
    <r>
      <rPr>
        <sz val="10"/>
        <rFont val="Times New Roman"/>
      </rPr>
      <t>Subsecretaría de Salud Pública</t>
    </r>
  </si>
  <si>
    <r>
      <rPr>
        <sz val="10"/>
        <rFont val="Times New Roman"/>
      </rPr>
      <t>070</t>
    </r>
  </si>
  <si>
    <r>
      <rPr>
        <sz val="10"/>
        <rFont val="Times New Roman"/>
      </rPr>
      <t>Subsecretaría de Redes Asistenciales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</si>
  <si>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</si>
  <si>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010</t>
    </r>
  </si>
  <si>
    <r>
      <rPr>
        <sz val="10"/>
        <rFont val="Times New Roman"/>
      </rPr>
      <t>Financiamiento de Prestaciones Médicas</t>
    </r>
  </si>
  <si>
    <r>
      <rPr>
        <sz val="10"/>
        <rFont val="Times New Roman"/>
      </rPr>
      <t>411</t>
    </r>
  </si>
  <si>
    <r>
      <rPr>
        <sz val="10"/>
        <rFont val="Times New Roman"/>
      </rPr>
      <t>Ley N° 21.621 - Hospital Clínico Universidad de Chile</t>
    </r>
  </si>
  <si>
    <r>
      <rPr>
        <sz val="10"/>
        <rFont val="Times New Roman"/>
      </rPr>
      <t>A Gobiernos Extranjeros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</si>
  <si>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</si>
  <si>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Provisión de Prestaciones Médicas</t>
    </r>
  </si>
  <si>
    <r>
      <rPr>
        <sz val="10"/>
        <rFont val="Times New Roman"/>
      </rPr>
      <t>Bono Auge</t>
    </r>
  </si>
  <si>
    <r>
      <rPr>
        <sz val="10"/>
        <rFont val="Times New Roman"/>
      </rPr>
      <t>410</t>
    </r>
  </si>
  <si>
    <r>
      <rPr>
        <sz val="10"/>
        <rFont val="Times New Roman"/>
      </rPr>
      <t>Aplicación Ley N°20.850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</si>
  <si>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</si>
  <si>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</si>
  <si>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</si>
  <si>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</si>
  <si>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</si>
  <si>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Compensaciones por Daños a Terceros y/o a la Propiedad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</si>
  <si>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</si>
  <si>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</si>
  <si>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</si>
  <si>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32</t>
    </r>
  </si>
  <si>
    <r>
      <rPr>
        <sz val="10"/>
        <rFont val="Times New Roman"/>
      </rPr>
      <t>PRÉSTAMOS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</si>
  <si>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</si>
  <si>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</si>
  <si>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Intereses Deuda Externa</t>
    </r>
  </si>
  <si>
    <r>
      <rPr>
        <sz val="10"/>
        <rFont val="Times New Roman"/>
      </rPr>
      <t>Otros Gastos Financieros Deuda Externa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</si>
  <si>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</si>
  <si>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</si>
  <si>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</si>
  <si>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</si>
  <si>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999</t>
  </si>
  <si>
    <t>Convenio Chile – España</t>
  </si>
  <si>
    <t>LEY DE PPTOS AÑO 2025 (Inicial+Reajuste+ Leyes Especiales)</t>
  </si>
  <si>
    <t xml:space="preserve">   Variación %    
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</si>
</sst>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2" xfId="0" quotePrefix="1" applyFont="1" applyFill="1" applyBorder="1" applyAlignment="1">
      <alignment horizontal="center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0" fontId="0" fillId="38" borderId="15" xfId="0" applyFill="1" applyBorder="1" applyAlignment="1" applyProtection="1">
      <alignment wrapText="1"/>
      <protection locked="0"/>
    </xf>
    <xf numFmtId="164" fontId="3" fillId="37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0" fillId="38" borderId="14" xfId="0" applyFill="1" applyBorder="1" applyAlignment="1" applyProtection="1">
      <alignment wrapText="1"/>
      <protection locked="0"/>
    </xf>
    <xf numFmtId="164" fontId="3" fillId="37" borderId="14" xfId="0" applyNumberFormat="1" applyFont="1" applyFill="1" applyBorder="1" applyAlignment="1">
      <alignment horizontal="right" vertical="top" wrapText="1"/>
    </xf>
    <xf numFmtId="0" fontId="3" fillId="34" borderId="14" xfId="0" quotePrefix="1" applyFont="1" applyFill="1" applyBorder="1" applyAlignment="1">
      <alignment horizontal="center" vertical="top" wrapText="1"/>
    </xf>
    <xf numFmtId="0" fontId="6" fillId="25" borderId="10" xfId="0" applyFont="1" applyFill="1" applyBorder="1" applyAlignment="1">
      <alignment horizontal="center" vertical="top" wrapText="1"/>
    </xf>
    <xf numFmtId="0" fontId="6" fillId="26" borderId="1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6" fillId="27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M79"/>
  <sheetViews>
    <sheetView tabSelected="1" view="pageBreakPreview" zoomScaleNormal="100" zoomScaleSheetLayoutView="100" workbookViewId="0">
      <selection activeCell="Q10" sqref="Q1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6" customWidth="1"/>
    <col min="13" max="13" width="5.42578125" customWidth="1"/>
  </cols>
  <sheetData>
    <row r="1" spans="1:13" ht="17.100000000000001" customHeight="1" x14ac:dyDescent="0.2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1"/>
      <c r="L1" s="1"/>
      <c r="M1" s="1"/>
    </row>
    <row r="2" spans="1:13" ht="17.100000000000001" customHeight="1" x14ac:dyDescent="0.2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1"/>
      <c r="L2" s="1"/>
      <c r="M2" s="1"/>
    </row>
    <row r="3" spans="1:13" ht="15" customHeight="1" x14ac:dyDescent="0.25">
      <c r="A3" s="37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39" t="s">
        <v>4</v>
      </c>
      <c r="B5" s="40"/>
      <c r="C5" s="41" t="s">
        <v>5</v>
      </c>
      <c r="D5" s="42"/>
      <c r="E5" s="42"/>
      <c r="F5" s="42"/>
      <c r="G5" s="42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49" t="s">
        <v>8</v>
      </c>
      <c r="B6" s="50"/>
      <c r="C6" s="51" t="s">
        <v>9</v>
      </c>
      <c r="D6" s="52"/>
      <c r="E6" s="52"/>
      <c r="F6" s="52"/>
      <c r="G6" s="52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53" t="s">
        <v>12</v>
      </c>
      <c r="B7" s="54"/>
      <c r="C7" s="55" t="s">
        <v>9</v>
      </c>
      <c r="D7" s="56"/>
      <c r="E7" s="56"/>
      <c r="F7" s="56"/>
      <c r="G7" s="56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x14ac:dyDescent="0.25">
      <c r="A9" s="57" t="s">
        <v>16</v>
      </c>
      <c r="B9" s="57" t="s">
        <v>17</v>
      </c>
      <c r="C9" s="57" t="s">
        <v>18</v>
      </c>
      <c r="D9" s="57" t="s">
        <v>19</v>
      </c>
      <c r="E9" s="57" t="s">
        <v>20</v>
      </c>
      <c r="F9" s="4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1"/>
    </row>
    <row r="10" spans="1:13" ht="80.099999999999994" customHeight="1" x14ac:dyDescent="0.25">
      <c r="A10" s="58"/>
      <c r="B10" s="58"/>
      <c r="C10" s="58"/>
      <c r="D10" s="58"/>
      <c r="E10" s="58"/>
      <c r="F10" s="33" t="s">
        <v>137</v>
      </c>
      <c r="G10" s="6" t="s">
        <v>28</v>
      </c>
      <c r="H10" s="6" t="s">
        <v>29</v>
      </c>
      <c r="I10" s="34" t="s">
        <v>137</v>
      </c>
      <c r="J10" s="6" t="s">
        <v>30</v>
      </c>
      <c r="K10" s="43" t="s">
        <v>31</v>
      </c>
      <c r="L10" s="59" t="s">
        <v>138</v>
      </c>
      <c r="M10" s="1"/>
    </row>
    <row r="11" spans="1:13" ht="30" customHeight="1" x14ac:dyDescent="0.25">
      <c r="A11" s="58"/>
      <c r="B11" s="58"/>
      <c r="C11" s="58"/>
      <c r="D11" s="58"/>
      <c r="E11" s="58"/>
      <c r="F11" s="8" t="s">
        <v>32</v>
      </c>
      <c r="G11" s="7" t="s">
        <v>32</v>
      </c>
      <c r="H11" s="7" t="s">
        <v>32</v>
      </c>
      <c r="I11" s="7" t="s">
        <v>33</v>
      </c>
      <c r="J11" s="7" t="s">
        <v>33</v>
      </c>
      <c r="K11" s="44"/>
      <c r="L11" s="44"/>
      <c r="M11" s="1"/>
    </row>
    <row r="12" spans="1:13" ht="15" customHeight="1" x14ac:dyDescent="0.25">
      <c r="A12" s="9" t="s">
        <v>34</v>
      </c>
      <c r="B12" s="9" t="s">
        <v>34</v>
      </c>
      <c r="C12" s="9" t="s">
        <v>34</v>
      </c>
      <c r="D12" s="9" t="s">
        <v>34</v>
      </c>
      <c r="E12" s="10" t="s">
        <v>35</v>
      </c>
      <c r="F12" s="11">
        <v>14081578539</v>
      </c>
      <c r="G12" s="11">
        <v>15009013488</v>
      </c>
      <c r="H12" s="11">
        <v>11188329405</v>
      </c>
      <c r="I12" s="11">
        <v>14271188810</v>
      </c>
      <c r="J12" s="11">
        <v>14949577428</v>
      </c>
      <c r="K12" s="11">
        <f t="shared" ref="K12:K20" si="0">J12-I12</f>
        <v>678388618</v>
      </c>
      <c r="L12" s="12">
        <f t="shared" ref="L12:L20" si="1">(K12/I12)</f>
        <v>4.7535536599771187E-2</v>
      </c>
      <c r="M12" s="1"/>
    </row>
    <row r="13" spans="1:13" ht="15" customHeight="1" x14ac:dyDescent="0.25">
      <c r="A13" s="13" t="s">
        <v>36</v>
      </c>
      <c r="B13" s="13" t="s">
        <v>34</v>
      </c>
      <c r="C13" s="13" t="s">
        <v>34</v>
      </c>
      <c r="D13" s="13" t="s">
        <v>34</v>
      </c>
      <c r="E13" s="14" t="s">
        <v>37</v>
      </c>
      <c r="F13" s="15">
        <v>2998507095</v>
      </c>
      <c r="G13" s="15">
        <v>2998507095</v>
      </c>
      <c r="H13" s="15">
        <v>2297166358</v>
      </c>
      <c r="I13" s="15">
        <v>3022495152</v>
      </c>
      <c r="J13" s="15">
        <v>3188389243</v>
      </c>
      <c r="K13" s="15">
        <f t="shared" si="0"/>
        <v>165894091</v>
      </c>
      <c r="L13" s="16">
        <f t="shared" si="1"/>
        <v>5.4886470501111326E-2</v>
      </c>
      <c r="M13" s="1"/>
    </row>
    <row r="14" spans="1:13" ht="15" customHeight="1" x14ac:dyDescent="0.25">
      <c r="A14" s="13" t="s">
        <v>34</v>
      </c>
      <c r="B14" s="13" t="s">
        <v>11</v>
      </c>
      <c r="C14" s="13" t="s">
        <v>34</v>
      </c>
      <c r="D14" s="13" t="s">
        <v>34</v>
      </c>
      <c r="E14" s="14" t="s">
        <v>38</v>
      </c>
      <c r="F14" s="15">
        <v>2998507095</v>
      </c>
      <c r="G14" s="15">
        <v>2998507095</v>
      </c>
      <c r="H14" s="15">
        <v>2297166358</v>
      </c>
      <c r="I14" s="15">
        <v>3022495152</v>
      </c>
      <c r="J14" s="15">
        <v>3188389243</v>
      </c>
      <c r="K14" s="15">
        <f t="shared" si="0"/>
        <v>165894091</v>
      </c>
      <c r="L14" s="16">
        <f t="shared" si="1"/>
        <v>5.4886470501111326E-2</v>
      </c>
      <c r="M14" s="1"/>
    </row>
    <row r="15" spans="1:13" ht="15" customHeight="1" x14ac:dyDescent="0.25">
      <c r="A15" s="13" t="s">
        <v>39</v>
      </c>
      <c r="B15" s="13" t="s">
        <v>34</v>
      </c>
      <c r="C15" s="13" t="s">
        <v>34</v>
      </c>
      <c r="D15" s="13" t="s">
        <v>34</v>
      </c>
      <c r="E15" s="14" t="s">
        <v>40</v>
      </c>
      <c r="F15" s="15">
        <v>209177498</v>
      </c>
      <c r="G15" s="15">
        <v>209177498</v>
      </c>
      <c r="H15" s="15">
        <v>195946197</v>
      </c>
      <c r="I15" s="15">
        <v>215551484</v>
      </c>
      <c r="J15" s="15">
        <v>226486080</v>
      </c>
      <c r="K15" s="15">
        <f t="shared" si="0"/>
        <v>10934596</v>
      </c>
      <c r="L15" s="16">
        <f t="shared" si="1"/>
        <v>5.0728465409219825E-2</v>
      </c>
      <c r="M15" s="1"/>
    </row>
    <row r="16" spans="1:13" ht="15" customHeight="1" x14ac:dyDescent="0.25">
      <c r="A16" s="13" t="s">
        <v>34</v>
      </c>
      <c r="B16" s="13" t="s">
        <v>11</v>
      </c>
      <c r="C16" s="13" t="s">
        <v>34</v>
      </c>
      <c r="D16" s="13" t="s">
        <v>34</v>
      </c>
      <c r="E16" s="14" t="s">
        <v>41</v>
      </c>
      <c r="F16" s="15">
        <v>209177498</v>
      </c>
      <c r="G16" s="15">
        <v>209177498</v>
      </c>
      <c r="H16" s="15">
        <v>195946197</v>
      </c>
      <c r="I16" s="15">
        <v>215551484</v>
      </c>
      <c r="J16" s="15">
        <v>226486080</v>
      </c>
      <c r="K16" s="15">
        <f t="shared" si="0"/>
        <v>10934596</v>
      </c>
      <c r="L16" s="16">
        <f t="shared" si="1"/>
        <v>5.0728465409219825E-2</v>
      </c>
      <c r="M16" s="1"/>
    </row>
    <row r="17" spans="1:13" ht="15" customHeight="1" x14ac:dyDescent="0.25">
      <c r="A17" s="13" t="s">
        <v>34</v>
      </c>
      <c r="B17" s="13" t="s">
        <v>34</v>
      </c>
      <c r="C17" s="13" t="s">
        <v>42</v>
      </c>
      <c r="D17" s="13" t="s">
        <v>34</v>
      </c>
      <c r="E17" s="14" t="s">
        <v>43</v>
      </c>
      <c r="F17" s="15">
        <v>3565059</v>
      </c>
      <c r="G17" s="15">
        <v>3565059</v>
      </c>
      <c r="H17" s="15">
        <v>4216291</v>
      </c>
      <c r="I17" s="15">
        <v>3565059</v>
      </c>
      <c r="J17" s="15">
        <v>6538927</v>
      </c>
      <c r="K17" s="15">
        <f t="shared" si="0"/>
        <v>2973868</v>
      </c>
      <c r="L17" s="16">
        <f t="shared" si="1"/>
        <v>0.83417076687931391</v>
      </c>
      <c r="M17" s="1"/>
    </row>
    <row r="18" spans="1:13" ht="27" customHeight="1" x14ac:dyDescent="0.25">
      <c r="A18" s="13" t="s">
        <v>34</v>
      </c>
      <c r="B18" s="13" t="s">
        <v>34</v>
      </c>
      <c r="C18" s="13" t="s">
        <v>44</v>
      </c>
      <c r="D18" s="13" t="s">
        <v>34</v>
      </c>
      <c r="E18" s="14" t="s">
        <v>45</v>
      </c>
      <c r="F18" s="15">
        <v>175671822</v>
      </c>
      <c r="G18" s="15">
        <v>175671822</v>
      </c>
      <c r="H18" s="15">
        <v>175666321</v>
      </c>
      <c r="I18" s="15">
        <v>181117649</v>
      </c>
      <c r="J18" s="15">
        <v>189695752</v>
      </c>
      <c r="K18" s="15">
        <f t="shared" si="0"/>
        <v>8578103</v>
      </c>
      <c r="L18" s="16">
        <f t="shared" si="1"/>
        <v>4.736204918384293E-2</v>
      </c>
      <c r="M18" s="1"/>
    </row>
    <row r="19" spans="1:13" ht="15" customHeight="1" x14ac:dyDescent="0.25">
      <c r="A19" s="13" t="s">
        <v>34</v>
      </c>
      <c r="B19" s="13" t="s">
        <v>34</v>
      </c>
      <c r="C19" s="13" t="s">
        <v>46</v>
      </c>
      <c r="D19" s="13" t="s">
        <v>34</v>
      </c>
      <c r="E19" s="14" t="s">
        <v>47</v>
      </c>
      <c r="F19" s="15">
        <v>24474200</v>
      </c>
      <c r="G19" s="15">
        <v>24474200</v>
      </c>
      <c r="H19" s="15">
        <v>12237100</v>
      </c>
      <c r="I19" s="15">
        <v>25232900</v>
      </c>
      <c r="J19" s="15">
        <v>24728242</v>
      </c>
      <c r="K19" s="15">
        <f t="shared" si="0"/>
        <v>-504658</v>
      </c>
      <c r="L19" s="16">
        <f t="shared" si="1"/>
        <v>-0.02</v>
      </c>
      <c r="M19" s="1"/>
    </row>
    <row r="20" spans="1:13" ht="15" customHeight="1" x14ac:dyDescent="0.25">
      <c r="A20" s="13" t="s">
        <v>34</v>
      </c>
      <c r="B20" s="13" t="s">
        <v>34</v>
      </c>
      <c r="C20" s="13" t="s">
        <v>48</v>
      </c>
      <c r="D20" s="13" t="s">
        <v>34</v>
      </c>
      <c r="E20" s="14" t="s">
        <v>49</v>
      </c>
      <c r="F20" s="15">
        <v>5466407</v>
      </c>
      <c r="G20" s="15">
        <v>5466407</v>
      </c>
      <c r="H20" s="15">
        <v>3826485</v>
      </c>
      <c r="I20" s="15">
        <v>5635866</v>
      </c>
      <c r="J20" s="15">
        <v>5523149</v>
      </c>
      <c r="K20" s="15">
        <f t="shared" si="0"/>
        <v>-112717</v>
      </c>
      <c r="L20" s="16">
        <f t="shared" si="1"/>
        <v>-1.9999943220793397E-2</v>
      </c>
      <c r="M20" s="1"/>
    </row>
    <row r="21" spans="1:13" ht="15" customHeight="1" x14ac:dyDescent="0.25">
      <c r="A21" s="13" t="s">
        <v>34</v>
      </c>
      <c r="B21" s="13" t="s">
        <v>34</v>
      </c>
      <c r="C21" s="13" t="s">
        <v>50</v>
      </c>
      <c r="D21" s="13" t="s">
        <v>34</v>
      </c>
      <c r="E21" s="14" t="s">
        <v>51</v>
      </c>
      <c r="F21" s="15">
        <v>10</v>
      </c>
      <c r="G21" s="15">
        <v>10</v>
      </c>
      <c r="H21" s="15">
        <v>0</v>
      </c>
      <c r="I21" s="15">
        <v>10</v>
      </c>
      <c r="J21" s="15">
        <v>10</v>
      </c>
      <c r="K21" s="17"/>
      <c r="L21" s="16" t="s">
        <v>34</v>
      </c>
      <c r="M21" s="1"/>
    </row>
    <row r="22" spans="1:13" ht="15" customHeight="1" x14ac:dyDescent="0.25">
      <c r="A22" s="13" t="s">
        <v>52</v>
      </c>
      <c r="B22" s="13" t="s">
        <v>34</v>
      </c>
      <c r="C22" s="13" t="s">
        <v>34</v>
      </c>
      <c r="D22" s="13" t="s">
        <v>34</v>
      </c>
      <c r="E22" s="14" t="s">
        <v>53</v>
      </c>
      <c r="F22" s="15">
        <v>0</v>
      </c>
      <c r="G22" s="15">
        <v>1</v>
      </c>
      <c r="H22" s="15">
        <v>0</v>
      </c>
      <c r="I22" s="15">
        <v>0</v>
      </c>
      <c r="J22" s="15">
        <v>0</v>
      </c>
      <c r="K22" s="17"/>
      <c r="L22" s="16" t="s">
        <v>34</v>
      </c>
      <c r="M22" s="1"/>
    </row>
    <row r="23" spans="1:13" ht="15" customHeight="1" x14ac:dyDescent="0.25">
      <c r="A23" s="13" t="s">
        <v>54</v>
      </c>
      <c r="B23" s="13" t="s">
        <v>34</v>
      </c>
      <c r="C23" s="13" t="s">
        <v>34</v>
      </c>
      <c r="D23" s="13" t="s">
        <v>34</v>
      </c>
      <c r="E23" s="14" t="s">
        <v>55</v>
      </c>
      <c r="F23" s="15">
        <v>2204904</v>
      </c>
      <c r="G23" s="15">
        <v>9354366</v>
      </c>
      <c r="H23" s="15">
        <v>14473084</v>
      </c>
      <c r="I23" s="15">
        <v>2259437</v>
      </c>
      <c r="J23" s="15">
        <v>2259437</v>
      </c>
      <c r="K23" s="17"/>
      <c r="L23" s="16" t="s">
        <v>34</v>
      </c>
      <c r="M23" s="1"/>
    </row>
    <row r="24" spans="1:13" ht="27" customHeight="1" x14ac:dyDescent="0.25">
      <c r="A24" s="13" t="s">
        <v>34</v>
      </c>
      <c r="B24" s="13" t="s">
        <v>14</v>
      </c>
      <c r="C24" s="13" t="s">
        <v>34</v>
      </c>
      <c r="D24" s="13" t="s">
        <v>34</v>
      </c>
      <c r="E24" s="14" t="s">
        <v>56</v>
      </c>
      <c r="F24" s="15">
        <v>445762</v>
      </c>
      <c r="G24" s="15">
        <v>523852</v>
      </c>
      <c r="H24" s="15">
        <v>3877792</v>
      </c>
      <c r="I24" s="15">
        <v>445762</v>
      </c>
      <c r="J24" s="15">
        <v>445762</v>
      </c>
      <c r="K24" s="17"/>
      <c r="L24" s="16" t="s">
        <v>34</v>
      </c>
      <c r="M24" s="1"/>
    </row>
    <row r="25" spans="1:13" ht="15" customHeight="1" x14ac:dyDescent="0.25">
      <c r="A25" s="13" t="s">
        <v>34</v>
      </c>
      <c r="B25" s="13" t="s">
        <v>11</v>
      </c>
      <c r="C25" s="13" t="s">
        <v>34</v>
      </c>
      <c r="D25" s="13" t="s">
        <v>34</v>
      </c>
      <c r="E25" s="14" t="s">
        <v>57</v>
      </c>
      <c r="F25" s="15">
        <v>0</v>
      </c>
      <c r="G25" s="15">
        <v>3</v>
      </c>
      <c r="H25" s="15">
        <v>27953</v>
      </c>
      <c r="I25" s="15">
        <v>0</v>
      </c>
      <c r="J25" s="15">
        <v>0</v>
      </c>
      <c r="K25" s="17"/>
      <c r="L25" s="16" t="s">
        <v>34</v>
      </c>
      <c r="M25" s="1"/>
    </row>
    <row r="26" spans="1:13" ht="15" customHeight="1" x14ac:dyDescent="0.25">
      <c r="A26" s="13" t="s">
        <v>34</v>
      </c>
      <c r="B26" s="13" t="s">
        <v>58</v>
      </c>
      <c r="C26" s="13" t="s">
        <v>34</v>
      </c>
      <c r="D26" s="13" t="s">
        <v>34</v>
      </c>
      <c r="E26" s="14" t="s">
        <v>59</v>
      </c>
      <c r="F26" s="15">
        <v>1759142</v>
      </c>
      <c r="G26" s="15">
        <v>8830511</v>
      </c>
      <c r="H26" s="15">
        <v>10567339</v>
      </c>
      <c r="I26" s="15">
        <v>1813675</v>
      </c>
      <c r="J26" s="15">
        <v>1813675</v>
      </c>
      <c r="K26" s="17"/>
      <c r="L26" s="16" t="s">
        <v>34</v>
      </c>
      <c r="M26" s="1"/>
    </row>
    <row r="27" spans="1:13" ht="15" customHeight="1" x14ac:dyDescent="0.25">
      <c r="A27" s="13" t="s">
        <v>60</v>
      </c>
      <c r="B27" s="13" t="s">
        <v>34</v>
      </c>
      <c r="C27" s="13" t="s">
        <v>34</v>
      </c>
      <c r="D27" s="13" t="s">
        <v>34</v>
      </c>
      <c r="E27" s="14" t="s">
        <v>61</v>
      </c>
      <c r="F27" s="15">
        <v>10866082153</v>
      </c>
      <c r="G27" s="15">
        <v>11786367639</v>
      </c>
      <c r="H27" s="15">
        <v>8662537457</v>
      </c>
      <c r="I27" s="15">
        <v>11025102035</v>
      </c>
      <c r="J27" s="15">
        <v>11515661966</v>
      </c>
      <c r="K27" s="15">
        <f>J27-I27</f>
        <v>490559931</v>
      </c>
      <c r="L27" s="16">
        <f>(K27/I27)</f>
        <v>4.4494820042724439E-2</v>
      </c>
      <c r="M27" s="1"/>
    </row>
    <row r="28" spans="1:13" ht="15" customHeight="1" x14ac:dyDescent="0.25">
      <c r="A28" s="13" t="s">
        <v>34</v>
      </c>
      <c r="B28" s="13" t="s">
        <v>14</v>
      </c>
      <c r="C28" s="13" t="s">
        <v>34</v>
      </c>
      <c r="D28" s="13" t="s">
        <v>34</v>
      </c>
      <c r="E28" s="14" t="s">
        <v>62</v>
      </c>
      <c r="F28" s="15">
        <v>10859915973</v>
      </c>
      <c r="G28" s="15">
        <v>11780201459</v>
      </c>
      <c r="H28" s="15">
        <v>8662537457</v>
      </c>
      <c r="I28" s="15">
        <v>11018744703</v>
      </c>
      <c r="J28" s="15">
        <v>11514105092</v>
      </c>
      <c r="K28" s="15">
        <f>J28-I28</f>
        <v>495360389</v>
      </c>
      <c r="L28" s="16">
        <f>(K28/I28)</f>
        <v>4.495615447602952E-2</v>
      </c>
      <c r="M28" s="1"/>
    </row>
    <row r="29" spans="1:13" ht="15" customHeight="1" x14ac:dyDescent="0.25">
      <c r="A29" s="13" t="s">
        <v>34</v>
      </c>
      <c r="B29" s="13" t="s">
        <v>63</v>
      </c>
      <c r="C29" s="13" t="s">
        <v>34</v>
      </c>
      <c r="D29" s="13" t="s">
        <v>34</v>
      </c>
      <c r="E29" s="14" t="s">
        <v>64</v>
      </c>
      <c r="F29" s="15">
        <v>6166180</v>
      </c>
      <c r="G29" s="15">
        <v>6166180</v>
      </c>
      <c r="H29" s="15">
        <v>0</v>
      </c>
      <c r="I29" s="15">
        <v>6357332</v>
      </c>
      <c r="J29" s="15">
        <v>1556874</v>
      </c>
      <c r="K29" s="15">
        <f>J29-I29</f>
        <v>-4800458</v>
      </c>
      <c r="L29" s="16">
        <f>(K29/I29)</f>
        <v>-0.755105758201711</v>
      </c>
      <c r="M29" s="1"/>
    </row>
    <row r="30" spans="1:13" ht="15" customHeight="1" x14ac:dyDescent="0.25">
      <c r="A30" s="13" t="s">
        <v>65</v>
      </c>
      <c r="B30" s="13" t="s">
        <v>34</v>
      </c>
      <c r="C30" s="13" t="s">
        <v>34</v>
      </c>
      <c r="D30" s="13" t="s">
        <v>34</v>
      </c>
      <c r="E30" s="14" t="s">
        <v>66</v>
      </c>
      <c r="F30" s="15">
        <v>5606879</v>
      </c>
      <c r="G30" s="15">
        <v>5606879</v>
      </c>
      <c r="H30" s="15">
        <v>18206309</v>
      </c>
      <c r="I30" s="15">
        <v>5780692</v>
      </c>
      <c r="J30" s="15">
        <v>16780692</v>
      </c>
      <c r="K30" s="15">
        <f>J30-I30</f>
        <v>11000000</v>
      </c>
      <c r="L30" s="16">
        <f>(K30/I30)</f>
        <v>1.9028863672376941</v>
      </c>
      <c r="M30" s="1"/>
    </row>
    <row r="31" spans="1:13" ht="15" customHeight="1" x14ac:dyDescent="0.25">
      <c r="A31" s="27" t="s">
        <v>34</v>
      </c>
      <c r="B31" s="27" t="s">
        <v>39</v>
      </c>
      <c r="C31" s="27" t="s">
        <v>34</v>
      </c>
      <c r="D31" s="27" t="s">
        <v>34</v>
      </c>
      <c r="E31" s="28" t="s">
        <v>67</v>
      </c>
      <c r="F31" s="29">
        <v>5606879</v>
      </c>
      <c r="G31" s="29">
        <v>5606879</v>
      </c>
      <c r="H31" s="29">
        <v>18206309</v>
      </c>
      <c r="I31" s="29">
        <v>5780692</v>
      </c>
      <c r="J31" s="29">
        <v>16780692</v>
      </c>
      <c r="K31" s="29">
        <f>J31-I31</f>
        <v>11000000</v>
      </c>
      <c r="L31" s="31">
        <f>(K31/I31)</f>
        <v>1.9028863672376941</v>
      </c>
      <c r="M31" s="1"/>
    </row>
    <row r="32" spans="1:13" ht="15" customHeight="1" x14ac:dyDescent="0.25">
      <c r="A32" s="22" t="s">
        <v>68</v>
      </c>
      <c r="B32" s="22" t="s">
        <v>34</v>
      </c>
      <c r="C32" s="22" t="s">
        <v>34</v>
      </c>
      <c r="D32" s="22" t="s">
        <v>34</v>
      </c>
      <c r="E32" s="23" t="s">
        <v>69</v>
      </c>
      <c r="F32" s="24">
        <v>10</v>
      </c>
      <c r="G32" s="24">
        <v>10</v>
      </c>
      <c r="H32" s="24">
        <v>0</v>
      </c>
      <c r="I32" s="24">
        <v>10</v>
      </c>
      <c r="J32" s="24">
        <v>10</v>
      </c>
      <c r="K32" s="25"/>
      <c r="L32" s="26" t="s">
        <v>34</v>
      </c>
      <c r="M32" s="1"/>
    </row>
    <row r="33" spans="1:13" ht="15" customHeight="1" x14ac:dyDescent="0.25">
      <c r="A33" s="9" t="s">
        <v>34</v>
      </c>
      <c r="B33" s="9" t="s">
        <v>34</v>
      </c>
      <c r="C33" s="9" t="s">
        <v>34</v>
      </c>
      <c r="D33" s="9" t="s">
        <v>34</v>
      </c>
      <c r="E33" s="10" t="s">
        <v>70</v>
      </c>
      <c r="F33" s="11">
        <v>14081578539</v>
      </c>
      <c r="G33" s="11">
        <v>15009013488</v>
      </c>
      <c r="H33" s="11">
        <v>11230273678</v>
      </c>
      <c r="I33" s="11">
        <v>14271188810</v>
      </c>
      <c r="J33" s="11">
        <v>14949577428</v>
      </c>
      <c r="K33" s="11">
        <f t="shared" ref="K33:K38" si="2">J33-I33</f>
        <v>678388618</v>
      </c>
      <c r="L33" s="12">
        <f t="shared" ref="L33:L38" si="3">(K33/I33)</f>
        <v>4.7535536599771187E-2</v>
      </c>
      <c r="M33" s="1"/>
    </row>
    <row r="34" spans="1:13" ht="15" customHeight="1" x14ac:dyDescent="0.25">
      <c r="A34" s="13" t="s">
        <v>71</v>
      </c>
      <c r="B34" s="13" t="s">
        <v>34</v>
      </c>
      <c r="C34" s="13" t="s">
        <v>34</v>
      </c>
      <c r="D34" s="13" t="s">
        <v>34</v>
      </c>
      <c r="E34" s="14" t="s">
        <v>72</v>
      </c>
      <c r="F34" s="15">
        <v>32077044</v>
      </c>
      <c r="G34" s="15">
        <v>31306046</v>
      </c>
      <c r="H34" s="15">
        <v>26181170</v>
      </c>
      <c r="I34" s="15">
        <v>32077044</v>
      </c>
      <c r="J34" s="15">
        <v>32328884</v>
      </c>
      <c r="K34" s="15">
        <f t="shared" si="2"/>
        <v>251840</v>
      </c>
      <c r="L34" s="16">
        <f t="shared" si="3"/>
        <v>7.8510975013782441E-3</v>
      </c>
      <c r="M34" s="1"/>
    </row>
    <row r="35" spans="1:13" ht="15" customHeight="1" x14ac:dyDescent="0.25">
      <c r="A35" s="13" t="s">
        <v>73</v>
      </c>
      <c r="B35" s="13" t="s">
        <v>34</v>
      </c>
      <c r="C35" s="13" t="s">
        <v>34</v>
      </c>
      <c r="D35" s="13" t="s">
        <v>34</v>
      </c>
      <c r="E35" s="14" t="s">
        <v>74</v>
      </c>
      <c r="F35" s="15">
        <v>37526227</v>
      </c>
      <c r="G35" s="15">
        <v>35396993</v>
      </c>
      <c r="H35" s="15">
        <v>21500103</v>
      </c>
      <c r="I35" s="15">
        <v>38689540</v>
      </c>
      <c r="J35" s="15">
        <v>38233404</v>
      </c>
      <c r="K35" s="15">
        <f t="shared" si="2"/>
        <v>-456136</v>
      </c>
      <c r="L35" s="16">
        <f t="shared" si="3"/>
        <v>-1.1789646503938791E-2</v>
      </c>
      <c r="M35" s="1"/>
    </row>
    <row r="36" spans="1:13" ht="15" customHeight="1" x14ac:dyDescent="0.25">
      <c r="A36" s="13" t="s">
        <v>75</v>
      </c>
      <c r="B36" s="13" t="s">
        <v>34</v>
      </c>
      <c r="C36" s="13" t="s">
        <v>34</v>
      </c>
      <c r="D36" s="13" t="s">
        <v>34</v>
      </c>
      <c r="E36" s="14" t="s">
        <v>76</v>
      </c>
      <c r="F36" s="15">
        <v>826014411</v>
      </c>
      <c r="G36" s="15">
        <v>826602300</v>
      </c>
      <c r="H36" s="15">
        <v>692629799</v>
      </c>
      <c r="I36" s="15">
        <v>840634866</v>
      </c>
      <c r="J36" s="15">
        <v>933635531</v>
      </c>
      <c r="K36" s="15">
        <f t="shared" si="2"/>
        <v>93000665</v>
      </c>
      <c r="L36" s="16">
        <f t="shared" si="3"/>
        <v>0.1106314629115086</v>
      </c>
      <c r="M36" s="1"/>
    </row>
    <row r="37" spans="1:13" ht="15" customHeight="1" x14ac:dyDescent="0.25">
      <c r="A37" s="13" t="s">
        <v>34</v>
      </c>
      <c r="B37" s="13" t="s">
        <v>14</v>
      </c>
      <c r="C37" s="13" t="s">
        <v>34</v>
      </c>
      <c r="D37" s="13" t="s">
        <v>34</v>
      </c>
      <c r="E37" s="14" t="s">
        <v>77</v>
      </c>
      <c r="F37" s="15">
        <v>826014401</v>
      </c>
      <c r="G37" s="15">
        <v>826014401</v>
      </c>
      <c r="H37" s="15">
        <v>692041911</v>
      </c>
      <c r="I37" s="15">
        <v>840634856</v>
      </c>
      <c r="J37" s="15">
        <v>933635521</v>
      </c>
      <c r="K37" s="15">
        <f t="shared" si="2"/>
        <v>93000665</v>
      </c>
      <c r="L37" s="16">
        <f t="shared" si="3"/>
        <v>0.11063146422755518</v>
      </c>
      <c r="M37" s="1"/>
    </row>
    <row r="38" spans="1:13" ht="15" customHeight="1" x14ac:dyDescent="0.25">
      <c r="A38" s="13" t="s">
        <v>34</v>
      </c>
      <c r="B38" s="13" t="s">
        <v>34</v>
      </c>
      <c r="C38" s="13" t="s">
        <v>78</v>
      </c>
      <c r="D38" s="13" t="s">
        <v>34</v>
      </c>
      <c r="E38" s="14" t="s">
        <v>79</v>
      </c>
      <c r="F38" s="15">
        <v>826014391</v>
      </c>
      <c r="G38" s="15">
        <v>826014391</v>
      </c>
      <c r="H38" s="15">
        <v>692041911</v>
      </c>
      <c r="I38" s="15">
        <v>840634846</v>
      </c>
      <c r="J38" s="15">
        <v>915958970</v>
      </c>
      <c r="K38" s="15">
        <f t="shared" si="2"/>
        <v>75324124</v>
      </c>
      <c r="L38" s="16">
        <f t="shared" si="3"/>
        <v>8.9603856369284987E-2</v>
      </c>
      <c r="M38" s="1"/>
    </row>
    <row r="39" spans="1:13" ht="27" customHeight="1" x14ac:dyDescent="0.25">
      <c r="A39" s="13" t="s">
        <v>34</v>
      </c>
      <c r="B39" s="13" t="s">
        <v>34</v>
      </c>
      <c r="C39" s="13" t="s">
        <v>80</v>
      </c>
      <c r="D39" s="13" t="s">
        <v>34</v>
      </c>
      <c r="E39" s="14" t="s">
        <v>81</v>
      </c>
      <c r="F39" s="15">
        <v>10</v>
      </c>
      <c r="G39" s="15">
        <v>10</v>
      </c>
      <c r="H39" s="15">
        <v>0</v>
      </c>
      <c r="I39" s="15">
        <v>10</v>
      </c>
      <c r="J39" s="15">
        <v>10</v>
      </c>
      <c r="K39" s="17"/>
      <c r="L39" s="16" t="s">
        <v>34</v>
      </c>
      <c r="M39" s="1"/>
    </row>
    <row r="40" spans="1:13" ht="15" customHeight="1" x14ac:dyDescent="0.25">
      <c r="A40" s="13" t="s">
        <v>34</v>
      </c>
      <c r="B40" s="13" t="s">
        <v>34</v>
      </c>
      <c r="C40" s="13" t="s">
        <v>82</v>
      </c>
      <c r="D40" s="13" t="s">
        <v>34</v>
      </c>
      <c r="E40" s="14" t="s">
        <v>83</v>
      </c>
      <c r="F40" s="15">
        <v>0</v>
      </c>
      <c r="G40" s="15">
        <v>0</v>
      </c>
      <c r="H40" s="15">
        <v>0</v>
      </c>
      <c r="I40" s="15">
        <v>0</v>
      </c>
      <c r="J40" s="15">
        <v>10</v>
      </c>
      <c r="K40" s="15">
        <f>J40-I40</f>
        <v>10</v>
      </c>
      <c r="L40" s="16" t="s">
        <v>34</v>
      </c>
      <c r="M40" s="1"/>
    </row>
    <row r="41" spans="1:13" ht="15" customHeight="1" x14ac:dyDescent="0.25">
      <c r="A41" s="13" t="s">
        <v>34</v>
      </c>
      <c r="B41" s="13" t="s">
        <v>34</v>
      </c>
      <c r="C41" s="13" t="s">
        <v>84</v>
      </c>
      <c r="D41" s="13" t="s">
        <v>34</v>
      </c>
      <c r="E41" s="14" t="s">
        <v>85</v>
      </c>
      <c r="F41" s="15">
        <v>0</v>
      </c>
      <c r="G41" s="15">
        <v>0</v>
      </c>
      <c r="H41" s="15">
        <v>0</v>
      </c>
      <c r="I41" s="15">
        <v>0</v>
      </c>
      <c r="J41" s="15">
        <v>17676531</v>
      </c>
      <c r="K41" s="15">
        <f>J41-I41</f>
        <v>17676531</v>
      </c>
      <c r="L41" s="16" t="s">
        <v>34</v>
      </c>
      <c r="M41" s="1"/>
    </row>
    <row r="42" spans="1:13" ht="15" customHeight="1" x14ac:dyDescent="0.25">
      <c r="A42" s="13" t="s">
        <v>34</v>
      </c>
      <c r="B42" s="13" t="s">
        <v>63</v>
      </c>
      <c r="C42" s="13" t="s">
        <v>34</v>
      </c>
      <c r="D42" s="13" t="s">
        <v>34</v>
      </c>
      <c r="E42" s="14" t="s">
        <v>86</v>
      </c>
      <c r="F42" s="15">
        <v>10</v>
      </c>
      <c r="G42" s="15">
        <v>587899</v>
      </c>
      <c r="H42" s="15">
        <v>587888</v>
      </c>
      <c r="I42" s="15">
        <v>10</v>
      </c>
      <c r="J42" s="15">
        <v>10</v>
      </c>
      <c r="K42" s="17"/>
      <c r="L42" s="16" t="s">
        <v>34</v>
      </c>
      <c r="M42" s="1"/>
    </row>
    <row r="43" spans="1:13" ht="15" customHeight="1" x14ac:dyDescent="0.25">
      <c r="A43" s="13" t="s">
        <v>34</v>
      </c>
      <c r="B43" s="13" t="s">
        <v>34</v>
      </c>
      <c r="C43" s="13" t="s">
        <v>87</v>
      </c>
      <c r="D43" s="13" t="s">
        <v>34</v>
      </c>
      <c r="E43" s="14" t="s">
        <v>88</v>
      </c>
      <c r="F43" s="15">
        <v>5</v>
      </c>
      <c r="G43" s="15">
        <v>279545</v>
      </c>
      <c r="H43" s="15">
        <v>279539</v>
      </c>
      <c r="I43" s="15">
        <v>5</v>
      </c>
      <c r="J43" s="15">
        <v>5</v>
      </c>
      <c r="K43" s="17"/>
      <c r="L43" s="16" t="s">
        <v>34</v>
      </c>
      <c r="M43" s="1"/>
    </row>
    <row r="44" spans="1:13" ht="15" customHeight="1" x14ac:dyDescent="0.25">
      <c r="A44" s="13" t="s">
        <v>34</v>
      </c>
      <c r="B44" s="13" t="s">
        <v>34</v>
      </c>
      <c r="C44" s="13" t="s">
        <v>89</v>
      </c>
      <c r="D44" s="13" t="s">
        <v>34</v>
      </c>
      <c r="E44" s="14" t="s">
        <v>90</v>
      </c>
      <c r="F44" s="15">
        <v>5</v>
      </c>
      <c r="G44" s="15">
        <v>308354</v>
      </c>
      <c r="H44" s="15">
        <v>308349</v>
      </c>
      <c r="I44" s="15">
        <v>5</v>
      </c>
      <c r="J44" s="15">
        <v>5</v>
      </c>
      <c r="K44" s="17"/>
      <c r="L44" s="16" t="s">
        <v>34</v>
      </c>
      <c r="M44" s="1"/>
    </row>
    <row r="45" spans="1:13" ht="15" customHeight="1" x14ac:dyDescent="0.25">
      <c r="A45" s="13" t="s">
        <v>91</v>
      </c>
      <c r="B45" s="13" t="s">
        <v>34</v>
      </c>
      <c r="C45" s="13" t="s">
        <v>34</v>
      </c>
      <c r="D45" s="13" t="s">
        <v>34</v>
      </c>
      <c r="E45" s="14" t="s">
        <v>40</v>
      </c>
      <c r="F45" s="15">
        <v>13097839264</v>
      </c>
      <c r="G45" s="15">
        <v>14020608734</v>
      </c>
      <c r="H45" s="15">
        <v>10392997933</v>
      </c>
      <c r="I45" s="15">
        <v>13268933998</v>
      </c>
      <c r="J45" s="15">
        <v>13871914204</v>
      </c>
      <c r="K45" s="15">
        <f>J45-I45</f>
        <v>602980206</v>
      </c>
      <c r="L45" s="16">
        <f>(K45/I45)</f>
        <v>4.5443002888618335E-2</v>
      </c>
      <c r="M45" s="1"/>
    </row>
    <row r="46" spans="1:13" ht="15" customHeight="1" x14ac:dyDescent="0.25">
      <c r="A46" s="13" t="s">
        <v>34</v>
      </c>
      <c r="B46" s="13" t="s">
        <v>11</v>
      </c>
      <c r="C46" s="13" t="s">
        <v>34</v>
      </c>
      <c r="D46" s="13" t="s">
        <v>34</v>
      </c>
      <c r="E46" s="14" t="s">
        <v>92</v>
      </c>
      <c r="F46" s="15">
        <v>12159518747</v>
      </c>
      <c r="G46" s="15">
        <v>13062776011</v>
      </c>
      <c r="H46" s="15">
        <v>9629160799</v>
      </c>
      <c r="I46" s="15">
        <v>12301525544</v>
      </c>
      <c r="J46" s="15">
        <v>12880443987</v>
      </c>
      <c r="K46" s="15">
        <f>J46-I46</f>
        <v>578918443</v>
      </c>
      <c r="L46" s="16">
        <f>(K46/I46)</f>
        <v>4.7060703237930046E-2</v>
      </c>
      <c r="M46" s="1"/>
    </row>
    <row r="47" spans="1:13" ht="15" customHeight="1" x14ac:dyDescent="0.25">
      <c r="A47" s="13" t="s">
        <v>34</v>
      </c>
      <c r="B47" s="13" t="s">
        <v>34</v>
      </c>
      <c r="C47" s="13" t="s">
        <v>93</v>
      </c>
      <c r="D47" s="13" t="s">
        <v>34</v>
      </c>
      <c r="E47" s="14" t="s">
        <v>94</v>
      </c>
      <c r="F47" s="15">
        <v>1472511</v>
      </c>
      <c r="G47" s="15">
        <v>1472511</v>
      </c>
      <c r="H47" s="15">
        <v>736256</v>
      </c>
      <c r="I47" s="15">
        <v>1518159</v>
      </c>
      <c r="J47" s="15">
        <v>1518159</v>
      </c>
      <c r="K47" s="17"/>
      <c r="L47" s="16" t="s">
        <v>34</v>
      </c>
      <c r="M47" s="1"/>
    </row>
    <row r="48" spans="1:13" ht="15" customHeight="1" x14ac:dyDescent="0.25">
      <c r="A48" s="13" t="s">
        <v>34</v>
      </c>
      <c r="B48" s="13" t="s">
        <v>34</v>
      </c>
      <c r="C48" s="13" t="s">
        <v>95</v>
      </c>
      <c r="D48" s="13" t="s">
        <v>34</v>
      </c>
      <c r="E48" s="14" t="s">
        <v>96</v>
      </c>
      <c r="F48" s="15">
        <v>3507428769</v>
      </c>
      <c r="G48" s="15">
        <v>3482530960</v>
      </c>
      <c r="H48" s="15">
        <v>2343830502</v>
      </c>
      <c r="I48" s="15">
        <v>3529174828</v>
      </c>
      <c r="J48" s="15">
        <v>3580710252</v>
      </c>
      <c r="K48" s="15">
        <f t="shared" ref="K48:K53" si="4">J48-I48</f>
        <v>51535424</v>
      </c>
      <c r="L48" s="16">
        <f t="shared" ref="L48:L53" si="5">(K48/I48)</f>
        <v>1.4602683775007362E-2</v>
      </c>
      <c r="M48" s="1"/>
    </row>
    <row r="49" spans="1:13" ht="15" customHeight="1" x14ac:dyDescent="0.25">
      <c r="A49" s="13" t="s">
        <v>34</v>
      </c>
      <c r="B49" s="13" t="s">
        <v>34</v>
      </c>
      <c r="C49" s="13" t="s">
        <v>97</v>
      </c>
      <c r="D49" s="13" t="s">
        <v>34</v>
      </c>
      <c r="E49" s="14" t="s">
        <v>98</v>
      </c>
      <c r="F49" s="15">
        <v>2297769929</v>
      </c>
      <c r="G49" s="15">
        <v>2940849001</v>
      </c>
      <c r="H49" s="15">
        <v>2064249005</v>
      </c>
      <c r="I49" s="15">
        <v>2352667445</v>
      </c>
      <c r="J49" s="15">
        <v>2423649780</v>
      </c>
      <c r="K49" s="15">
        <f t="shared" si="4"/>
        <v>70982335</v>
      </c>
      <c r="L49" s="16">
        <f t="shared" si="5"/>
        <v>3.0171002344957426E-2</v>
      </c>
      <c r="M49" s="1"/>
    </row>
    <row r="50" spans="1:13" ht="27" customHeight="1" x14ac:dyDescent="0.25">
      <c r="A50" s="13" t="s">
        <v>34</v>
      </c>
      <c r="B50" s="13" t="s">
        <v>34</v>
      </c>
      <c r="C50" s="13" t="s">
        <v>99</v>
      </c>
      <c r="D50" s="13" t="s">
        <v>34</v>
      </c>
      <c r="E50" s="14" t="s">
        <v>100</v>
      </c>
      <c r="F50" s="15">
        <v>6065470441</v>
      </c>
      <c r="G50" s="15">
        <v>6287546442</v>
      </c>
      <c r="H50" s="15">
        <v>4890817759</v>
      </c>
      <c r="I50" s="15">
        <v>6121879325</v>
      </c>
      <c r="J50" s="15">
        <v>6643666813</v>
      </c>
      <c r="K50" s="15">
        <f t="shared" si="4"/>
        <v>521787488</v>
      </c>
      <c r="L50" s="16">
        <f t="shared" si="5"/>
        <v>8.5233220110884828E-2</v>
      </c>
      <c r="M50" s="1"/>
    </row>
    <row r="51" spans="1:13" ht="15" customHeight="1" x14ac:dyDescent="0.25">
      <c r="A51" s="13" t="s">
        <v>34</v>
      </c>
      <c r="B51" s="13" t="s">
        <v>34</v>
      </c>
      <c r="C51" s="13" t="s">
        <v>101</v>
      </c>
      <c r="D51" s="13" t="s">
        <v>34</v>
      </c>
      <c r="E51" s="14" t="s">
        <v>102</v>
      </c>
      <c r="F51" s="15">
        <v>286583948</v>
      </c>
      <c r="G51" s="15">
        <v>349583948</v>
      </c>
      <c r="H51" s="15">
        <v>329100000</v>
      </c>
      <c r="I51" s="15">
        <v>295468050</v>
      </c>
      <c r="J51" s="15">
        <v>230468050</v>
      </c>
      <c r="K51" s="15">
        <f t="shared" si="4"/>
        <v>-65000000</v>
      </c>
      <c r="L51" s="16">
        <f t="shared" si="5"/>
        <v>-0.21998994476729378</v>
      </c>
      <c r="M51" s="1"/>
    </row>
    <row r="52" spans="1:13" ht="15" customHeight="1" x14ac:dyDescent="0.25">
      <c r="A52" s="13" t="s">
        <v>34</v>
      </c>
      <c r="B52" s="13" t="s">
        <v>34</v>
      </c>
      <c r="C52" s="13" t="s">
        <v>103</v>
      </c>
      <c r="D52" s="13" t="s">
        <v>34</v>
      </c>
      <c r="E52" s="14" t="s">
        <v>104</v>
      </c>
      <c r="F52" s="15">
        <v>793149</v>
      </c>
      <c r="G52" s="15">
        <v>793149</v>
      </c>
      <c r="H52" s="15">
        <v>427277</v>
      </c>
      <c r="I52" s="15">
        <v>817737</v>
      </c>
      <c r="J52" s="15">
        <v>430933</v>
      </c>
      <c r="K52" s="15">
        <f t="shared" si="4"/>
        <v>-386804</v>
      </c>
      <c r="L52" s="16">
        <f t="shared" si="5"/>
        <v>-0.47301760835085122</v>
      </c>
      <c r="M52" s="1"/>
    </row>
    <row r="53" spans="1:13" ht="15" customHeight="1" x14ac:dyDescent="0.25">
      <c r="A53" s="13" t="s">
        <v>34</v>
      </c>
      <c r="B53" s="13" t="s">
        <v>63</v>
      </c>
      <c r="C53" s="13" t="s">
        <v>34</v>
      </c>
      <c r="D53" s="13" t="s">
        <v>34</v>
      </c>
      <c r="E53" s="14" t="s">
        <v>105</v>
      </c>
      <c r="F53" s="15">
        <v>23384487</v>
      </c>
      <c r="G53" s="15">
        <v>51086362</v>
      </c>
      <c r="H53" s="15">
        <v>40419925</v>
      </c>
      <c r="I53" s="15">
        <v>24109406</v>
      </c>
      <c r="J53" s="15">
        <v>39430123</v>
      </c>
      <c r="K53" s="15">
        <f t="shared" si="4"/>
        <v>15320717</v>
      </c>
      <c r="L53" s="16">
        <f t="shared" si="5"/>
        <v>0.63546638187601967</v>
      </c>
      <c r="M53" s="1"/>
    </row>
    <row r="54" spans="1:13" ht="15" customHeight="1" x14ac:dyDescent="0.25">
      <c r="A54" s="13" t="s">
        <v>34</v>
      </c>
      <c r="B54" s="13" t="s">
        <v>34</v>
      </c>
      <c r="C54" s="13" t="s">
        <v>106</v>
      </c>
      <c r="D54" s="13" t="s">
        <v>34</v>
      </c>
      <c r="E54" s="14" t="s">
        <v>107</v>
      </c>
      <c r="F54" s="15">
        <v>14222933</v>
      </c>
      <c r="G54" s="15">
        <v>40042919</v>
      </c>
      <c r="H54" s="15">
        <v>34312222</v>
      </c>
      <c r="I54" s="15">
        <v>14663844</v>
      </c>
      <c r="J54" s="15">
        <v>14663844</v>
      </c>
      <c r="K54" s="17"/>
      <c r="L54" s="16" t="s">
        <v>34</v>
      </c>
      <c r="M54" s="1"/>
    </row>
    <row r="55" spans="1:13" ht="27" customHeight="1" x14ac:dyDescent="0.25">
      <c r="A55" s="13" t="s">
        <v>34</v>
      </c>
      <c r="B55" s="13" t="s">
        <v>34</v>
      </c>
      <c r="C55" s="13" t="s">
        <v>108</v>
      </c>
      <c r="D55" s="13" t="s">
        <v>34</v>
      </c>
      <c r="E55" s="14" t="s">
        <v>109</v>
      </c>
      <c r="F55" s="15">
        <v>9161554</v>
      </c>
      <c r="G55" s="15">
        <v>11043443</v>
      </c>
      <c r="H55" s="15">
        <v>6107703</v>
      </c>
      <c r="I55" s="15">
        <v>9445562</v>
      </c>
      <c r="J55" s="15">
        <v>24766279</v>
      </c>
      <c r="K55" s="15">
        <f>J55-I55</f>
        <v>15320717</v>
      </c>
      <c r="L55" s="16">
        <f>(K55/I55)</f>
        <v>1.6220016342066252</v>
      </c>
      <c r="M55" s="1"/>
    </row>
    <row r="56" spans="1:13" ht="15" customHeight="1" x14ac:dyDescent="0.25">
      <c r="A56" s="13" t="s">
        <v>34</v>
      </c>
      <c r="B56" s="13" t="s">
        <v>52</v>
      </c>
      <c r="C56" s="13" t="s">
        <v>34</v>
      </c>
      <c r="D56" s="13" t="s">
        <v>34</v>
      </c>
      <c r="E56" s="14" t="s">
        <v>110</v>
      </c>
      <c r="F56" s="15">
        <v>0</v>
      </c>
      <c r="G56" s="15">
        <v>28853</v>
      </c>
      <c r="H56" s="15">
        <v>28853</v>
      </c>
      <c r="I56" s="15">
        <v>0</v>
      </c>
      <c r="J56" s="15">
        <v>0</v>
      </c>
      <c r="K56" s="17"/>
      <c r="L56" s="16" t="s">
        <v>34</v>
      </c>
      <c r="M56" s="1"/>
    </row>
    <row r="57" spans="1:13" ht="15" customHeight="1" x14ac:dyDescent="0.25">
      <c r="A57" s="27"/>
      <c r="B57" s="27"/>
      <c r="C57" s="32" t="s">
        <v>135</v>
      </c>
      <c r="D57" s="27"/>
      <c r="E57" s="28" t="s">
        <v>136</v>
      </c>
      <c r="F57" s="29">
        <v>0</v>
      </c>
      <c r="G57" s="29">
        <v>28853</v>
      </c>
      <c r="H57" s="29">
        <v>28853</v>
      </c>
      <c r="I57" s="29">
        <v>0</v>
      </c>
      <c r="J57" s="29">
        <v>0</v>
      </c>
      <c r="K57" s="30"/>
      <c r="L57" s="31" t="s">
        <v>34</v>
      </c>
      <c r="M57" s="1"/>
    </row>
    <row r="58" spans="1:13" ht="15" customHeight="1" x14ac:dyDescent="0.25">
      <c r="A58" s="22" t="s">
        <v>34</v>
      </c>
      <c r="B58" s="22" t="s">
        <v>60</v>
      </c>
      <c r="C58" s="22" t="s">
        <v>34</v>
      </c>
      <c r="D58" s="22" t="s">
        <v>34</v>
      </c>
      <c r="E58" s="23" t="s">
        <v>111</v>
      </c>
      <c r="F58" s="24">
        <v>914936030</v>
      </c>
      <c r="G58" s="24">
        <v>906717508</v>
      </c>
      <c r="H58" s="24">
        <v>723388356</v>
      </c>
      <c r="I58" s="24">
        <v>943299048</v>
      </c>
      <c r="J58" s="24">
        <v>952040094</v>
      </c>
      <c r="K58" s="24">
        <f>J58-I58</f>
        <v>8741046</v>
      </c>
      <c r="L58" s="26">
        <f>(K58/I58)</f>
        <v>9.2664632902290395E-3</v>
      </c>
      <c r="M58" s="1"/>
    </row>
    <row r="59" spans="1:13" ht="15" customHeight="1" x14ac:dyDescent="0.25">
      <c r="A59" s="13" t="s">
        <v>34</v>
      </c>
      <c r="B59" s="13" t="s">
        <v>34</v>
      </c>
      <c r="C59" s="13" t="s">
        <v>106</v>
      </c>
      <c r="D59" s="13" t="s">
        <v>34</v>
      </c>
      <c r="E59" s="14" t="s">
        <v>112</v>
      </c>
      <c r="F59" s="15">
        <v>700973446</v>
      </c>
      <c r="G59" s="15">
        <v>674227274</v>
      </c>
      <c r="H59" s="15">
        <v>510079539</v>
      </c>
      <c r="I59" s="15">
        <v>722703623</v>
      </c>
      <c r="J59" s="15">
        <v>703764559</v>
      </c>
      <c r="K59" s="15">
        <f>J59-I59</f>
        <v>-18939064</v>
      </c>
      <c r="L59" s="16">
        <f>(K59/I59)</f>
        <v>-2.6205851745121252E-2</v>
      </c>
      <c r="M59" s="1"/>
    </row>
    <row r="60" spans="1:13" ht="15" customHeight="1" x14ac:dyDescent="0.25">
      <c r="A60" s="13" t="s">
        <v>34</v>
      </c>
      <c r="B60" s="13" t="s">
        <v>34</v>
      </c>
      <c r="C60" s="13" t="s">
        <v>44</v>
      </c>
      <c r="D60" s="13" t="s">
        <v>34</v>
      </c>
      <c r="E60" s="14" t="s">
        <v>113</v>
      </c>
      <c r="F60" s="15">
        <v>38290762</v>
      </c>
      <c r="G60" s="15">
        <v>56818412</v>
      </c>
      <c r="H60" s="15">
        <v>37642665</v>
      </c>
      <c r="I60" s="15">
        <v>39477776</v>
      </c>
      <c r="J60" s="15">
        <v>58579783</v>
      </c>
      <c r="K60" s="15">
        <f>J60-I60</f>
        <v>19102007</v>
      </c>
      <c r="L60" s="16">
        <f>(K60/I60)</f>
        <v>0.48386735362194666</v>
      </c>
      <c r="M60" s="1"/>
    </row>
    <row r="61" spans="1:13" ht="15" customHeight="1" x14ac:dyDescent="0.25">
      <c r="A61" s="13" t="s">
        <v>34</v>
      </c>
      <c r="B61" s="13" t="s">
        <v>34</v>
      </c>
      <c r="C61" s="13" t="s">
        <v>114</v>
      </c>
      <c r="D61" s="13" t="s">
        <v>34</v>
      </c>
      <c r="E61" s="14" t="s">
        <v>115</v>
      </c>
      <c r="F61" s="15">
        <v>175671822</v>
      </c>
      <c r="G61" s="15">
        <v>175671822</v>
      </c>
      <c r="H61" s="15">
        <v>175666152</v>
      </c>
      <c r="I61" s="15">
        <v>181117649</v>
      </c>
      <c r="J61" s="15">
        <v>189695752</v>
      </c>
      <c r="K61" s="15">
        <f>J61-I61</f>
        <v>8578103</v>
      </c>
      <c r="L61" s="16">
        <f>(K61/I61)</f>
        <v>4.736204918384293E-2</v>
      </c>
      <c r="M61" s="1"/>
    </row>
    <row r="62" spans="1:13" ht="15" customHeight="1" x14ac:dyDescent="0.25">
      <c r="A62" s="13" t="s">
        <v>116</v>
      </c>
      <c r="B62" s="13" t="s">
        <v>34</v>
      </c>
      <c r="C62" s="21" t="s">
        <v>34</v>
      </c>
      <c r="D62" s="13" t="s">
        <v>34</v>
      </c>
      <c r="E62" s="14" t="s">
        <v>117</v>
      </c>
      <c r="F62" s="15">
        <v>445774</v>
      </c>
      <c r="G62" s="15">
        <v>7429719</v>
      </c>
      <c r="H62" s="15">
        <v>7405534</v>
      </c>
      <c r="I62" s="15">
        <v>459593</v>
      </c>
      <c r="J62" s="15">
        <v>459593</v>
      </c>
      <c r="K62" s="17"/>
      <c r="L62" s="16" t="s">
        <v>34</v>
      </c>
      <c r="M62" s="1"/>
    </row>
    <row r="63" spans="1:13" ht="15" customHeight="1" x14ac:dyDescent="0.25">
      <c r="A63" s="13" t="s">
        <v>34</v>
      </c>
      <c r="B63" s="13" t="s">
        <v>58</v>
      </c>
      <c r="C63" s="13" t="s">
        <v>34</v>
      </c>
      <c r="D63" s="13" t="s">
        <v>34</v>
      </c>
      <c r="E63" s="14" t="s">
        <v>118</v>
      </c>
      <c r="F63" s="15">
        <v>445774</v>
      </c>
      <c r="G63" s="15">
        <v>7429719</v>
      </c>
      <c r="H63" s="15">
        <v>7405534</v>
      </c>
      <c r="I63" s="15">
        <v>459593</v>
      </c>
      <c r="J63" s="15">
        <v>459593</v>
      </c>
      <c r="K63" s="15"/>
      <c r="L63" s="16" t="s">
        <v>34</v>
      </c>
      <c r="M63" s="1"/>
    </row>
    <row r="64" spans="1:13" ht="15" customHeight="1" x14ac:dyDescent="0.25">
      <c r="A64" s="13" t="s">
        <v>119</v>
      </c>
      <c r="B64" s="13" t="s">
        <v>34</v>
      </c>
      <c r="C64" s="13" t="s">
        <v>34</v>
      </c>
      <c r="D64" s="13" t="s">
        <v>34</v>
      </c>
      <c r="E64" s="14" t="s">
        <v>120</v>
      </c>
      <c r="F64" s="15">
        <v>28914368</v>
      </c>
      <c r="G64" s="15">
        <v>28914368</v>
      </c>
      <c r="H64" s="15">
        <v>53809262</v>
      </c>
      <c r="I64" s="15">
        <v>29810713</v>
      </c>
      <c r="J64" s="15">
        <v>15376713</v>
      </c>
      <c r="K64" s="15">
        <f t="shared" ref="K64:K72" si="6">J64-I64</f>
        <v>-14434000</v>
      </c>
      <c r="L64" s="16">
        <f t="shared" ref="L64:L71" si="7">(K64/I64)</f>
        <v>-0.48418835201962462</v>
      </c>
      <c r="M64" s="1"/>
    </row>
    <row r="65" spans="1:13" ht="27" customHeight="1" x14ac:dyDescent="0.25">
      <c r="A65" s="13" t="s">
        <v>34</v>
      </c>
      <c r="B65" s="13" t="s">
        <v>11</v>
      </c>
      <c r="C65" s="13" t="s">
        <v>34</v>
      </c>
      <c r="D65" s="13" t="s">
        <v>34</v>
      </c>
      <c r="E65" s="14" t="s">
        <v>121</v>
      </c>
      <c r="F65" s="15">
        <v>28914368</v>
      </c>
      <c r="G65" s="15">
        <v>28914368</v>
      </c>
      <c r="H65" s="15">
        <v>53809262</v>
      </c>
      <c r="I65" s="15">
        <v>29810713</v>
      </c>
      <c r="J65" s="15">
        <v>15376713</v>
      </c>
      <c r="K65" s="15">
        <f t="shared" si="6"/>
        <v>-14434000</v>
      </c>
      <c r="L65" s="16">
        <f t="shared" si="7"/>
        <v>-0.48418835201962462</v>
      </c>
      <c r="M65" s="1"/>
    </row>
    <row r="66" spans="1:13" ht="27" customHeight="1" x14ac:dyDescent="0.25">
      <c r="A66" s="13" t="s">
        <v>122</v>
      </c>
      <c r="B66" s="13" t="s">
        <v>34</v>
      </c>
      <c r="C66" s="13" t="s">
        <v>34</v>
      </c>
      <c r="D66" s="13" t="s">
        <v>34</v>
      </c>
      <c r="E66" s="14" t="s">
        <v>123</v>
      </c>
      <c r="F66" s="15">
        <v>122453</v>
      </c>
      <c r="G66" s="15">
        <v>116330</v>
      </c>
      <c r="H66" s="15">
        <v>123</v>
      </c>
      <c r="I66" s="15">
        <v>126249</v>
      </c>
      <c r="J66" s="15">
        <v>0</v>
      </c>
      <c r="K66" s="15">
        <f t="shared" si="6"/>
        <v>-126249</v>
      </c>
      <c r="L66" s="16">
        <f t="shared" si="7"/>
        <v>-1</v>
      </c>
      <c r="M66" s="1"/>
    </row>
    <row r="67" spans="1:13" ht="15" customHeight="1" x14ac:dyDescent="0.25">
      <c r="A67" s="13" t="s">
        <v>34</v>
      </c>
      <c r="B67" s="13" t="s">
        <v>36</v>
      </c>
      <c r="C67" s="13" t="s">
        <v>34</v>
      </c>
      <c r="D67" s="13" t="s">
        <v>34</v>
      </c>
      <c r="E67" s="14" t="s">
        <v>124</v>
      </c>
      <c r="F67" s="15">
        <v>122453</v>
      </c>
      <c r="G67" s="15">
        <v>116330</v>
      </c>
      <c r="H67" s="15">
        <v>123</v>
      </c>
      <c r="I67" s="15">
        <v>126249</v>
      </c>
      <c r="J67" s="15">
        <v>0</v>
      </c>
      <c r="K67" s="15">
        <f t="shared" si="6"/>
        <v>-126249</v>
      </c>
      <c r="L67" s="16">
        <f t="shared" si="7"/>
        <v>-1</v>
      </c>
      <c r="M67" s="1"/>
    </row>
    <row r="68" spans="1:13" ht="15" customHeight="1" x14ac:dyDescent="0.25">
      <c r="A68" s="13" t="s">
        <v>125</v>
      </c>
      <c r="B68" s="13" t="s">
        <v>34</v>
      </c>
      <c r="C68" s="13" t="s">
        <v>34</v>
      </c>
      <c r="D68" s="13" t="s">
        <v>34</v>
      </c>
      <c r="E68" s="14" t="s">
        <v>126</v>
      </c>
      <c r="F68" s="15">
        <v>52472808</v>
      </c>
      <c r="G68" s="15">
        <v>52472808</v>
      </c>
      <c r="H68" s="15">
        <v>34199528</v>
      </c>
      <c r="I68" s="15">
        <v>54099465</v>
      </c>
      <c r="J68" s="15">
        <v>56072215</v>
      </c>
      <c r="K68" s="15">
        <f t="shared" si="6"/>
        <v>1972750</v>
      </c>
      <c r="L68" s="16">
        <f t="shared" si="7"/>
        <v>3.6465240460326176E-2</v>
      </c>
      <c r="M68" s="1"/>
    </row>
    <row r="69" spans="1:13" ht="15" customHeight="1" x14ac:dyDescent="0.25">
      <c r="A69" s="13" t="s">
        <v>34</v>
      </c>
      <c r="B69" s="13" t="s">
        <v>39</v>
      </c>
      <c r="C69" s="13" t="s">
        <v>34</v>
      </c>
      <c r="D69" s="13" t="s">
        <v>34</v>
      </c>
      <c r="E69" s="14" t="s">
        <v>67</v>
      </c>
      <c r="F69" s="15">
        <v>52472808</v>
      </c>
      <c r="G69" s="15">
        <v>52472808</v>
      </c>
      <c r="H69" s="15">
        <v>34199528</v>
      </c>
      <c r="I69" s="15">
        <v>54099465</v>
      </c>
      <c r="J69" s="15">
        <v>56072215</v>
      </c>
      <c r="K69" s="15">
        <f t="shared" si="6"/>
        <v>1972750</v>
      </c>
      <c r="L69" s="16">
        <f t="shared" si="7"/>
        <v>3.6465240460326176E-2</v>
      </c>
      <c r="M69" s="1"/>
    </row>
    <row r="70" spans="1:13" ht="15" customHeight="1" x14ac:dyDescent="0.25">
      <c r="A70" s="13" t="s">
        <v>127</v>
      </c>
      <c r="B70" s="13" t="s">
        <v>34</v>
      </c>
      <c r="C70" s="13" t="s">
        <v>34</v>
      </c>
      <c r="D70" s="13" t="s">
        <v>34</v>
      </c>
      <c r="E70" s="14" t="s">
        <v>128</v>
      </c>
      <c r="F70" s="15">
        <v>6166190</v>
      </c>
      <c r="G70" s="15">
        <v>6166190</v>
      </c>
      <c r="H70" s="15">
        <v>1550226</v>
      </c>
      <c r="I70" s="15">
        <v>6357342</v>
      </c>
      <c r="J70" s="15">
        <v>1556884</v>
      </c>
      <c r="K70" s="15">
        <f t="shared" si="6"/>
        <v>-4800458</v>
      </c>
      <c r="L70" s="16">
        <f t="shared" si="7"/>
        <v>-0.75510457043210821</v>
      </c>
      <c r="M70" s="1"/>
    </row>
    <row r="71" spans="1:13" ht="15" customHeight="1" x14ac:dyDescent="0.25">
      <c r="A71" s="13" t="s">
        <v>34</v>
      </c>
      <c r="B71" s="13" t="s">
        <v>36</v>
      </c>
      <c r="C71" s="13" t="s">
        <v>34</v>
      </c>
      <c r="D71" s="13" t="s">
        <v>34</v>
      </c>
      <c r="E71" s="14" t="s">
        <v>129</v>
      </c>
      <c r="F71" s="15">
        <v>6166180</v>
      </c>
      <c r="G71" s="15">
        <v>6166180</v>
      </c>
      <c r="H71" s="15">
        <v>0</v>
      </c>
      <c r="I71" s="15">
        <v>6357332</v>
      </c>
      <c r="J71" s="15">
        <v>1185690</v>
      </c>
      <c r="K71" s="15">
        <f t="shared" si="6"/>
        <v>-5171642</v>
      </c>
      <c r="L71" s="16">
        <f t="shared" si="7"/>
        <v>-0.81349251541369871</v>
      </c>
      <c r="M71" s="1"/>
    </row>
    <row r="72" spans="1:13" ht="15" customHeight="1" x14ac:dyDescent="0.25">
      <c r="A72" s="13" t="s">
        <v>34</v>
      </c>
      <c r="B72" s="13" t="s">
        <v>52</v>
      </c>
      <c r="C72" s="13" t="s">
        <v>34</v>
      </c>
      <c r="D72" s="13" t="s">
        <v>34</v>
      </c>
      <c r="E72" s="14" t="s">
        <v>130</v>
      </c>
      <c r="F72" s="15">
        <v>0</v>
      </c>
      <c r="G72" s="15">
        <v>0</v>
      </c>
      <c r="H72" s="15">
        <v>0</v>
      </c>
      <c r="I72" s="15">
        <v>0</v>
      </c>
      <c r="J72" s="15">
        <v>371184</v>
      </c>
      <c r="K72" s="15">
        <f t="shared" si="6"/>
        <v>371184</v>
      </c>
      <c r="L72" s="16" t="s">
        <v>34</v>
      </c>
      <c r="M72" s="1"/>
    </row>
    <row r="73" spans="1:13" ht="15" customHeight="1" x14ac:dyDescent="0.25">
      <c r="A73" s="13" t="s">
        <v>34</v>
      </c>
      <c r="B73" s="13" t="s">
        <v>131</v>
      </c>
      <c r="C73" s="13" t="s">
        <v>34</v>
      </c>
      <c r="D73" s="13" t="s">
        <v>34</v>
      </c>
      <c r="E73" s="14" t="s">
        <v>132</v>
      </c>
      <c r="F73" s="15">
        <v>10</v>
      </c>
      <c r="G73" s="15">
        <v>10</v>
      </c>
      <c r="H73" s="15">
        <v>1550226</v>
      </c>
      <c r="I73" s="15">
        <v>10</v>
      </c>
      <c r="J73" s="15">
        <v>10</v>
      </c>
      <c r="K73" s="17"/>
      <c r="L73" s="16" t="s">
        <v>34</v>
      </c>
      <c r="M73" s="1"/>
    </row>
    <row r="74" spans="1:13" ht="15" customHeight="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"/>
    </row>
    <row r="75" spans="1:13" ht="15" customHeight="1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"/>
    </row>
    <row r="76" spans="1:13" ht="1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5" customHeight="1" x14ac:dyDescent="0.25">
      <c r="A77" s="45" t="s">
        <v>133</v>
      </c>
      <c r="B77" s="46"/>
      <c r="C77" s="46"/>
      <c r="D77" s="46"/>
      <c r="E77" s="46"/>
      <c r="F77" s="19">
        <v>14028659947</v>
      </c>
      <c r="G77" s="19">
        <v>14949110951</v>
      </c>
      <c r="H77" s="19">
        <v>11187118390</v>
      </c>
      <c r="I77" s="19">
        <v>14216629742</v>
      </c>
      <c r="J77" s="19">
        <v>14893045610</v>
      </c>
      <c r="K77" s="19">
        <v>676415868</v>
      </c>
      <c r="L77" s="20">
        <v>4.7579199871941071E-2</v>
      </c>
      <c r="M77" s="1"/>
    </row>
    <row r="78" spans="1:13" ht="15" customHeight="1" x14ac:dyDescent="0.25">
      <c r="A78" s="47" t="s">
        <v>134</v>
      </c>
      <c r="B78" s="48"/>
      <c r="C78" s="48"/>
      <c r="D78" s="48"/>
      <c r="E78" s="48"/>
      <c r="F78" s="48"/>
      <c r="G78" s="48"/>
      <c r="H78" s="48"/>
      <c r="I78" s="48"/>
      <c r="J78" s="48"/>
      <c r="K78" s="1"/>
      <c r="L78" s="1"/>
      <c r="M78" s="1"/>
    </row>
    <row r="79" spans="1:13" ht="5.0999999999999996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</sheetData>
  <mergeCells count="18">
    <mergeCell ref="K10:K11"/>
    <mergeCell ref="L10:L11"/>
    <mergeCell ref="A77:E77"/>
    <mergeCell ref="A78:J78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A1:J1"/>
    <mergeCell ref="A2:J2"/>
    <mergeCell ref="A3:J3"/>
    <mergeCell ref="A5:B5"/>
    <mergeCell ref="C5:G5"/>
  </mergeCells>
  <pageMargins left="0.78740157480314965" right="0.78740157480314965" top="0.98425196850393704" bottom="0.98425196850393704" header="0.31496062992125984" footer="0.31496062992125984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2025-09-26T13:22:24Z</dcterms:created>
  <dcterms:modified xsi:type="dcterms:W3CDTF">2025-09-26T18:26:29Z</dcterms:modified>
</cp:coreProperties>
</file>