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NERIA\MINERÍA 2025\08. Formulación 2026\11. Carpeta congreso_\170301\"/>
    </mc:Choice>
  </mc:AlternateContent>
  <xr:revisionPtr revIDLastSave="0" documentId="13_ncr:1_{D9BE14E9-41C4-48F8-A3C9-C9F1F06F6042}" xr6:coauthVersionLast="47" xr6:coauthVersionMax="47" xr10:uidLastSave="{00000000-0000-0000-0000-000000000000}"/>
  <bookViews>
    <workbookView xWindow="-120" yWindow="-120" windowWidth="29040" windowHeight="15720" xr2:uid="{51E12E9E-C8CB-451E-A852-ECFF7B0EE291}"/>
  </bookViews>
  <sheets>
    <sheet name="Cuadro Comparativo analitico" sheetId="1" r:id="rId1"/>
  </sheets>
  <definedNames>
    <definedName name="_xlnm.Print_Area" localSheetId="0">'Cuadro Comparativo analitico'!$A$1:$K$45</definedName>
    <definedName name="JR_PAGE_ANCHOR_3_1">'Cuadro Comparativo analitico'!$A$2</definedName>
    <definedName name="_xlnm.Print_Titles" localSheetId="0">'Cuadro Comparativo analitico'!$9:$12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 s="1"/>
  <c r="J39" i="1"/>
  <c r="K39" i="1" s="1"/>
  <c r="J38" i="1"/>
  <c r="K38" i="1" s="1"/>
  <c r="J37" i="1"/>
  <c r="K37" i="1" s="1"/>
  <c r="I36" i="1"/>
  <c r="H36" i="1"/>
  <c r="G36" i="1"/>
  <c r="F36" i="1"/>
  <c r="E36" i="1"/>
  <c r="I34" i="1"/>
  <c r="H34" i="1"/>
  <c r="G34" i="1"/>
  <c r="I33" i="1"/>
  <c r="H33" i="1"/>
  <c r="G33" i="1"/>
  <c r="F33" i="1"/>
  <c r="F34" i="1" s="1"/>
  <c r="E33" i="1"/>
  <c r="E34" i="1" s="1"/>
  <c r="K29" i="1"/>
  <c r="J29" i="1"/>
  <c r="J28" i="1"/>
  <c r="K28" i="1" s="1"/>
  <c r="J27" i="1"/>
  <c r="K27" i="1" s="1"/>
  <c r="I25" i="1"/>
  <c r="H25" i="1"/>
  <c r="G25" i="1"/>
  <c r="F25" i="1"/>
  <c r="E25" i="1"/>
  <c r="J23" i="1"/>
  <c r="K23" i="1" s="1"/>
  <c r="J22" i="1"/>
  <c r="K22" i="1" s="1"/>
  <c r="J19" i="1"/>
  <c r="K19" i="1" s="1"/>
  <c r="J18" i="1"/>
  <c r="K18" i="1" s="1"/>
  <c r="J17" i="1"/>
  <c r="K17" i="1" s="1"/>
  <c r="J13" i="1"/>
  <c r="K13" i="1" s="1"/>
</calcChain>
</file>

<file path=xl/sharedStrings.xml><?xml version="1.0" encoding="utf-8"?>
<sst xmlns="http://schemas.openxmlformats.org/spreadsheetml/2006/main" count="167" uniqueCount="86">
  <si>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</si>
  <si>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</si>
  <si>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</si>
  <si>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</si>
  <si>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1"/>
        <rFont val="Times New Roman"/>
        <family val="1"/>
      </rPr>
      <t>Partida:</t>
    </r>
  </si>
  <si>
    <r>
      <rPr>
        <sz val="11"/>
        <rFont val="Times New Roman"/>
        <family val="1"/>
      </rPr>
      <t>MINISTERIO DE MINERÍA</t>
    </r>
  </si>
  <si>
    <r>
      <rPr>
        <sz val="11"/>
        <rFont val="Times New Roman"/>
        <family val="1"/>
      </rPr>
      <t xml:space="preserve"> PARTIDA:</t>
    </r>
  </si>
  <si>
    <r>
      <rPr>
        <sz val="11"/>
        <rFont val="Times New Roman"/>
        <family val="1"/>
      </rPr>
      <t>17</t>
    </r>
  </si>
  <si>
    <r>
      <rPr>
        <sz val="11"/>
        <rFont val="Times New Roman"/>
        <family val="1"/>
      </rPr>
      <t>Capítulo:</t>
    </r>
  </si>
  <si>
    <r>
      <rPr>
        <sz val="11"/>
        <rFont val="Times New Roman"/>
        <family val="1"/>
      </rPr>
      <t>SERVICIO NACIONAL DE GEOLOGÍA Y MINERÍA</t>
    </r>
  </si>
  <si>
    <r>
      <rPr>
        <sz val="11"/>
        <rFont val="Times New Roman"/>
        <family val="1"/>
      </rPr>
      <t xml:space="preserve"> CAPÍTULO:</t>
    </r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</si>
  <si>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</si>
  <si>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Programa:</t>
    </r>
  </si>
  <si>
    <r>
      <rPr>
        <sz val="11"/>
        <rFont val="Times New Roman"/>
        <family val="1"/>
      </rPr>
      <t xml:space="preserve"> PROGRAMA: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</si>
  <si>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</si>
  <si>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Miles de $</t>
    </r>
  </si>
  <si>
    <r>
      <rPr>
        <b/>
        <sz val="11"/>
        <rFont val="Times New Roman"/>
        <family val="1"/>
      </rPr>
      <t>Subt</t>
    </r>
  </si>
  <si>
    <r>
      <rPr>
        <b/>
        <sz val="11"/>
        <rFont val="Times New Roman"/>
        <family val="1"/>
      </rPr>
      <t>Item</t>
    </r>
  </si>
  <si>
    <r>
      <rPr>
        <b/>
        <sz val="11"/>
        <rFont val="Times New Roman"/>
        <family val="1"/>
      </rPr>
      <t>Asig</t>
    </r>
  </si>
  <si>
    <r>
      <rPr>
        <b/>
        <sz val="11"/>
        <rFont val="Times New Roman"/>
        <family val="1"/>
      </rPr>
      <t>CLASIFICACIÓN PRESUPUESTARIA</t>
    </r>
  </si>
  <si>
    <r>
      <rPr>
        <b/>
        <sz val="11"/>
        <rFont val="Times New Roman"/>
        <family val="1"/>
      </rPr>
      <t>(1)</t>
    </r>
  </si>
  <si>
    <r>
      <rPr>
        <b/>
        <sz val="11"/>
        <rFont val="Times New Roman"/>
        <family val="1"/>
      </rPr>
      <t>(2)</t>
    </r>
  </si>
  <si>
    <r>
      <rPr>
        <b/>
        <sz val="11"/>
        <rFont val="Times New Roman"/>
        <family val="1"/>
      </rPr>
      <t>(3)</t>
    </r>
  </si>
  <si>
    <r>
      <rPr>
        <b/>
        <sz val="11"/>
        <rFont val="Times New Roman"/>
        <family val="1"/>
      </rPr>
      <t>(4)</t>
    </r>
  </si>
  <si>
    <r>
      <rPr>
        <b/>
        <sz val="11"/>
        <rFont val="Times New Roman"/>
        <family val="1"/>
      </rPr>
      <t>(5)</t>
    </r>
  </si>
  <si>
    <r>
      <rPr>
        <b/>
        <sz val="11"/>
        <rFont val="Times New Roman"/>
        <family val="1"/>
      </rPr>
      <t>(6)</t>
    </r>
  </si>
  <si>
    <r>
      <rPr>
        <b/>
        <sz val="11"/>
        <rFont val="Times New Roman"/>
        <family val="1"/>
      </rPr>
      <t>(7)</t>
    </r>
  </si>
  <si>
    <r>
      <rPr>
        <b/>
        <sz val="11"/>
        <rFont val="Times New Roman"/>
        <family val="1"/>
      </rPr>
      <t>LEY DE PPTOS AÑO 2025  (Inicial + Reajuste + Leyes Especiales)</t>
    </r>
  </si>
  <si>
    <r>
      <rPr>
        <b/>
        <sz val="11"/>
        <rFont val="Times New Roman"/>
        <family val="1"/>
      </rPr>
      <t>PRESUPUESTO VIGENTE AÑO 2025 A AGOSTO</t>
    </r>
  </si>
  <si>
    <r>
      <rPr>
        <b/>
        <sz val="11"/>
        <rFont val="Times New Roman"/>
        <family val="1"/>
      </rPr>
      <t>EJECUCIÓN AÑO 2025 AL 31 DE AGOSTO</t>
    </r>
  </si>
  <si>
    <r>
      <rPr>
        <b/>
        <sz val="11"/>
        <rFont val="Times New Roman"/>
        <family val="1"/>
      </rPr>
      <t>LEY DE PPTOS AÑO 2025 (Inicial + Reajuste + Leyes Especiales)</t>
    </r>
  </si>
  <si>
    <r>
      <rPr>
        <b/>
        <sz val="11"/>
        <rFont val="Times New Roman"/>
        <family val="1"/>
      </rPr>
      <t>PROYECTO DE LEY DE PRESUPUESTOS AÑO 2026</t>
    </r>
  </si>
  <si>
    <r>
      <rPr>
        <b/>
        <sz val="11"/>
        <rFont val="Times New Roman"/>
        <family val="1"/>
      </rPr>
      <t>Variación monto $ (5) - (4)</t>
    </r>
  </si>
  <si>
    <r>
      <rPr>
        <b/>
        <sz val="11"/>
        <rFont val="Times New Roman"/>
        <family val="1"/>
      </rPr>
      <t xml:space="preserve">   Variación %    (6) / (4)</t>
    </r>
  </si>
  <si>
    <r>
      <rPr>
        <b/>
        <sz val="11"/>
        <rFont val="Times New Roman"/>
        <family val="1"/>
      </rPr>
      <t>(En $ de 2025)</t>
    </r>
  </si>
  <si>
    <r>
      <rPr>
        <b/>
        <sz val="11"/>
        <rFont val="Times New Roman"/>
        <family val="1"/>
      </rPr>
      <t>(En $ de 2026)</t>
    </r>
  </si>
  <si>
    <t/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</si>
  <si>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</si>
  <si>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05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</si>
  <si>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</si>
  <si>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</si>
  <si>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Del Gobierno Central</t>
    </r>
  </si>
  <si>
    <r>
      <rPr>
        <sz val="11"/>
        <rFont val="Times New Roman"/>
        <family val="1"/>
      </rPr>
      <t>201</t>
    </r>
  </si>
  <si>
    <r>
      <rPr>
        <sz val="11"/>
        <rFont val="Times New Roman"/>
        <family val="1"/>
      </rPr>
      <t>Recuperación de Licencias Médicas - FONASA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</si>
  <si>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</si>
  <si>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INGRESOS DE OPERACIÓN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</si>
  <si>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</si>
  <si>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</si>
  <si>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Recuperaciones y Reembolsos por Licencias Médicas</t>
    </r>
  </si>
  <si>
    <r>
      <rPr>
        <sz val="11"/>
        <rFont val="Times New Roman"/>
        <family val="1"/>
      </rPr>
      <t>Multas y Sanciones Pecuniarias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</si>
  <si>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</si>
  <si>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</si>
  <si>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</si>
  <si>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</si>
  <si>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</si>
  <si>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12</t>
    </r>
  </si>
  <si>
    <r>
      <rPr>
        <sz val="11"/>
        <rFont val="Times New Roman"/>
        <family val="1"/>
      </rPr>
      <t>RECUPERACIÓN DE PRÉSTAMOS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</si>
  <si>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</si>
  <si>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Ingresos por Percibir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</si>
  <si>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</si>
  <si>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</si>
  <si>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</si>
  <si>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</si>
  <si>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</si>
  <si>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</si>
  <si>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</si>
  <si>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23</t>
    </r>
  </si>
  <si>
    <r>
      <rPr>
        <sz val="11"/>
        <rFont val="Times New Roman"/>
        <family val="1"/>
      </rPr>
      <t>PRESTACIONES DE SEGURIDAD SOCIAL</t>
    </r>
  </si>
  <si>
    <r>
      <rPr>
        <sz val="11"/>
        <rFont val="Times New Roman"/>
        <family val="1"/>
      </rPr>
      <t>Prestaciones Sociales del Empleador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</si>
  <si>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</si>
  <si>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A Otras Entidades Públicas</t>
    </r>
  </si>
  <si>
    <t>Tramitación de Rezagos</t>
  </si>
  <si>
    <r>
      <rPr>
        <sz val="11"/>
        <rFont val="Times New Roman"/>
        <family val="1"/>
      </rPr>
      <t>26</t>
    </r>
  </si>
  <si>
    <r>
      <rPr>
        <sz val="11"/>
        <rFont val="Times New Roman"/>
        <family val="1"/>
      </rPr>
      <t>OTROS GASTOS CORRIENTES</t>
    </r>
  </si>
  <si>
    <t>Compensaciones por Daños a Terceros y/o a la Propiedad</t>
  </si>
  <si>
    <r>
      <rPr>
        <sz val="11"/>
        <rFont val="Times New Roman"/>
        <family val="1"/>
      </rPr>
      <t>29</t>
    </r>
  </si>
  <si>
    <r>
      <rPr>
        <sz val="11"/>
        <rFont val="Times New Roman"/>
        <family val="1"/>
      </rPr>
      <t>ADQUISICIÓN DE ACTIVOS NO FINANCIEROS</t>
    </r>
  </si>
  <si>
    <r>
      <rPr>
        <sz val="11"/>
        <rFont val="Times New Roman"/>
        <family val="1"/>
      </rPr>
      <t>Máquinas y Equipos</t>
    </r>
  </si>
  <si>
    <r>
      <rPr>
        <sz val="11"/>
        <rFont val="Times New Roman"/>
        <family val="1"/>
      </rPr>
      <t>06</t>
    </r>
  </si>
  <si>
    <r>
      <rPr>
        <sz val="11"/>
        <rFont val="Times New Roman"/>
        <family val="1"/>
      </rPr>
      <t>Equipos Informáticos</t>
    </r>
  </si>
  <si>
    <r>
      <rPr>
        <sz val="11"/>
        <rFont val="Times New Roman"/>
        <family val="1"/>
      </rPr>
      <t>Programas Informáticos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</si>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</sst>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11"/>
      <color rgb="FF000000"/>
      <name val="Times New Roman"/>
      <family val="2"/>
    </font>
    <font>
      <sz val="11"/>
      <name val="Times New Roman"/>
      <family val="1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wrapText="1"/>
      <protection locked="0"/>
    </xf>
    <xf numFmtId="0" fontId="3" fillId="3" borderId="0" xfId="0" applyFont="1" applyFill="1" applyAlignment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5" fillId="3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2" xfId="0" applyFont="1" applyFill="1" applyBorder="1" applyAlignment="1">
      <alignment horizontal="left" vertical="top" wrapText="1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>
      <alignment horizontal="left" vertical="center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 applyProtection="1">
      <alignment horizontal="left" vertical="top" wrapText="1"/>
      <protection locked="0"/>
    </xf>
    <xf numFmtId="0" fontId="7" fillId="3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>
      <alignment horizontal="left" vertical="top" wrapText="1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>
      <alignment horizontal="center" vertical="top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left" vertical="top" wrapText="1"/>
    </xf>
    <xf numFmtId="3" fontId="9" fillId="4" borderId="7" xfId="0" applyNumberFormat="1" applyFont="1" applyFill="1" applyBorder="1" applyAlignment="1">
      <alignment horizontal="right" vertical="top" wrapText="1"/>
    </xf>
    <xf numFmtId="164" fontId="9" fillId="4" borderId="7" xfId="0" applyNumberFormat="1" applyFont="1" applyFill="1" applyBorder="1" applyAlignment="1">
      <alignment horizontal="right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left" vertical="top" wrapText="1"/>
    </xf>
    <xf numFmtId="3" fontId="7" fillId="3" borderId="11" xfId="0" applyNumberFormat="1" applyFont="1" applyFill="1" applyBorder="1" applyAlignment="1">
      <alignment horizontal="right" vertical="top" wrapText="1"/>
    </xf>
    <xf numFmtId="0" fontId="0" fillId="3" borderId="11" xfId="0" applyFill="1" applyBorder="1" applyAlignment="1" applyProtection="1">
      <alignment wrapText="1"/>
      <protection locked="0"/>
    </xf>
    <xf numFmtId="164" fontId="7" fillId="3" borderId="1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7" fillId="3" borderId="12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left" vertical="top" wrapText="1"/>
    </xf>
    <xf numFmtId="3" fontId="7" fillId="3" borderId="12" xfId="0" applyNumberFormat="1" applyFont="1" applyFill="1" applyBorder="1" applyAlignment="1">
      <alignment horizontal="right" vertical="top" wrapText="1"/>
    </xf>
    <xf numFmtId="0" fontId="0" fillId="3" borderId="12" xfId="0" applyFill="1" applyBorder="1" applyAlignment="1" applyProtection="1">
      <alignment wrapText="1"/>
      <protection locked="0"/>
    </xf>
    <xf numFmtId="164" fontId="7" fillId="3" borderId="12" xfId="0" applyNumberFormat="1" applyFont="1" applyFill="1" applyBorder="1" applyAlignment="1">
      <alignment horizontal="right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left" vertical="top" wrapText="1"/>
    </xf>
    <xf numFmtId="3" fontId="7" fillId="3" borderId="13" xfId="0" applyNumberFormat="1" applyFont="1" applyFill="1" applyBorder="1" applyAlignment="1">
      <alignment horizontal="right" vertical="top" wrapText="1"/>
    </xf>
    <xf numFmtId="0" fontId="0" fillId="3" borderId="13" xfId="0" applyFill="1" applyBorder="1" applyAlignment="1" applyProtection="1">
      <alignment wrapText="1"/>
      <protection locked="0"/>
    </xf>
    <xf numFmtId="164" fontId="7" fillId="3" borderId="13" xfId="0" applyNumberFormat="1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8" xfId="0" applyFont="1" applyFill="1" applyBorder="1" applyAlignment="1" applyProtection="1">
      <alignment horizontal="left" vertical="top" wrapText="1"/>
      <protection locked="0"/>
    </xf>
    <xf numFmtId="3" fontId="9" fillId="3" borderId="8" xfId="0" applyNumberFormat="1" applyFont="1" applyFill="1" applyBorder="1" applyAlignment="1">
      <alignment horizontal="right" vertical="center" wrapText="1"/>
    </xf>
    <xf numFmtId="164" fontId="9" fillId="3" borderId="8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A2D72-B3F2-42E2-9780-214088EDA176}">
  <sheetPr>
    <outlinePr summaryBelow="0"/>
    <pageSetUpPr fitToPage="1"/>
  </sheetPr>
  <dimension ref="A1:N46"/>
  <sheetViews>
    <sheetView tabSelected="1" zoomScale="80" zoomScaleNormal="80" zoomScaleSheetLayoutView="90" workbookViewId="0">
      <selection activeCell="N22" sqref="N2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1.42578125" customWidth="1"/>
    <col min="5" max="5" width="18.42578125" customWidth="1"/>
    <col min="6" max="6" width="15.28515625" customWidth="1"/>
    <col min="7" max="7" width="18.42578125" customWidth="1"/>
    <col min="8" max="8" width="18.140625" bestFit="1" customWidth="1"/>
    <col min="9" max="9" width="17.85546875" bestFit="1" customWidth="1"/>
    <col min="10" max="10" width="16.28515625" bestFit="1" customWidth="1"/>
    <col min="11" max="11" width="14" customWidth="1"/>
    <col min="12" max="12" width="5.42578125" customWidth="1"/>
    <col min="14" max="14" width="10.140625" bestFit="1" customWidth="1"/>
  </cols>
  <sheetData>
    <row r="1" spans="1:12" s="1" customFormat="1" x14ac:dyDescent="0.25"/>
    <row r="2" spans="1:12" ht="17.100000000000001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</row>
    <row r="3" spans="1:12" ht="17.100000000000001" customHeight="1" x14ac:dyDescent="0.25">
      <c r="A3" s="2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1:12" ht="15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4"/>
      <c r="K4" s="4"/>
      <c r="L4" s="4"/>
    </row>
    <row r="5" spans="1:12" ht="15" customHeight="1" x14ac:dyDescent="0.25">
      <c r="A5" s="4"/>
      <c r="B5" s="4"/>
      <c r="C5" s="4"/>
      <c r="D5" s="4"/>
      <c r="E5" s="4"/>
      <c r="F5" s="4"/>
      <c r="G5" s="7" t="s">
        <v>3</v>
      </c>
      <c r="H5" s="4"/>
      <c r="I5" s="4"/>
      <c r="J5" s="4"/>
      <c r="K5" s="4"/>
      <c r="L5" s="4"/>
    </row>
    <row r="6" spans="1:12" ht="15" customHeight="1" x14ac:dyDescent="0.25">
      <c r="A6" s="8" t="s">
        <v>4</v>
      </c>
      <c r="B6" s="9"/>
      <c r="C6" s="10" t="s">
        <v>5</v>
      </c>
      <c r="D6" s="11"/>
      <c r="E6" s="11"/>
      <c r="F6" s="11"/>
      <c r="G6" s="4"/>
      <c r="H6" s="12" t="s">
        <v>6</v>
      </c>
      <c r="I6" s="12" t="s">
        <v>7</v>
      </c>
      <c r="J6" s="4"/>
      <c r="K6" s="4"/>
      <c r="L6" s="4"/>
    </row>
    <row r="7" spans="1:12" ht="15" customHeight="1" x14ac:dyDescent="0.25">
      <c r="A7" s="13" t="s">
        <v>8</v>
      </c>
      <c r="B7" s="14"/>
      <c r="C7" s="15" t="s">
        <v>9</v>
      </c>
      <c r="D7" s="16"/>
      <c r="E7" s="16"/>
      <c r="F7" s="16"/>
      <c r="G7" s="4"/>
      <c r="H7" s="12" t="s">
        <v>10</v>
      </c>
      <c r="I7" s="12" t="s">
        <v>11</v>
      </c>
      <c r="J7" s="4"/>
      <c r="K7" s="4"/>
      <c r="L7" s="4"/>
    </row>
    <row r="8" spans="1:12" ht="15" customHeight="1" x14ac:dyDescent="0.25">
      <c r="A8" s="17" t="s">
        <v>12</v>
      </c>
      <c r="B8" s="18"/>
      <c r="C8" s="19" t="s">
        <v>9</v>
      </c>
      <c r="D8" s="20"/>
      <c r="E8" s="20"/>
      <c r="F8" s="20"/>
      <c r="G8" s="4"/>
      <c r="H8" s="12" t="s">
        <v>13</v>
      </c>
      <c r="I8" s="12" t="s">
        <v>14</v>
      </c>
      <c r="J8" s="4"/>
      <c r="K8" s="4"/>
      <c r="L8" s="4"/>
    </row>
    <row r="9" spans="1:12" ht="15" customHeight="1" x14ac:dyDescent="0.25">
      <c r="A9" s="4"/>
      <c r="B9" s="4"/>
      <c r="C9" s="4"/>
      <c r="D9" s="4"/>
      <c r="E9" s="4"/>
      <c r="F9" s="4"/>
      <c r="G9" s="21" t="s">
        <v>15</v>
      </c>
      <c r="H9" s="4"/>
      <c r="I9" s="4"/>
      <c r="J9" s="4"/>
      <c r="K9" s="4"/>
      <c r="L9" s="4"/>
    </row>
    <row r="10" spans="1:12" ht="15" customHeight="1" thickBot="1" x14ac:dyDescent="0.3">
      <c r="A10" s="22" t="s">
        <v>16</v>
      </c>
      <c r="B10" s="22" t="s">
        <v>17</v>
      </c>
      <c r="C10" s="22" t="s">
        <v>18</v>
      </c>
      <c r="D10" s="22" t="s">
        <v>19</v>
      </c>
      <c r="E10" s="23" t="s">
        <v>20</v>
      </c>
      <c r="F10" s="23" t="s">
        <v>21</v>
      </c>
      <c r="G10" s="23" t="s">
        <v>22</v>
      </c>
      <c r="H10" s="23" t="s">
        <v>23</v>
      </c>
      <c r="I10" s="23" t="s">
        <v>24</v>
      </c>
      <c r="J10" s="23" t="s">
        <v>25</v>
      </c>
      <c r="K10" s="23" t="s">
        <v>26</v>
      </c>
      <c r="L10" s="4"/>
    </row>
    <row r="11" spans="1:12" ht="80.099999999999994" customHeight="1" thickBot="1" x14ac:dyDescent="0.3">
      <c r="A11" s="24"/>
      <c r="B11" s="24"/>
      <c r="C11" s="24"/>
      <c r="D11" s="24"/>
      <c r="E11" s="25" t="s">
        <v>27</v>
      </c>
      <c r="F11" s="25" t="s">
        <v>28</v>
      </c>
      <c r="G11" s="25" t="s">
        <v>29</v>
      </c>
      <c r="H11" s="25" t="s">
        <v>30</v>
      </c>
      <c r="I11" s="25" t="s">
        <v>31</v>
      </c>
      <c r="J11" s="26" t="s">
        <v>32</v>
      </c>
      <c r="K11" s="26" t="s">
        <v>33</v>
      </c>
      <c r="L11" s="4"/>
    </row>
    <row r="12" spans="1:12" ht="30" customHeight="1" thickBot="1" x14ac:dyDescent="0.3">
      <c r="A12" s="24"/>
      <c r="B12" s="24"/>
      <c r="C12" s="24"/>
      <c r="D12" s="24"/>
      <c r="E12" s="27" t="s">
        <v>34</v>
      </c>
      <c r="F12" s="27" t="s">
        <v>34</v>
      </c>
      <c r="G12" s="27" t="s">
        <v>34</v>
      </c>
      <c r="H12" s="27" t="s">
        <v>35</v>
      </c>
      <c r="I12" s="27" t="s">
        <v>35</v>
      </c>
      <c r="J12" s="28"/>
      <c r="K12" s="28"/>
      <c r="L12" s="4"/>
    </row>
    <row r="13" spans="1:12" ht="15" customHeight="1" thickBot="1" x14ac:dyDescent="0.3">
      <c r="A13" s="29" t="s">
        <v>36</v>
      </c>
      <c r="B13" s="29" t="s">
        <v>36</v>
      </c>
      <c r="C13" s="29" t="s">
        <v>36</v>
      </c>
      <c r="D13" s="30" t="s">
        <v>37</v>
      </c>
      <c r="E13" s="31">
        <v>20330262</v>
      </c>
      <c r="F13" s="31">
        <v>21151197</v>
      </c>
      <c r="G13" s="31">
        <v>13682262</v>
      </c>
      <c r="H13" s="31">
        <v>20510976</v>
      </c>
      <c r="I13" s="31">
        <v>21477187</v>
      </c>
      <c r="J13" s="31">
        <f>I13-H13</f>
        <v>966211</v>
      </c>
      <c r="K13" s="32">
        <f>(J13/H13)</f>
        <v>4.7107022113428439E-2</v>
      </c>
      <c r="L13" s="4"/>
    </row>
    <row r="14" spans="1:12" ht="15" customHeight="1" x14ac:dyDescent="0.25">
      <c r="A14" s="33" t="s">
        <v>38</v>
      </c>
      <c r="B14" s="33" t="s">
        <v>36</v>
      </c>
      <c r="C14" s="33" t="s">
        <v>36</v>
      </c>
      <c r="D14" s="34" t="s">
        <v>39</v>
      </c>
      <c r="E14" s="35">
        <v>10</v>
      </c>
      <c r="F14" s="35">
        <v>10</v>
      </c>
      <c r="G14" s="35">
        <v>15219</v>
      </c>
      <c r="H14" s="35">
        <v>10</v>
      </c>
      <c r="I14" s="35">
        <v>10</v>
      </c>
      <c r="J14" s="36"/>
      <c r="K14" s="37" t="s">
        <v>36</v>
      </c>
      <c r="L14" s="4"/>
    </row>
    <row r="15" spans="1:12" ht="15" customHeight="1" x14ac:dyDescent="0.25">
      <c r="A15" s="33" t="s">
        <v>36</v>
      </c>
      <c r="B15" s="33" t="s">
        <v>40</v>
      </c>
      <c r="C15" s="33" t="s">
        <v>36</v>
      </c>
      <c r="D15" s="34" t="s">
        <v>41</v>
      </c>
      <c r="E15" s="35">
        <v>10</v>
      </c>
      <c r="F15" s="35">
        <v>10</v>
      </c>
      <c r="G15" s="35">
        <v>15219</v>
      </c>
      <c r="H15" s="35">
        <v>10</v>
      </c>
      <c r="I15" s="35">
        <v>10</v>
      </c>
      <c r="J15" s="36"/>
      <c r="K15" s="37" t="s">
        <v>36</v>
      </c>
      <c r="L15" s="4"/>
    </row>
    <row r="16" spans="1:12" ht="15" customHeight="1" x14ac:dyDescent="0.25">
      <c r="A16" s="33" t="s">
        <v>36</v>
      </c>
      <c r="B16" s="33" t="s">
        <v>36</v>
      </c>
      <c r="C16" s="33" t="s">
        <v>42</v>
      </c>
      <c r="D16" s="34" t="s">
        <v>43</v>
      </c>
      <c r="E16" s="35">
        <v>10</v>
      </c>
      <c r="F16" s="35">
        <v>10</v>
      </c>
      <c r="G16" s="35">
        <v>15219</v>
      </c>
      <c r="H16" s="35">
        <v>10</v>
      </c>
      <c r="I16" s="35">
        <v>10</v>
      </c>
      <c r="J16" s="36"/>
      <c r="K16" s="37" t="s">
        <v>36</v>
      </c>
      <c r="L16" s="4"/>
    </row>
    <row r="17" spans="1:14" ht="15" customHeight="1" x14ac:dyDescent="0.25">
      <c r="A17" s="33" t="s">
        <v>44</v>
      </c>
      <c r="B17" s="33" t="s">
        <v>36</v>
      </c>
      <c r="C17" s="33" t="s">
        <v>36</v>
      </c>
      <c r="D17" s="34" t="s">
        <v>45</v>
      </c>
      <c r="E17" s="35">
        <v>1249507</v>
      </c>
      <c r="F17" s="35">
        <v>1249507</v>
      </c>
      <c r="G17" s="35">
        <v>1050787</v>
      </c>
      <c r="H17" s="35">
        <v>1288242</v>
      </c>
      <c r="I17" s="35">
        <v>1613134</v>
      </c>
      <c r="J17" s="35">
        <f>I17-H17</f>
        <v>324892</v>
      </c>
      <c r="K17" s="37">
        <f>(J17/H17)</f>
        <v>0.25219795659511179</v>
      </c>
      <c r="L17" s="4"/>
    </row>
    <row r="18" spans="1:14" ht="15" customHeight="1" x14ac:dyDescent="0.25">
      <c r="A18" s="33" t="s">
        <v>46</v>
      </c>
      <c r="B18" s="33" t="s">
        <v>36</v>
      </c>
      <c r="C18" s="33" t="s">
        <v>36</v>
      </c>
      <c r="D18" s="34" t="s">
        <v>47</v>
      </c>
      <c r="E18" s="35">
        <v>288073</v>
      </c>
      <c r="F18" s="35">
        <v>299605</v>
      </c>
      <c r="G18" s="35">
        <v>255585</v>
      </c>
      <c r="H18" s="35">
        <v>297003</v>
      </c>
      <c r="I18" s="35">
        <v>20</v>
      </c>
      <c r="J18" s="35">
        <f>I18-H18</f>
        <v>-296983</v>
      </c>
      <c r="K18" s="37">
        <f>(J18/H18)</f>
        <v>-0.99993266061285579</v>
      </c>
      <c r="L18" s="4"/>
    </row>
    <row r="19" spans="1:14" ht="15" customHeight="1" x14ac:dyDescent="0.25">
      <c r="A19" s="33" t="s">
        <v>36</v>
      </c>
      <c r="B19" s="33" t="s">
        <v>14</v>
      </c>
      <c r="C19" s="33" t="s">
        <v>36</v>
      </c>
      <c r="D19" s="34" t="s">
        <v>48</v>
      </c>
      <c r="E19" s="35">
        <v>288063</v>
      </c>
      <c r="F19" s="35">
        <v>288063</v>
      </c>
      <c r="G19" s="35">
        <v>218429</v>
      </c>
      <c r="H19" s="35">
        <v>296993</v>
      </c>
      <c r="I19" s="35">
        <v>10</v>
      </c>
      <c r="J19" s="35">
        <f>I19-H19</f>
        <v>-296983</v>
      </c>
      <c r="K19" s="37">
        <f>(J19/H19)</f>
        <v>-0.99996632917274142</v>
      </c>
      <c r="L19" s="4"/>
    </row>
    <row r="20" spans="1:14" ht="15" customHeight="1" x14ac:dyDescent="0.25">
      <c r="A20" s="33" t="s">
        <v>36</v>
      </c>
      <c r="B20" s="33" t="s">
        <v>40</v>
      </c>
      <c r="C20" s="33" t="s">
        <v>36</v>
      </c>
      <c r="D20" s="34" t="s">
        <v>49</v>
      </c>
      <c r="E20" s="35">
        <v>0</v>
      </c>
      <c r="F20" s="35">
        <v>0</v>
      </c>
      <c r="G20" s="35">
        <v>117</v>
      </c>
      <c r="H20" s="35">
        <v>0</v>
      </c>
      <c r="I20" s="35">
        <v>0</v>
      </c>
      <c r="J20" s="36"/>
      <c r="K20" s="37" t="s">
        <v>36</v>
      </c>
      <c r="L20" s="4"/>
    </row>
    <row r="21" spans="1:14" ht="15" customHeight="1" x14ac:dyDescent="0.25">
      <c r="A21" s="33" t="s">
        <v>36</v>
      </c>
      <c r="B21" s="33" t="s">
        <v>50</v>
      </c>
      <c r="C21" s="33" t="s">
        <v>36</v>
      </c>
      <c r="D21" s="34" t="s">
        <v>51</v>
      </c>
      <c r="E21" s="35">
        <v>10</v>
      </c>
      <c r="F21" s="35">
        <v>11542</v>
      </c>
      <c r="G21" s="35">
        <v>37039</v>
      </c>
      <c r="H21" s="35">
        <v>10</v>
      </c>
      <c r="I21" s="35">
        <v>10</v>
      </c>
      <c r="J21" s="36"/>
      <c r="K21" s="37" t="s">
        <v>36</v>
      </c>
      <c r="L21" s="4"/>
    </row>
    <row r="22" spans="1:14" ht="15" customHeight="1" x14ac:dyDescent="0.25">
      <c r="A22" s="33" t="s">
        <v>52</v>
      </c>
      <c r="B22" s="33" t="s">
        <v>36</v>
      </c>
      <c r="C22" s="33" t="s">
        <v>36</v>
      </c>
      <c r="D22" s="34" t="s">
        <v>53</v>
      </c>
      <c r="E22" s="35">
        <v>18792662</v>
      </c>
      <c r="F22" s="35">
        <v>18876257</v>
      </c>
      <c r="G22" s="35">
        <v>11660158</v>
      </c>
      <c r="H22" s="35">
        <v>18925711</v>
      </c>
      <c r="I22" s="35">
        <v>19864013</v>
      </c>
      <c r="J22" s="35">
        <f>I22-H22</f>
        <v>938302</v>
      </c>
      <c r="K22" s="37">
        <f>(J22/H22)</f>
        <v>4.9578163800556817E-2</v>
      </c>
      <c r="L22" s="4"/>
    </row>
    <row r="23" spans="1:14" ht="15" customHeight="1" x14ac:dyDescent="0.25">
      <c r="A23" s="33" t="s">
        <v>36</v>
      </c>
      <c r="B23" s="33" t="s">
        <v>14</v>
      </c>
      <c r="C23" s="33" t="s">
        <v>36</v>
      </c>
      <c r="D23" s="34" t="s">
        <v>54</v>
      </c>
      <c r="E23" s="35">
        <v>18792662</v>
      </c>
      <c r="F23" s="35">
        <v>18876257</v>
      </c>
      <c r="G23" s="35">
        <v>11660158</v>
      </c>
      <c r="H23" s="35">
        <v>18925711</v>
      </c>
      <c r="I23" s="35">
        <v>19864013</v>
      </c>
      <c r="J23" s="35">
        <f>I23-H23</f>
        <v>938302</v>
      </c>
      <c r="K23" s="37">
        <f>(J23/H23)</f>
        <v>4.9578163800556817E-2</v>
      </c>
      <c r="L23" s="4"/>
    </row>
    <row r="24" spans="1:14" ht="15" customHeight="1" x14ac:dyDescent="0.25">
      <c r="A24" s="33" t="s">
        <v>55</v>
      </c>
      <c r="B24" s="33" t="s">
        <v>36</v>
      </c>
      <c r="C24" s="33" t="s">
        <v>36</v>
      </c>
      <c r="D24" s="34" t="s">
        <v>56</v>
      </c>
      <c r="E24" s="35">
        <v>0</v>
      </c>
      <c r="F24" s="35">
        <v>0</v>
      </c>
      <c r="G24" s="35">
        <v>700513</v>
      </c>
      <c r="H24" s="35">
        <v>0</v>
      </c>
      <c r="I24" s="35">
        <v>0</v>
      </c>
      <c r="J24" s="36"/>
      <c r="K24" s="37" t="s">
        <v>36</v>
      </c>
      <c r="L24" s="4"/>
    </row>
    <row r="25" spans="1:14" ht="15" customHeight="1" x14ac:dyDescent="0.25">
      <c r="A25" s="33"/>
      <c r="B25" s="33" t="s">
        <v>57</v>
      </c>
      <c r="C25" s="33" t="s">
        <v>36</v>
      </c>
      <c r="D25" s="34" t="s">
        <v>58</v>
      </c>
      <c r="E25" s="35">
        <f>+E24</f>
        <v>0</v>
      </c>
      <c r="F25" s="35">
        <f t="shared" ref="F25:I25" si="0">+F24</f>
        <v>0</v>
      </c>
      <c r="G25" s="35">
        <f t="shared" si="0"/>
        <v>700513</v>
      </c>
      <c r="H25" s="35">
        <f t="shared" si="0"/>
        <v>0</v>
      </c>
      <c r="I25" s="35">
        <f t="shared" si="0"/>
        <v>0</v>
      </c>
      <c r="J25" s="36"/>
      <c r="K25" s="37"/>
      <c r="L25" s="4"/>
    </row>
    <row r="26" spans="1:14" ht="15" customHeight="1" x14ac:dyDescent="0.25">
      <c r="A26" s="33" t="s">
        <v>59</v>
      </c>
      <c r="B26" s="33" t="s">
        <v>36</v>
      </c>
      <c r="C26" s="33" t="s">
        <v>36</v>
      </c>
      <c r="D26" s="34" t="s">
        <v>60</v>
      </c>
      <c r="E26" s="35">
        <v>10</v>
      </c>
      <c r="F26" s="35">
        <v>725818</v>
      </c>
      <c r="G26" s="35">
        <v>0</v>
      </c>
      <c r="H26" s="35">
        <v>10</v>
      </c>
      <c r="I26" s="35">
        <v>10</v>
      </c>
      <c r="J26" s="36"/>
      <c r="K26" s="37" t="s">
        <v>36</v>
      </c>
      <c r="L26" s="4"/>
    </row>
    <row r="27" spans="1:14" ht="15" customHeight="1" thickBot="1" x14ac:dyDescent="0.3">
      <c r="A27" s="29" t="s">
        <v>36</v>
      </c>
      <c r="B27" s="29" t="s">
        <v>36</v>
      </c>
      <c r="C27" s="29" t="s">
        <v>36</v>
      </c>
      <c r="D27" s="30" t="s">
        <v>61</v>
      </c>
      <c r="E27" s="31">
        <v>20330262</v>
      </c>
      <c r="F27" s="31">
        <v>21151197</v>
      </c>
      <c r="G27" s="31">
        <v>14057488</v>
      </c>
      <c r="H27" s="31">
        <v>20510976</v>
      </c>
      <c r="I27" s="31">
        <v>21477187</v>
      </c>
      <c r="J27" s="31">
        <f>I27-H27</f>
        <v>966211</v>
      </c>
      <c r="K27" s="32">
        <f>(J27/H27)</f>
        <v>4.7107022113428439E-2</v>
      </c>
      <c r="L27" s="4"/>
      <c r="N27" s="38"/>
    </row>
    <row r="28" spans="1:14" ht="15" customHeight="1" x14ac:dyDescent="0.25">
      <c r="A28" s="33" t="s">
        <v>62</v>
      </c>
      <c r="B28" s="33" t="s">
        <v>36</v>
      </c>
      <c r="C28" s="33" t="s">
        <v>36</v>
      </c>
      <c r="D28" s="34" t="s">
        <v>63</v>
      </c>
      <c r="E28" s="35">
        <v>14500739</v>
      </c>
      <c r="F28" s="35">
        <v>14099919</v>
      </c>
      <c r="G28" s="35">
        <v>9309589</v>
      </c>
      <c r="H28" s="35">
        <v>14500739</v>
      </c>
      <c r="I28" s="35">
        <v>14493951</v>
      </c>
      <c r="J28" s="35">
        <f>I28-H28</f>
        <v>-6788</v>
      </c>
      <c r="K28" s="37">
        <f>(J28/H28)</f>
        <v>-4.6811407335860608E-4</v>
      </c>
      <c r="L28" s="4"/>
    </row>
    <row r="29" spans="1:14" ht="15" customHeight="1" x14ac:dyDescent="0.25">
      <c r="A29" s="33" t="s">
        <v>64</v>
      </c>
      <c r="B29" s="33" t="s">
        <v>36</v>
      </c>
      <c r="C29" s="33" t="s">
        <v>36</v>
      </c>
      <c r="D29" s="34" t="s">
        <v>65</v>
      </c>
      <c r="E29" s="35">
        <v>4874833</v>
      </c>
      <c r="F29" s="35">
        <v>4631091</v>
      </c>
      <c r="G29" s="35">
        <v>2490643</v>
      </c>
      <c r="H29" s="35">
        <v>5025953</v>
      </c>
      <c r="I29" s="35">
        <v>5202106</v>
      </c>
      <c r="J29" s="35">
        <f>I29-H29</f>
        <v>176153</v>
      </c>
      <c r="K29" s="37">
        <f>(J29/H29)</f>
        <v>3.5048676340586553E-2</v>
      </c>
      <c r="L29" s="4"/>
    </row>
    <row r="30" spans="1:14" ht="15" customHeight="1" x14ac:dyDescent="0.25">
      <c r="A30" s="33" t="s">
        <v>66</v>
      </c>
      <c r="B30" s="33" t="s">
        <v>36</v>
      </c>
      <c r="C30" s="33" t="s">
        <v>36</v>
      </c>
      <c r="D30" s="34" t="s">
        <v>67</v>
      </c>
      <c r="E30" s="35">
        <v>10</v>
      </c>
      <c r="F30" s="35">
        <v>63337</v>
      </c>
      <c r="G30" s="35">
        <v>63325</v>
      </c>
      <c r="H30" s="35">
        <v>10</v>
      </c>
      <c r="I30" s="35">
        <v>10</v>
      </c>
      <c r="J30" s="36"/>
      <c r="K30" s="37" t="s">
        <v>36</v>
      </c>
      <c r="L30" s="4"/>
    </row>
    <row r="31" spans="1:14" ht="15" customHeight="1" x14ac:dyDescent="0.25">
      <c r="A31" s="33" t="s">
        <v>36</v>
      </c>
      <c r="B31" s="33" t="s">
        <v>11</v>
      </c>
      <c r="C31" s="33" t="s">
        <v>36</v>
      </c>
      <c r="D31" s="34" t="s">
        <v>68</v>
      </c>
      <c r="E31" s="35">
        <v>10</v>
      </c>
      <c r="F31" s="35">
        <v>63337</v>
      </c>
      <c r="G31" s="35">
        <v>63325</v>
      </c>
      <c r="H31" s="35">
        <v>10</v>
      </c>
      <c r="I31" s="35">
        <v>10</v>
      </c>
      <c r="J31" s="36"/>
      <c r="K31" s="37" t="s">
        <v>36</v>
      </c>
      <c r="L31" s="4"/>
    </row>
    <row r="32" spans="1:14" ht="15" customHeight="1" x14ac:dyDescent="0.25">
      <c r="A32" s="33" t="s">
        <v>69</v>
      </c>
      <c r="B32" s="33" t="s">
        <v>36</v>
      </c>
      <c r="C32" s="33" t="s">
        <v>36</v>
      </c>
      <c r="D32" s="34" t="s">
        <v>39</v>
      </c>
      <c r="E32" s="35">
        <v>0</v>
      </c>
      <c r="F32" s="35">
        <v>120000</v>
      </c>
      <c r="G32" s="35">
        <v>58903</v>
      </c>
      <c r="H32" s="35">
        <v>0</v>
      </c>
      <c r="I32" s="35">
        <v>0</v>
      </c>
      <c r="J32" s="36"/>
      <c r="K32" s="37" t="s">
        <v>36</v>
      </c>
      <c r="L32" s="4"/>
    </row>
    <row r="33" spans="1:12" ht="15" customHeight="1" x14ac:dyDescent="0.25">
      <c r="A33" s="33"/>
      <c r="B33" s="33" t="s">
        <v>11</v>
      </c>
      <c r="C33" s="33"/>
      <c r="D33" s="34" t="s">
        <v>70</v>
      </c>
      <c r="E33" s="35">
        <f>+E32</f>
        <v>0</v>
      </c>
      <c r="F33" s="35">
        <f t="shared" ref="F33:I34" si="1">+F32</f>
        <v>120000</v>
      </c>
      <c r="G33" s="35">
        <f t="shared" si="1"/>
        <v>58903</v>
      </c>
      <c r="H33" s="35">
        <f t="shared" si="1"/>
        <v>0</v>
      </c>
      <c r="I33" s="35">
        <f t="shared" si="1"/>
        <v>0</v>
      </c>
      <c r="J33" s="36"/>
      <c r="K33" s="37"/>
      <c r="L33" s="4"/>
    </row>
    <row r="34" spans="1:12" ht="17.25" customHeight="1" x14ac:dyDescent="0.25">
      <c r="A34" s="39"/>
      <c r="B34" s="39"/>
      <c r="C34" s="39">
        <v>240</v>
      </c>
      <c r="D34" s="40" t="s">
        <v>71</v>
      </c>
      <c r="E34" s="41">
        <f>+E33</f>
        <v>0</v>
      </c>
      <c r="F34" s="41">
        <f t="shared" si="1"/>
        <v>120000</v>
      </c>
      <c r="G34" s="41">
        <f t="shared" si="1"/>
        <v>58903</v>
      </c>
      <c r="H34" s="41">
        <f t="shared" si="1"/>
        <v>0</v>
      </c>
      <c r="I34" s="41">
        <f t="shared" si="1"/>
        <v>0</v>
      </c>
      <c r="J34" s="42"/>
      <c r="K34" s="43"/>
      <c r="L34" s="4"/>
    </row>
    <row r="35" spans="1:12" ht="15" customHeight="1" x14ac:dyDescent="0.25">
      <c r="A35" s="44" t="s">
        <v>72</v>
      </c>
      <c r="B35" s="44" t="s">
        <v>36</v>
      </c>
      <c r="C35" s="44" t="s">
        <v>36</v>
      </c>
      <c r="D35" s="45" t="s">
        <v>73</v>
      </c>
      <c r="E35" s="46">
        <v>0</v>
      </c>
      <c r="F35" s="46">
        <v>362452</v>
      </c>
      <c r="G35" s="46">
        <v>362394</v>
      </c>
      <c r="H35" s="46">
        <v>0</v>
      </c>
      <c r="I35" s="46">
        <v>0</v>
      </c>
      <c r="J35" s="47"/>
      <c r="K35" s="48" t="s">
        <v>36</v>
      </c>
      <c r="L35" s="4"/>
    </row>
    <row r="36" spans="1:12" ht="15" customHeight="1" x14ac:dyDescent="0.25">
      <c r="A36" s="33"/>
      <c r="B36" s="33" t="s">
        <v>40</v>
      </c>
      <c r="C36" s="33"/>
      <c r="D36" s="34" t="s">
        <v>74</v>
      </c>
      <c r="E36" s="35">
        <f>+E35</f>
        <v>0</v>
      </c>
      <c r="F36" s="35">
        <f t="shared" ref="F36:I36" si="2">+F35</f>
        <v>362452</v>
      </c>
      <c r="G36" s="35">
        <f t="shared" si="2"/>
        <v>362394</v>
      </c>
      <c r="H36" s="35">
        <f t="shared" si="2"/>
        <v>0</v>
      </c>
      <c r="I36" s="35">
        <f t="shared" si="2"/>
        <v>0</v>
      </c>
      <c r="J36" s="36"/>
      <c r="K36" s="37"/>
      <c r="L36" s="4"/>
    </row>
    <row r="37" spans="1:12" ht="15" customHeight="1" x14ac:dyDescent="0.25">
      <c r="A37" s="33" t="s">
        <v>75</v>
      </c>
      <c r="B37" s="33" t="s">
        <v>36</v>
      </c>
      <c r="C37" s="33" t="s">
        <v>36</v>
      </c>
      <c r="D37" s="34" t="s">
        <v>76</v>
      </c>
      <c r="E37" s="35">
        <v>954650</v>
      </c>
      <c r="F37" s="35">
        <v>906917</v>
      </c>
      <c r="G37" s="35">
        <v>611272</v>
      </c>
      <c r="H37" s="35">
        <v>984244</v>
      </c>
      <c r="I37" s="35">
        <v>1781100</v>
      </c>
      <c r="J37" s="35">
        <f>I37-H37</f>
        <v>796856</v>
      </c>
      <c r="K37" s="37">
        <f>(J37/H37)</f>
        <v>0.80961225062078102</v>
      </c>
      <c r="L37" s="4"/>
    </row>
    <row r="38" spans="1:12" ht="15" customHeight="1" x14ac:dyDescent="0.25">
      <c r="A38" s="33" t="s">
        <v>36</v>
      </c>
      <c r="B38" s="33" t="s">
        <v>38</v>
      </c>
      <c r="C38" s="33" t="s">
        <v>36</v>
      </c>
      <c r="D38" s="34" t="s">
        <v>77</v>
      </c>
      <c r="E38" s="35">
        <v>57421</v>
      </c>
      <c r="F38" s="35">
        <v>57421</v>
      </c>
      <c r="G38" s="35">
        <v>46591</v>
      </c>
      <c r="H38" s="35">
        <v>59201</v>
      </c>
      <c r="I38" s="35">
        <v>69359</v>
      </c>
      <c r="J38" s="35">
        <f>I38-H38</f>
        <v>10158</v>
      </c>
      <c r="K38" s="37">
        <f>(J38/H38)</f>
        <v>0.17158493944359049</v>
      </c>
      <c r="L38" s="4"/>
    </row>
    <row r="39" spans="1:12" ht="15" customHeight="1" x14ac:dyDescent="0.25">
      <c r="A39" s="33" t="s">
        <v>36</v>
      </c>
      <c r="B39" s="33" t="s">
        <v>78</v>
      </c>
      <c r="C39" s="33" t="s">
        <v>36</v>
      </c>
      <c r="D39" s="34" t="s">
        <v>79</v>
      </c>
      <c r="E39" s="35">
        <v>57735</v>
      </c>
      <c r="F39" s="35">
        <v>57735</v>
      </c>
      <c r="G39" s="35">
        <v>45821</v>
      </c>
      <c r="H39" s="35">
        <v>59525</v>
      </c>
      <c r="I39" s="35">
        <v>161014</v>
      </c>
      <c r="J39" s="35">
        <f>I39-H39</f>
        <v>101489</v>
      </c>
      <c r="K39" s="37">
        <f>(J39/H39)</f>
        <v>1.7049811003779924</v>
      </c>
      <c r="L39" s="4"/>
    </row>
    <row r="40" spans="1:12" ht="15" customHeight="1" x14ac:dyDescent="0.25">
      <c r="A40" s="33" t="s">
        <v>36</v>
      </c>
      <c r="B40" s="33" t="s">
        <v>44</v>
      </c>
      <c r="C40" s="33" t="s">
        <v>36</v>
      </c>
      <c r="D40" s="34" t="s">
        <v>80</v>
      </c>
      <c r="E40" s="35">
        <v>839494</v>
      </c>
      <c r="F40" s="35">
        <v>791761</v>
      </c>
      <c r="G40" s="35">
        <v>518860</v>
      </c>
      <c r="H40" s="35">
        <v>865518</v>
      </c>
      <c r="I40" s="35">
        <v>1550727</v>
      </c>
      <c r="J40" s="35">
        <f>I40-H40</f>
        <v>685209</v>
      </c>
      <c r="K40" s="37">
        <f>(J40/H40)</f>
        <v>0.79167504315334858</v>
      </c>
      <c r="L40" s="4"/>
    </row>
    <row r="41" spans="1:12" ht="15" customHeight="1" x14ac:dyDescent="0.25">
      <c r="A41" s="33" t="s">
        <v>81</v>
      </c>
      <c r="B41" s="33" t="s">
        <v>36</v>
      </c>
      <c r="C41" s="33" t="s">
        <v>36</v>
      </c>
      <c r="D41" s="34" t="s">
        <v>82</v>
      </c>
      <c r="E41" s="35">
        <v>10</v>
      </c>
      <c r="F41" s="35">
        <v>967461</v>
      </c>
      <c r="G41" s="35">
        <v>967298</v>
      </c>
      <c r="H41" s="35">
        <v>10</v>
      </c>
      <c r="I41" s="35">
        <v>10</v>
      </c>
      <c r="J41" s="36"/>
      <c r="K41" s="37" t="s">
        <v>36</v>
      </c>
      <c r="L41" s="4"/>
    </row>
    <row r="42" spans="1:12" ht="15" customHeight="1" x14ac:dyDescent="0.25">
      <c r="A42" s="39" t="s">
        <v>36</v>
      </c>
      <c r="B42" s="39" t="s">
        <v>44</v>
      </c>
      <c r="C42" s="39" t="s">
        <v>36</v>
      </c>
      <c r="D42" s="40" t="s">
        <v>83</v>
      </c>
      <c r="E42" s="41">
        <v>10</v>
      </c>
      <c r="F42" s="41">
        <v>967461</v>
      </c>
      <c r="G42" s="41">
        <v>967298</v>
      </c>
      <c r="H42" s="41">
        <v>10</v>
      </c>
      <c r="I42" s="41">
        <v>10</v>
      </c>
      <c r="J42" s="42"/>
      <c r="K42" s="43" t="s">
        <v>36</v>
      </c>
      <c r="L42" s="4"/>
    </row>
    <row r="43" spans="1:12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" customHeight="1" x14ac:dyDescent="0.25">
      <c r="A44" s="49" t="s">
        <v>84</v>
      </c>
      <c r="B44" s="50"/>
      <c r="C44" s="50"/>
      <c r="D44" s="50"/>
      <c r="E44" s="51">
        <v>20330232</v>
      </c>
      <c r="F44" s="51">
        <v>20183716</v>
      </c>
      <c r="G44" s="51">
        <v>12896126</v>
      </c>
      <c r="H44" s="51">
        <v>20510946</v>
      </c>
      <c r="I44" s="51">
        <v>21477167</v>
      </c>
      <c r="J44" s="51">
        <v>966221</v>
      </c>
      <c r="K44" s="52">
        <v>4.7107578558297607E-2</v>
      </c>
      <c r="L44" s="4"/>
    </row>
    <row r="45" spans="1:12" ht="15" customHeight="1" x14ac:dyDescent="0.25">
      <c r="A45" s="53" t="s">
        <v>85</v>
      </c>
      <c r="B45" s="54"/>
      <c r="C45" s="54"/>
      <c r="D45" s="54"/>
      <c r="E45" s="54"/>
      <c r="F45" s="54"/>
      <c r="G45" s="54"/>
      <c r="H45" s="54"/>
      <c r="I45" s="54"/>
      <c r="J45" s="4"/>
      <c r="K45" s="4"/>
      <c r="L45" s="4"/>
    </row>
    <row r="46" spans="1:12" ht="5.0999999999999996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</sheetData>
  <mergeCells count="17">
    <mergeCell ref="J11:J12"/>
    <mergeCell ref="K11:K12"/>
    <mergeCell ref="A44:D44"/>
    <mergeCell ref="A45:I45"/>
    <mergeCell ref="A8:B8"/>
    <mergeCell ref="C8:F8"/>
    <mergeCell ref="A10:A12"/>
    <mergeCell ref="B10:B12"/>
    <mergeCell ref="C10:C12"/>
    <mergeCell ref="D10:D12"/>
    <mergeCell ref="A2:I2"/>
    <mergeCell ref="A3:I3"/>
    <mergeCell ref="A4:I4"/>
    <mergeCell ref="A6:B6"/>
    <mergeCell ref="C6:F6"/>
    <mergeCell ref="A7:B7"/>
    <mergeCell ref="C7:F7"/>
  </mergeCells>
  <pageMargins left="0.39370078740157483" right="0.39370078740157483" top="0.59055118110236227" bottom="0.59055118110236227" header="0.51181102362204722" footer="0.51181102362204722"/>
  <pageSetup scale="70" fitToHeight="0" orientation="landscape" r:id="rId1"/>
  <rowBreaks count="1" manualBreakCount="1">
    <brk id="34" max="10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JR_PAGE_ANCHOR_3_1</vt:lpstr>
      <vt:lpstr>'Cuadro Comparativo analitico'!Títulos_a_imprimir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Brecta Carrasco S</dc:creator>
  <cp:lastModifiedBy>Brecta Carrasco S</cp:lastModifiedBy>
  <dcterms:created xsi:type="dcterms:W3CDTF">2025-09-29T20:01:21Z</dcterms:created>
  <dcterms:modified xsi:type="dcterms:W3CDTF">2025-09-29T20:03:09Z</dcterms:modified>
</cp:coreProperties>
</file>