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DC73988C-E3D3-4DB2-81CD-AFF6ABF0BD97}" xr6:coauthVersionLast="47" xr6:coauthVersionMax="47" xr10:uidLastSave="{00000000-0000-0000-0000-000000000000}"/>
  <bookViews>
    <workbookView xWindow="28680" yWindow="-120" windowWidth="16440" windowHeight="28320" xr2:uid="{786B4D25-7F65-4CCB-864B-3BFE5B6FB7C0}"/>
  </bookViews>
  <sheets>
    <sheet name="cuadro Comparativo analitico 12" sheetId="1" r:id="rId1"/>
  </sheets>
  <definedNames>
    <definedName name="_xlnm.Print_Area" localSheetId="0">'cuadro Comparativo analitico 12'!$A$1:$L$82</definedName>
    <definedName name="JR_PAGE_ANCHOR_11_1">'cuadro Comparativo analitico 12'!$A$1</definedName>
    <definedName name="JR_PAGE_ANCHOR_2_1">#REF!</definedName>
    <definedName name="_xlnm.Print_Titles" localSheetId="0">'cuadro Comparativo analitico 12'!$1:$11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L77" i="1" s="1"/>
  <c r="K76" i="1"/>
  <c r="L76" i="1" s="1"/>
  <c r="K75" i="1"/>
  <c r="K74" i="1"/>
  <c r="K73" i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K57" i="1"/>
  <c r="L57" i="1" s="1"/>
  <c r="K56" i="1"/>
  <c r="L56" i="1" s="1"/>
  <c r="K55" i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K43" i="1"/>
  <c r="K42" i="1"/>
  <c r="L42" i="1" s="1"/>
  <c r="K41" i="1"/>
  <c r="L41" i="1" s="1"/>
  <c r="K39" i="1"/>
  <c r="L39" i="1" s="1"/>
  <c r="K38" i="1"/>
  <c r="K37" i="1"/>
  <c r="L37" i="1" s="1"/>
  <c r="L36" i="1"/>
  <c r="K36" i="1"/>
  <c r="K35" i="1"/>
  <c r="L35" i="1" s="1"/>
  <c r="K34" i="1"/>
  <c r="L34" i="1" s="1"/>
  <c r="K33" i="1"/>
  <c r="L33" i="1" s="1"/>
  <c r="K32" i="1"/>
  <c r="L32" i="1" s="1"/>
  <c r="K31" i="1"/>
  <c r="K30" i="1"/>
  <c r="L30" i="1" s="1"/>
  <c r="K29" i="1"/>
  <c r="L29" i="1" s="1"/>
  <c r="L28" i="1"/>
  <c r="K28" i="1"/>
  <c r="K27" i="1"/>
  <c r="L27" i="1" s="1"/>
  <c r="K26" i="1"/>
  <c r="L26" i="1" s="1"/>
  <c r="K25" i="1"/>
  <c r="K24" i="1"/>
  <c r="L24" i="1" s="1"/>
  <c r="K23" i="1"/>
  <c r="L23" i="1" s="1"/>
  <c r="K22" i="1"/>
  <c r="L22" i="1" s="1"/>
  <c r="K21" i="1"/>
  <c r="L21" i="1" s="1"/>
  <c r="L20" i="1"/>
  <c r="K20" i="1"/>
  <c r="K19" i="1"/>
  <c r="L19" i="1" s="1"/>
  <c r="K18" i="1"/>
  <c r="K17" i="1"/>
  <c r="L17" i="1" s="1"/>
  <c r="K16" i="1"/>
  <c r="L16" i="1" s="1"/>
  <c r="K15" i="1"/>
  <c r="L15" i="1" s="1"/>
  <c r="K14" i="1"/>
  <c r="L14" i="1" s="1"/>
  <c r="L13" i="1"/>
  <c r="K13" i="1"/>
  <c r="K40" i="1"/>
  <c r="L40" i="1" s="1"/>
  <c r="K12" i="1"/>
  <c r="L12" i="1" s="1"/>
</calcChain>
</file>

<file path=xl/sharedStrings.xml><?xml version="1.0" encoding="utf-8"?>
<sst xmlns="http://schemas.openxmlformats.org/spreadsheetml/2006/main" count="384" uniqueCount="137">
  <si>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</si>
  <si>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</si>
  <si>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</si>
  <si>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</si>
  <si>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</si>
  <si>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</si>
  <si>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</si>
  <si>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</si>
  <si>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</si>
  <si>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VALPARAÍSO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</si>
  <si>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</si>
  <si>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</si>
  <si>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</si>
  <si>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</si>
  <si>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</si>
  <si>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</si>
  <si>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</si>
  <si>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</si>
  <si>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</si>
  <si>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</si>
  <si>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</si>
  <si>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</si>
  <si>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</si>
  <si>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</si>
  <si>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</si>
  <si>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</si>
  <si>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</si>
  <si>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</si>
  <si>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</si>
  <si>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</si>
  <si>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</si>
  <si>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</si>
  <si>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</si>
  <si>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</si>
  <si>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</si>
  <si>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</si>
  <si>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</si>
  <si>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</si>
  <si>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</si>
  <si>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</si>
  <si>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</si>
  <si>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</si>
  <si>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</si>
  <si>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</si>
  <si>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</si>
  <si>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</si>
  <si>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</si>
  <si>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</si>
  <si>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</si>
  <si>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</si>
  <si>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</si>
  <si>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</si>
  <si>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</si>
  <si>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</si>
  <si>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</si>
  <si>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</si>
  <si>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</si>
  <si>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</si>
  <si>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Otros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</si>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</sst>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77D5-79F7-4AC3-948A-64E2858215F1}">
  <sheetPr>
    <outlinePr summaryBelow="0"/>
    <pageSetUpPr fitToPage="1"/>
  </sheetPr>
  <dimension ref="A1:M82"/>
  <sheetViews>
    <sheetView tabSelected="1" view="pageBreakPreview" zoomScale="60" zoomScaleNormal="100" workbookViewId="0">
      <selection activeCell="L76" sqref="L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41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2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2" t="s">
        <v>33</v>
      </c>
      <c r="L10" s="32" t="s">
        <v>34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3"/>
      <c r="L11" s="33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434106717</v>
      </c>
      <c r="G12" s="9">
        <v>431934198</v>
      </c>
      <c r="H12" s="9">
        <v>280379040</v>
      </c>
      <c r="I12" s="9">
        <v>447171480</v>
      </c>
      <c r="J12" s="9">
        <v>455464830</v>
      </c>
      <c r="K12" s="9">
        <f>J12-I12</f>
        <v>8293350</v>
      </c>
      <c r="L12" s="10">
        <f>(K12/I12)</f>
        <v>1.8546240918584523E-2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30</v>
      </c>
      <c r="H13" s="13">
        <v>264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30</v>
      </c>
      <c r="H14" s="13">
        <v>264</v>
      </c>
      <c r="I14" s="13">
        <v>30</v>
      </c>
      <c r="J14" s="13">
        <v>30</v>
      </c>
      <c r="K14" s="14">
        <f t="shared" ref="K14:K39" si="0">+J14-I14</f>
        <v>0</v>
      </c>
      <c r="L14" s="15">
        <f t="shared" ref="L14:L39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264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10</v>
      </c>
      <c r="H17" s="13">
        <v>0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0</v>
      </c>
      <c r="H18" s="13">
        <v>0</v>
      </c>
      <c r="I18" s="13">
        <v>0</v>
      </c>
      <c r="J18" s="13">
        <v>20</v>
      </c>
      <c r="K18" s="13">
        <f t="shared" si="0"/>
        <v>20</v>
      </c>
      <c r="L18" s="15" t="s">
        <v>136</v>
      </c>
      <c r="M18" s="1"/>
    </row>
    <row r="19" spans="1:13" ht="15" customHeight="1" x14ac:dyDescent="0.25">
      <c r="A19" s="11" t="s">
        <v>37</v>
      </c>
      <c r="B19" s="11" t="s">
        <v>51</v>
      </c>
      <c r="C19" s="11" t="s">
        <v>37</v>
      </c>
      <c r="D19" s="11" t="s">
        <v>37</v>
      </c>
      <c r="E19" s="12" t="s">
        <v>52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54</v>
      </c>
      <c r="B20" s="11" t="s">
        <v>37</v>
      </c>
      <c r="C20" s="11" t="s">
        <v>37</v>
      </c>
      <c r="D20" s="11" t="s">
        <v>37</v>
      </c>
      <c r="E20" s="12" t="s">
        <v>55</v>
      </c>
      <c r="F20" s="13">
        <v>20</v>
      </c>
      <c r="G20" s="13">
        <v>20</v>
      </c>
      <c r="H20" s="13">
        <v>260862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56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57</v>
      </c>
      <c r="F22" s="13">
        <v>10</v>
      </c>
      <c r="G22" s="13">
        <v>10</v>
      </c>
      <c r="H22" s="13">
        <v>260862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213078</v>
      </c>
      <c r="G23" s="13">
        <v>262487</v>
      </c>
      <c r="H23" s="13">
        <v>439671</v>
      </c>
      <c r="I23" s="13">
        <v>219684</v>
      </c>
      <c r="J23" s="13">
        <v>209220</v>
      </c>
      <c r="K23" s="13">
        <f t="shared" si="0"/>
        <v>-10464</v>
      </c>
      <c r="L23" s="15">
        <f t="shared" si="1"/>
        <v>-4.7632053312940403E-2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213057</v>
      </c>
      <c r="G24" s="13">
        <v>213057</v>
      </c>
      <c r="H24" s="13">
        <v>204904</v>
      </c>
      <c r="I24" s="13">
        <v>219662</v>
      </c>
      <c r="J24" s="13">
        <v>209210</v>
      </c>
      <c r="K24" s="13">
        <f t="shared" si="0"/>
        <v>-10452</v>
      </c>
      <c r="L24" s="15">
        <f t="shared" si="1"/>
        <v>-4.7582194462401327E-2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0</v>
      </c>
      <c r="G25" s="13">
        <v>0</v>
      </c>
      <c r="H25" s="13">
        <v>1619</v>
      </c>
      <c r="I25" s="13">
        <v>0</v>
      </c>
      <c r="J25" s="13">
        <v>0</v>
      </c>
      <c r="K25" s="14">
        <f t="shared" si="0"/>
        <v>0</v>
      </c>
      <c r="L25" s="15" t="s">
        <v>136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58</v>
      </c>
      <c r="F26" s="13">
        <v>21</v>
      </c>
      <c r="G26" s="13">
        <v>49430</v>
      </c>
      <c r="H26" s="13">
        <v>233148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345713724</v>
      </c>
      <c r="G27" s="13">
        <v>343491796</v>
      </c>
      <c r="H27" s="13">
        <v>228960500</v>
      </c>
      <c r="I27" s="13">
        <v>356038949</v>
      </c>
      <c r="J27" s="13">
        <v>381858454</v>
      </c>
      <c r="K27" s="13">
        <f t="shared" si="0"/>
        <v>25819505</v>
      </c>
      <c r="L27" s="15">
        <f t="shared" si="1"/>
        <v>7.2518765355640905E-2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345713724</v>
      </c>
      <c r="G28" s="13">
        <v>343491796</v>
      </c>
      <c r="H28" s="13">
        <v>228960500</v>
      </c>
      <c r="I28" s="13">
        <v>356038949</v>
      </c>
      <c r="J28" s="13">
        <v>381858454</v>
      </c>
      <c r="K28" s="13">
        <f t="shared" si="0"/>
        <v>25819505</v>
      </c>
      <c r="L28" s="15">
        <f t="shared" si="1"/>
        <v>7.2518765355640905E-2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85341615</v>
      </c>
      <c r="G29" s="13">
        <v>85341615</v>
      </c>
      <c r="H29" s="13">
        <v>49881649</v>
      </c>
      <c r="I29" s="13">
        <v>87987204</v>
      </c>
      <c r="J29" s="13">
        <v>70544668</v>
      </c>
      <c r="K29" s="13">
        <f t="shared" si="0"/>
        <v>-17442536</v>
      </c>
      <c r="L29" s="15">
        <f t="shared" si="1"/>
        <v>-0.1982394621836148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85341615</v>
      </c>
      <c r="G30" s="13">
        <v>85341605</v>
      </c>
      <c r="H30" s="13">
        <v>49780606</v>
      </c>
      <c r="I30" s="13">
        <v>87987204</v>
      </c>
      <c r="J30" s="13">
        <v>70544668</v>
      </c>
      <c r="K30" s="13">
        <f t="shared" si="0"/>
        <v>-17442536</v>
      </c>
      <c r="L30" s="15">
        <f t="shared" si="1"/>
        <v>-0.1982394621836148</v>
      </c>
      <c r="M30" s="1"/>
    </row>
    <row r="31" spans="1:13" ht="15" customHeight="1" x14ac:dyDescent="0.25">
      <c r="A31" s="11" t="s">
        <v>37</v>
      </c>
      <c r="B31" s="11" t="s">
        <v>71</v>
      </c>
      <c r="C31" s="11" t="s">
        <v>37</v>
      </c>
      <c r="D31" s="11" t="s">
        <v>37</v>
      </c>
      <c r="E31" s="12" t="s">
        <v>72</v>
      </c>
      <c r="F31" s="13">
        <v>0</v>
      </c>
      <c r="G31" s="13">
        <v>10</v>
      </c>
      <c r="H31" s="13">
        <v>101043</v>
      </c>
      <c r="I31" s="13">
        <v>0</v>
      </c>
      <c r="J31" s="13">
        <v>0</v>
      </c>
      <c r="K31" s="14">
        <f t="shared" si="0"/>
        <v>0</v>
      </c>
      <c r="L31" s="15" t="s">
        <v>136</v>
      </c>
      <c r="M31" s="1"/>
    </row>
    <row r="32" spans="1:13" ht="27" customHeight="1" x14ac:dyDescent="0.25">
      <c r="A32" s="11" t="s">
        <v>73</v>
      </c>
      <c r="B32" s="11" t="s">
        <v>37</v>
      </c>
      <c r="C32" s="11" t="s">
        <v>37</v>
      </c>
      <c r="D32" s="11" t="s">
        <v>37</v>
      </c>
      <c r="E32" s="12" t="s">
        <v>74</v>
      </c>
      <c r="F32" s="13">
        <v>2817525</v>
      </c>
      <c r="G32" s="13">
        <v>2817525</v>
      </c>
      <c r="H32" s="13">
        <v>836094</v>
      </c>
      <c r="I32" s="13">
        <v>2904868</v>
      </c>
      <c r="J32" s="13">
        <v>2852398</v>
      </c>
      <c r="K32" s="13">
        <f t="shared" si="0"/>
        <v>-52470</v>
      </c>
      <c r="L32" s="15">
        <f t="shared" si="1"/>
        <v>-1.8062782887208643E-2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10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10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51</v>
      </c>
      <c r="C35" s="11" t="s">
        <v>37</v>
      </c>
      <c r="D35" s="11" t="s">
        <v>37</v>
      </c>
      <c r="E35" s="12" t="s">
        <v>75</v>
      </c>
      <c r="F35" s="13">
        <v>2817515</v>
      </c>
      <c r="G35" s="13">
        <v>2817515</v>
      </c>
      <c r="H35" s="13">
        <v>836094</v>
      </c>
      <c r="I35" s="13">
        <v>2904858</v>
      </c>
      <c r="J35" s="13">
        <v>2852388</v>
      </c>
      <c r="K35" s="13">
        <f t="shared" si="0"/>
        <v>-52470</v>
      </c>
      <c r="L35" s="15">
        <f t="shared" si="1"/>
        <v>-1.8062845068502489E-2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50</v>
      </c>
      <c r="D36" s="11" t="s">
        <v>37</v>
      </c>
      <c r="E36" s="12" t="s">
        <v>76</v>
      </c>
      <c r="F36" s="13">
        <v>2696143</v>
      </c>
      <c r="G36" s="13">
        <v>2640218</v>
      </c>
      <c r="H36" s="13">
        <v>777290</v>
      </c>
      <c r="I36" s="13">
        <v>2779723</v>
      </c>
      <c r="J36" s="13">
        <v>2545559</v>
      </c>
      <c r="K36" s="13">
        <f t="shared" si="0"/>
        <v>-234164</v>
      </c>
      <c r="L36" s="15">
        <f t="shared" si="1"/>
        <v>-8.4240048378921212E-2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53</v>
      </c>
      <c r="D37" s="11" t="s">
        <v>37</v>
      </c>
      <c r="E37" s="12" t="s">
        <v>77</v>
      </c>
      <c r="F37" s="13">
        <v>121372</v>
      </c>
      <c r="G37" s="13">
        <v>121372</v>
      </c>
      <c r="H37" s="13">
        <v>22879</v>
      </c>
      <c r="I37" s="13">
        <v>125135</v>
      </c>
      <c r="J37" s="13">
        <v>233705</v>
      </c>
      <c r="K37" s="13">
        <f t="shared" si="0"/>
        <v>108570</v>
      </c>
      <c r="L37" s="15">
        <f t="shared" si="1"/>
        <v>0.86762296719542897</v>
      </c>
      <c r="M37" s="1"/>
    </row>
    <row r="38" spans="1:13" ht="27" customHeight="1" x14ac:dyDescent="0.25">
      <c r="A38" s="11" t="s">
        <v>37</v>
      </c>
      <c r="B38" s="11" t="s">
        <v>37</v>
      </c>
      <c r="C38" s="11" t="s">
        <v>70</v>
      </c>
      <c r="D38" s="11" t="s">
        <v>37</v>
      </c>
      <c r="E38" s="12" t="s">
        <v>78</v>
      </c>
      <c r="F38" s="13">
        <v>0</v>
      </c>
      <c r="G38" s="13">
        <v>55925</v>
      </c>
      <c r="H38" s="13">
        <v>35925</v>
      </c>
      <c r="I38" s="13">
        <v>0</v>
      </c>
      <c r="J38" s="13">
        <v>73124</v>
      </c>
      <c r="K38" s="13">
        <f t="shared" si="0"/>
        <v>73124</v>
      </c>
      <c r="L38" s="15" t="s">
        <v>136</v>
      </c>
      <c r="M38" s="1"/>
    </row>
    <row r="39" spans="1:13" ht="15" customHeight="1" x14ac:dyDescent="0.25">
      <c r="A39" s="11" t="s">
        <v>79</v>
      </c>
      <c r="B39" s="11" t="s">
        <v>37</v>
      </c>
      <c r="C39" s="11" t="s">
        <v>37</v>
      </c>
      <c r="D39" s="11" t="s">
        <v>37</v>
      </c>
      <c r="E39" s="12" t="s">
        <v>80</v>
      </c>
      <c r="F39" s="13">
        <v>20715</v>
      </c>
      <c r="G39" s="13">
        <v>20715</v>
      </c>
      <c r="H39" s="13">
        <v>0</v>
      </c>
      <c r="I39" s="13">
        <v>20715</v>
      </c>
      <c r="J39" s="13">
        <v>10</v>
      </c>
      <c r="K39" s="13">
        <f t="shared" si="0"/>
        <v>-20705</v>
      </c>
      <c r="L39" s="15">
        <f t="shared" si="1"/>
        <v>-0.99951725802558533</v>
      </c>
      <c r="M39" s="1"/>
    </row>
    <row r="40" spans="1:13" ht="15" customHeight="1" thickBot="1" x14ac:dyDescent="0.3">
      <c r="A40" s="7" t="s">
        <v>37</v>
      </c>
      <c r="B40" s="7" t="s">
        <v>37</v>
      </c>
      <c r="C40" s="7" t="s">
        <v>37</v>
      </c>
      <c r="D40" s="7" t="s">
        <v>37</v>
      </c>
      <c r="E40" s="8" t="s">
        <v>81</v>
      </c>
      <c r="F40" s="9">
        <v>434106717</v>
      </c>
      <c r="G40" s="9">
        <v>431934198</v>
      </c>
      <c r="H40" s="9">
        <v>279623308</v>
      </c>
      <c r="I40" s="9">
        <v>447171480</v>
      </c>
      <c r="J40" s="9">
        <v>455464830</v>
      </c>
      <c r="K40" s="9">
        <f t="shared" ref="K40" si="2">J40-I40</f>
        <v>8293350</v>
      </c>
      <c r="L40" s="10">
        <f t="shared" ref="L40" si="3">(K40/I40)</f>
        <v>1.8546240918584523E-2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12662734</v>
      </c>
      <c r="G41" s="13">
        <v>12366598</v>
      </c>
      <c r="H41" s="13">
        <v>8073077</v>
      </c>
      <c r="I41" s="13">
        <v>12662734</v>
      </c>
      <c r="J41" s="13">
        <v>12947773</v>
      </c>
      <c r="K41" s="13">
        <f t="shared" ref="K41:K77" si="4">+J41-I41</f>
        <v>285039</v>
      </c>
      <c r="L41" s="15">
        <f t="shared" ref="L41:L77" si="5">+K41/I41</f>
        <v>2.2510067731028701E-2</v>
      </c>
      <c r="M41" s="1"/>
    </row>
    <row r="42" spans="1:13" ht="15" customHeight="1" x14ac:dyDescent="0.25">
      <c r="A42" s="11" t="s">
        <v>84</v>
      </c>
      <c r="B42" s="11" t="s">
        <v>37</v>
      </c>
      <c r="C42" s="11" t="s">
        <v>37</v>
      </c>
      <c r="D42" s="11" t="s">
        <v>37</v>
      </c>
      <c r="E42" s="12" t="s">
        <v>85</v>
      </c>
      <c r="F42" s="13">
        <v>929457</v>
      </c>
      <c r="G42" s="13">
        <v>1404896</v>
      </c>
      <c r="H42" s="13">
        <v>1143829</v>
      </c>
      <c r="I42" s="13">
        <v>958270</v>
      </c>
      <c r="J42" s="13">
        <v>958270</v>
      </c>
      <c r="K42" s="14">
        <f t="shared" si="4"/>
        <v>0</v>
      </c>
      <c r="L42" s="15">
        <f t="shared" si="5"/>
        <v>0</v>
      </c>
      <c r="M42" s="1"/>
    </row>
    <row r="43" spans="1:13" ht="15" customHeight="1" x14ac:dyDescent="0.25">
      <c r="A43" s="11" t="s">
        <v>87</v>
      </c>
      <c r="B43" s="11" t="s">
        <v>37</v>
      </c>
      <c r="C43" s="11" t="s">
        <v>37</v>
      </c>
      <c r="D43" s="11" t="s">
        <v>37</v>
      </c>
      <c r="E43" s="12" t="s">
        <v>88</v>
      </c>
      <c r="F43" s="13">
        <v>0</v>
      </c>
      <c r="G43" s="13">
        <v>149147</v>
      </c>
      <c r="H43" s="13">
        <v>149147</v>
      </c>
      <c r="I43" s="13">
        <v>0</v>
      </c>
      <c r="J43" s="13">
        <v>10</v>
      </c>
      <c r="K43" s="13">
        <f t="shared" si="4"/>
        <v>10</v>
      </c>
      <c r="L43" s="15" t="s">
        <v>136</v>
      </c>
      <c r="M43" s="1"/>
    </row>
    <row r="44" spans="1:13" ht="15" customHeight="1" x14ac:dyDescent="0.25">
      <c r="A44" s="11" t="s">
        <v>37</v>
      </c>
      <c r="B44" s="11" t="s">
        <v>51</v>
      </c>
      <c r="C44" s="11" t="s">
        <v>37</v>
      </c>
      <c r="D44" s="11" t="s">
        <v>37</v>
      </c>
      <c r="E44" s="12" t="s">
        <v>89</v>
      </c>
      <c r="F44" s="13">
        <v>0</v>
      </c>
      <c r="G44" s="13">
        <v>149147</v>
      </c>
      <c r="H44" s="13">
        <v>149147</v>
      </c>
      <c r="I44" s="13">
        <v>0</v>
      </c>
      <c r="J44" s="13">
        <v>10</v>
      </c>
      <c r="K44" s="13">
        <f t="shared" si="4"/>
        <v>10</v>
      </c>
      <c r="L44" s="15" t="s">
        <v>136</v>
      </c>
      <c r="M44" s="1"/>
    </row>
    <row r="45" spans="1:13" ht="15" customHeight="1" x14ac:dyDescent="0.25">
      <c r="A45" s="11" t="s">
        <v>90</v>
      </c>
      <c r="B45" s="11" t="s">
        <v>37</v>
      </c>
      <c r="C45" s="11" t="s">
        <v>37</v>
      </c>
      <c r="D45" s="11" t="s">
        <v>37</v>
      </c>
      <c r="E45" s="12" t="s">
        <v>40</v>
      </c>
      <c r="F45" s="13">
        <v>20</v>
      </c>
      <c r="G45" s="13">
        <v>20</v>
      </c>
      <c r="H45" s="13">
        <v>0</v>
      </c>
      <c r="I45" s="13">
        <v>20</v>
      </c>
      <c r="J45" s="13">
        <v>20</v>
      </c>
      <c r="K45" s="14">
        <f t="shared" si="4"/>
        <v>0</v>
      </c>
      <c r="L45" s="15">
        <f t="shared" si="5"/>
        <v>0</v>
      </c>
      <c r="M45" s="1"/>
    </row>
    <row r="46" spans="1:13" ht="27" customHeight="1" x14ac:dyDescent="0.25">
      <c r="A46" s="11" t="s">
        <v>37</v>
      </c>
      <c r="B46" s="11" t="s">
        <v>59</v>
      </c>
      <c r="C46" s="11" t="s">
        <v>37</v>
      </c>
      <c r="D46" s="11" t="s">
        <v>37</v>
      </c>
      <c r="E46" s="12" t="s">
        <v>91</v>
      </c>
      <c r="F46" s="13">
        <v>10</v>
      </c>
      <c r="G46" s="13">
        <v>10</v>
      </c>
      <c r="H46" s="13">
        <v>0</v>
      </c>
      <c r="I46" s="13">
        <v>10</v>
      </c>
      <c r="J46" s="13">
        <v>10</v>
      </c>
      <c r="K46" s="14">
        <f t="shared" si="4"/>
        <v>0</v>
      </c>
      <c r="L46" s="15">
        <f t="shared" si="5"/>
        <v>0</v>
      </c>
      <c r="M46" s="1"/>
    </row>
    <row r="47" spans="1:13" ht="15" customHeight="1" x14ac:dyDescent="0.25">
      <c r="A47" s="11" t="s">
        <v>37</v>
      </c>
      <c r="B47" s="11" t="s">
        <v>37</v>
      </c>
      <c r="C47" s="11" t="s">
        <v>43</v>
      </c>
      <c r="D47" s="11" t="s">
        <v>37</v>
      </c>
      <c r="E47" s="12" t="s">
        <v>44</v>
      </c>
      <c r="F47" s="13">
        <v>10</v>
      </c>
      <c r="G47" s="13">
        <v>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64</v>
      </c>
      <c r="C48" s="11" t="s">
        <v>37</v>
      </c>
      <c r="D48" s="11" t="s">
        <v>37</v>
      </c>
      <c r="E48" s="12" t="s">
        <v>92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37</v>
      </c>
      <c r="C49" s="11" t="s">
        <v>43</v>
      </c>
      <c r="D49" s="11" t="s">
        <v>37</v>
      </c>
      <c r="E49" s="12" t="s">
        <v>44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11</v>
      </c>
      <c r="B50" s="11" t="s">
        <v>37</v>
      </c>
      <c r="C50" s="11" t="s">
        <v>37</v>
      </c>
      <c r="D50" s="11" t="s">
        <v>37</v>
      </c>
      <c r="E50" s="12" t="s">
        <v>93</v>
      </c>
      <c r="F50" s="13">
        <v>204273</v>
      </c>
      <c r="G50" s="13">
        <v>204273</v>
      </c>
      <c r="H50" s="13">
        <v>205169</v>
      </c>
      <c r="I50" s="13">
        <v>210606</v>
      </c>
      <c r="J50" s="13">
        <v>209210</v>
      </c>
      <c r="K50" s="13">
        <f t="shared" si="4"/>
        <v>-1396</v>
      </c>
      <c r="L50" s="15">
        <f t="shared" si="5"/>
        <v>-6.6284911161125512E-3</v>
      </c>
      <c r="M50" s="1"/>
    </row>
    <row r="51" spans="1:13" ht="15" customHeight="1" x14ac:dyDescent="0.25">
      <c r="A51" s="11" t="s">
        <v>37</v>
      </c>
      <c r="B51" s="11" t="s">
        <v>63</v>
      </c>
      <c r="C51" s="11" t="s">
        <v>37</v>
      </c>
      <c r="D51" s="11" t="s">
        <v>37</v>
      </c>
      <c r="E51" s="12" t="s">
        <v>94</v>
      </c>
      <c r="F51" s="13">
        <v>204273</v>
      </c>
      <c r="G51" s="13">
        <v>204273</v>
      </c>
      <c r="H51" s="13">
        <v>205169</v>
      </c>
      <c r="I51" s="13">
        <v>210606</v>
      </c>
      <c r="J51" s="13">
        <v>209210</v>
      </c>
      <c r="K51" s="13">
        <f t="shared" si="4"/>
        <v>-1396</v>
      </c>
      <c r="L51" s="15">
        <f t="shared" si="5"/>
        <v>-6.6284911161125512E-3</v>
      </c>
      <c r="M51" s="1"/>
    </row>
    <row r="52" spans="1:13" ht="15" customHeight="1" x14ac:dyDescent="0.25">
      <c r="A52" s="11" t="s">
        <v>95</v>
      </c>
      <c r="B52" s="11" t="s">
        <v>37</v>
      </c>
      <c r="C52" s="11" t="s">
        <v>37</v>
      </c>
      <c r="D52" s="11" t="s">
        <v>37</v>
      </c>
      <c r="E52" s="12" t="s">
        <v>96</v>
      </c>
      <c r="F52" s="13">
        <v>10</v>
      </c>
      <c r="G52" s="13">
        <v>10</v>
      </c>
      <c r="H52" s="13">
        <v>0</v>
      </c>
      <c r="I52" s="13">
        <v>10</v>
      </c>
      <c r="J52" s="13">
        <v>10</v>
      </c>
      <c r="K52" s="14">
        <f t="shared" si="4"/>
        <v>0</v>
      </c>
      <c r="L52" s="15">
        <f t="shared" si="5"/>
        <v>0</v>
      </c>
      <c r="M52" s="1"/>
    </row>
    <row r="53" spans="1:13" ht="27" customHeight="1" x14ac:dyDescent="0.25">
      <c r="A53" s="11" t="s">
        <v>37</v>
      </c>
      <c r="B53" s="11" t="s">
        <v>41</v>
      </c>
      <c r="C53" s="11" t="s">
        <v>37</v>
      </c>
      <c r="D53" s="11" t="s">
        <v>37</v>
      </c>
      <c r="E53" s="12" t="s">
        <v>97</v>
      </c>
      <c r="F53" s="13">
        <v>10</v>
      </c>
      <c r="G53" s="13">
        <v>10</v>
      </c>
      <c r="H53" s="13">
        <v>0</v>
      </c>
      <c r="I53" s="13">
        <v>10</v>
      </c>
      <c r="J53" s="13">
        <v>10</v>
      </c>
      <c r="K53" s="14">
        <f t="shared" si="4"/>
        <v>0</v>
      </c>
      <c r="L53" s="15">
        <f t="shared" si="5"/>
        <v>0</v>
      </c>
      <c r="M53" s="1"/>
    </row>
    <row r="54" spans="1:13" ht="27" customHeight="1" x14ac:dyDescent="0.25">
      <c r="A54" s="11" t="s">
        <v>98</v>
      </c>
      <c r="B54" s="11" t="s">
        <v>37</v>
      </c>
      <c r="C54" s="11" t="s">
        <v>37</v>
      </c>
      <c r="D54" s="11" t="s">
        <v>37</v>
      </c>
      <c r="E54" s="12" t="s">
        <v>99</v>
      </c>
      <c r="F54" s="13">
        <v>7515</v>
      </c>
      <c r="G54" s="13">
        <v>7139</v>
      </c>
      <c r="H54" s="13">
        <v>6167</v>
      </c>
      <c r="I54" s="13">
        <v>7748</v>
      </c>
      <c r="J54" s="13">
        <v>10</v>
      </c>
      <c r="K54" s="13">
        <f t="shared" si="4"/>
        <v>-7738</v>
      </c>
      <c r="L54" s="15">
        <f t="shared" si="5"/>
        <v>-0.99870934434692826</v>
      </c>
      <c r="M54" s="1"/>
    </row>
    <row r="55" spans="1:13" ht="15" customHeight="1" x14ac:dyDescent="0.25">
      <c r="A55" s="11" t="s">
        <v>37</v>
      </c>
      <c r="B55" s="11" t="s">
        <v>14</v>
      </c>
      <c r="C55" s="11" t="s">
        <v>37</v>
      </c>
      <c r="D55" s="11" t="s">
        <v>37</v>
      </c>
      <c r="E55" s="12" t="s">
        <v>100</v>
      </c>
      <c r="F55" s="13">
        <v>0</v>
      </c>
      <c r="G55" s="13">
        <v>0</v>
      </c>
      <c r="H55" s="13">
        <v>0</v>
      </c>
      <c r="I55" s="13">
        <v>0</v>
      </c>
      <c r="J55" s="13">
        <v>10</v>
      </c>
      <c r="K55" s="13">
        <f t="shared" si="4"/>
        <v>10</v>
      </c>
      <c r="L55" s="15" t="s">
        <v>136</v>
      </c>
      <c r="M55" s="1"/>
    </row>
    <row r="56" spans="1:13" ht="15" customHeight="1" x14ac:dyDescent="0.25">
      <c r="A56" s="11" t="s">
        <v>37</v>
      </c>
      <c r="B56" s="11" t="s">
        <v>86</v>
      </c>
      <c r="C56" s="11" t="s">
        <v>37</v>
      </c>
      <c r="D56" s="11" t="s">
        <v>37</v>
      </c>
      <c r="E56" s="12" t="s">
        <v>101</v>
      </c>
      <c r="F56" s="13">
        <v>7515</v>
      </c>
      <c r="G56" s="13">
        <v>7139</v>
      </c>
      <c r="H56" s="13">
        <v>6167</v>
      </c>
      <c r="I56" s="13">
        <v>7748</v>
      </c>
      <c r="J56" s="13">
        <v>0</v>
      </c>
      <c r="K56" s="13">
        <f t="shared" si="4"/>
        <v>-7748</v>
      </c>
      <c r="L56" s="15">
        <f t="shared" si="5"/>
        <v>-1</v>
      </c>
      <c r="M56" s="1"/>
    </row>
    <row r="57" spans="1:13" ht="15" customHeight="1" x14ac:dyDescent="0.25">
      <c r="A57" s="11" t="s">
        <v>102</v>
      </c>
      <c r="B57" s="11" t="s">
        <v>37</v>
      </c>
      <c r="C57" s="11" t="s">
        <v>37</v>
      </c>
      <c r="D57" s="11" t="s">
        <v>37</v>
      </c>
      <c r="E57" s="12" t="s">
        <v>103</v>
      </c>
      <c r="F57" s="13">
        <v>42009797</v>
      </c>
      <c r="G57" s="13">
        <v>43671308</v>
      </c>
      <c r="H57" s="13">
        <v>28314853</v>
      </c>
      <c r="I57" s="13">
        <v>43312101</v>
      </c>
      <c r="J57" s="13">
        <v>36533880</v>
      </c>
      <c r="K57" s="13">
        <f t="shared" si="4"/>
        <v>-6778221</v>
      </c>
      <c r="L57" s="15">
        <f t="shared" si="5"/>
        <v>-0.15649716461457272</v>
      </c>
      <c r="M57" s="1"/>
    </row>
    <row r="58" spans="1:13" ht="15" customHeight="1" x14ac:dyDescent="0.25">
      <c r="A58" s="11" t="s">
        <v>37</v>
      </c>
      <c r="B58" s="11" t="s">
        <v>14</v>
      </c>
      <c r="C58" s="11" t="s">
        <v>37</v>
      </c>
      <c r="D58" s="11" t="s">
        <v>37</v>
      </c>
      <c r="E58" s="12" t="s">
        <v>104</v>
      </c>
      <c r="F58" s="13">
        <v>0</v>
      </c>
      <c r="G58" s="13">
        <v>50000</v>
      </c>
      <c r="H58" s="13">
        <v>0</v>
      </c>
      <c r="I58" s="13">
        <v>0</v>
      </c>
      <c r="J58" s="13">
        <v>193538</v>
      </c>
      <c r="K58" s="13">
        <f t="shared" si="4"/>
        <v>193538</v>
      </c>
      <c r="L58" s="15" t="s">
        <v>136</v>
      </c>
      <c r="M58" s="1"/>
    </row>
    <row r="59" spans="1:13" ht="15" customHeight="1" x14ac:dyDescent="0.25">
      <c r="A59" s="11" t="s">
        <v>37</v>
      </c>
      <c r="B59" s="11" t="s">
        <v>41</v>
      </c>
      <c r="C59" s="11" t="s">
        <v>37</v>
      </c>
      <c r="D59" s="11" t="s">
        <v>37</v>
      </c>
      <c r="E59" s="12" t="s">
        <v>105</v>
      </c>
      <c r="F59" s="13">
        <v>42009797</v>
      </c>
      <c r="G59" s="13">
        <v>43621308</v>
      </c>
      <c r="H59" s="13">
        <v>28314853</v>
      </c>
      <c r="I59" s="13">
        <v>43312101</v>
      </c>
      <c r="J59" s="13">
        <v>36340342</v>
      </c>
      <c r="K59" s="13">
        <f t="shared" si="4"/>
        <v>-6971759</v>
      </c>
      <c r="L59" s="15">
        <f t="shared" si="5"/>
        <v>-0.16096561559089456</v>
      </c>
      <c r="M59" s="1"/>
    </row>
    <row r="60" spans="1:13" ht="15" customHeight="1" x14ac:dyDescent="0.25">
      <c r="A60" s="11" t="s">
        <v>106</v>
      </c>
      <c r="B60" s="11" t="s">
        <v>37</v>
      </c>
      <c r="C60" s="11" t="s">
        <v>37</v>
      </c>
      <c r="D60" s="11" t="s">
        <v>37</v>
      </c>
      <c r="E60" s="12" t="s">
        <v>107</v>
      </c>
      <c r="F60" s="13">
        <v>91729917</v>
      </c>
      <c r="G60" s="13">
        <v>91729917</v>
      </c>
      <c r="H60" s="13">
        <v>61336998</v>
      </c>
      <c r="I60" s="13">
        <v>94573545</v>
      </c>
      <c r="J60" s="13">
        <v>163310530</v>
      </c>
      <c r="K60" s="13">
        <f t="shared" si="4"/>
        <v>68736985</v>
      </c>
      <c r="L60" s="15">
        <f t="shared" si="5"/>
        <v>0.72680985998780101</v>
      </c>
      <c r="M60" s="1"/>
    </row>
    <row r="61" spans="1:13" ht="15" customHeight="1" x14ac:dyDescent="0.25">
      <c r="A61" s="11" t="s">
        <v>37</v>
      </c>
      <c r="B61" s="11" t="s">
        <v>41</v>
      </c>
      <c r="C61" s="11" t="s">
        <v>37</v>
      </c>
      <c r="D61" s="11" t="s">
        <v>37</v>
      </c>
      <c r="E61" s="12" t="s">
        <v>69</v>
      </c>
      <c r="F61" s="13">
        <v>91729917</v>
      </c>
      <c r="G61" s="13">
        <v>91729917</v>
      </c>
      <c r="H61" s="13">
        <v>61336998</v>
      </c>
      <c r="I61" s="13">
        <v>94573545</v>
      </c>
      <c r="J61" s="13">
        <v>163310530</v>
      </c>
      <c r="K61" s="13">
        <f t="shared" si="4"/>
        <v>68736985</v>
      </c>
      <c r="L61" s="15">
        <f t="shared" si="5"/>
        <v>0.72680985998780101</v>
      </c>
      <c r="M61" s="1"/>
    </row>
    <row r="62" spans="1:13" ht="15" customHeight="1" x14ac:dyDescent="0.25">
      <c r="A62" s="11" t="s">
        <v>37</v>
      </c>
      <c r="B62" s="11" t="s">
        <v>37</v>
      </c>
      <c r="C62" s="11" t="s">
        <v>53</v>
      </c>
      <c r="D62" s="11" t="s">
        <v>37</v>
      </c>
      <c r="E62" s="12" t="s">
        <v>108</v>
      </c>
      <c r="F62" s="13">
        <v>91729917</v>
      </c>
      <c r="G62" s="13">
        <v>91729917</v>
      </c>
      <c r="H62" s="13">
        <v>61336998</v>
      </c>
      <c r="I62" s="13">
        <v>94573545</v>
      </c>
      <c r="J62" s="13">
        <v>163310530</v>
      </c>
      <c r="K62" s="13">
        <f t="shared" si="4"/>
        <v>68736985</v>
      </c>
      <c r="L62" s="15">
        <f t="shared" si="5"/>
        <v>0.72680985998780101</v>
      </c>
      <c r="M62" s="1"/>
    </row>
    <row r="63" spans="1:13" ht="15" customHeight="1" x14ac:dyDescent="0.25">
      <c r="A63" s="11" t="s">
        <v>109</v>
      </c>
      <c r="B63" s="11" t="s">
        <v>37</v>
      </c>
      <c r="C63" s="11" t="s">
        <v>37</v>
      </c>
      <c r="D63" s="11" t="s">
        <v>37</v>
      </c>
      <c r="E63" s="12" t="s">
        <v>110</v>
      </c>
      <c r="F63" s="13">
        <v>286562984</v>
      </c>
      <c r="G63" s="13">
        <v>282400880</v>
      </c>
      <c r="H63" s="13">
        <v>180001849</v>
      </c>
      <c r="I63" s="13">
        <v>295446436</v>
      </c>
      <c r="J63" s="13">
        <v>241505107</v>
      </c>
      <c r="K63" s="13">
        <f t="shared" si="4"/>
        <v>-53941329</v>
      </c>
      <c r="L63" s="15">
        <f t="shared" si="5"/>
        <v>-0.18257566322444993</v>
      </c>
      <c r="M63" s="1"/>
    </row>
    <row r="64" spans="1:13" ht="15" customHeight="1" x14ac:dyDescent="0.25">
      <c r="A64" s="11" t="s">
        <v>37</v>
      </c>
      <c r="B64" s="11" t="s">
        <v>14</v>
      </c>
      <c r="C64" s="11" t="s">
        <v>37</v>
      </c>
      <c r="D64" s="11" t="s">
        <v>37</v>
      </c>
      <c r="E64" s="12" t="s">
        <v>111</v>
      </c>
      <c r="F64" s="13">
        <v>286562984</v>
      </c>
      <c r="G64" s="13">
        <v>281384832</v>
      </c>
      <c r="H64" s="13">
        <v>179785512</v>
      </c>
      <c r="I64" s="13">
        <v>295446436</v>
      </c>
      <c r="J64" s="13">
        <v>241505107</v>
      </c>
      <c r="K64" s="13">
        <f t="shared" si="4"/>
        <v>-53941329</v>
      </c>
      <c r="L64" s="15">
        <f t="shared" si="5"/>
        <v>-0.18257566322444993</v>
      </c>
      <c r="M64" s="1"/>
    </row>
    <row r="65" spans="1:13" ht="15" customHeight="1" x14ac:dyDescent="0.25">
      <c r="A65" s="11" t="s">
        <v>37</v>
      </c>
      <c r="B65" s="11" t="s">
        <v>37</v>
      </c>
      <c r="C65" s="11" t="s">
        <v>43</v>
      </c>
      <c r="D65" s="11" t="s">
        <v>37</v>
      </c>
      <c r="E65" s="12" t="s">
        <v>44</v>
      </c>
      <c r="F65" s="13">
        <v>10</v>
      </c>
      <c r="G65" s="13">
        <v>10</v>
      </c>
      <c r="H65" s="13">
        <v>0</v>
      </c>
      <c r="I65" s="13">
        <v>10</v>
      </c>
      <c r="J65" s="13">
        <v>10</v>
      </c>
      <c r="K65" s="14">
        <f t="shared" si="4"/>
        <v>0</v>
      </c>
      <c r="L65" s="15">
        <f t="shared" si="5"/>
        <v>0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112</v>
      </c>
      <c r="D66" s="11" t="s">
        <v>37</v>
      </c>
      <c r="E66" s="12" t="s">
        <v>113</v>
      </c>
      <c r="F66" s="13">
        <v>5416401</v>
      </c>
      <c r="G66" s="13">
        <v>5416401</v>
      </c>
      <c r="H66" s="13">
        <v>1212769</v>
      </c>
      <c r="I66" s="13">
        <v>5584309</v>
      </c>
      <c r="J66" s="13">
        <v>603839</v>
      </c>
      <c r="K66" s="13">
        <f t="shared" si="4"/>
        <v>-4980470</v>
      </c>
      <c r="L66" s="15">
        <f t="shared" si="5"/>
        <v>-0.89186862689725799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54523</v>
      </c>
      <c r="G67" s="13">
        <v>54523</v>
      </c>
      <c r="H67" s="13">
        <v>0</v>
      </c>
      <c r="I67" s="13">
        <v>56213</v>
      </c>
      <c r="J67" s="13">
        <v>53947</v>
      </c>
      <c r="K67" s="13">
        <f t="shared" si="4"/>
        <v>-2266</v>
      </c>
      <c r="L67" s="15">
        <f t="shared" si="5"/>
        <v>-4.0310960098197929E-2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42323052</v>
      </c>
      <c r="G68" s="13">
        <v>42266221</v>
      </c>
      <c r="H68" s="13">
        <v>23274730</v>
      </c>
      <c r="I68" s="13">
        <v>43635067</v>
      </c>
      <c r="J68" s="13">
        <v>33663256</v>
      </c>
      <c r="K68" s="13">
        <f t="shared" si="4"/>
        <v>-9971811</v>
      </c>
      <c r="L68" s="15">
        <f t="shared" si="5"/>
        <v>-0.22852745934823476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135565585</v>
      </c>
      <c r="G69" s="13">
        <v>135503879</v>
      </c>
      <c r="H69" s="13">
        <v>75167586</v>
      </c>
      <c r="I69" s="13">
        <v>139768118</v>
      </c>
      <c r="J69" s="13">
        <v>113215427</v>
      </c>
      <c r="K69" s="13">
        <f t="shared" si="4"/>
        <v>-26552691</v>
      </c>
      <c r="L69" s="15">
        <f t="shared" si="5"/>
        <v>-0.18997673704098955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38864809</v>
      </c>
      <c r="G70" s="13">
        <v>38864809</v>
      </c>
      <c r="H70" s="13">
        <v>45915093</v>
      </c>
      <c r="I70" s="13">
        <v>40069618</v>
      </c>
      <c r="J70" s="13">
        <v>46238960</v>
      </c>
      <c r="K70" s="13">
        <f t="shared" si="4"/>
        <v>6169342</v>
      </c>
      <c r="L70" s="15">
        <f t="shared" si="5"/>
        <v>0.15396558060523563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6962662</v>
      </c>
      <c r="G71" s="13">
        <v>6903047</v>
      </c>
      <c r="H71" s="13">
        <v>5476523</v>
      </c>
      <c r="I71" s="13">
        <v>7178505</v>
      </c>
      <c r="J71" s="13">
        <v>7952866</v>
      </c>
      <c r="K71" s="13">
        <f t="shared" si="4"/>
        <v>774361</v>
      </c>
      <c r="L71" s="15">
        <f t="shared" si="5"/>
        <v>0.10787218229979641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57375942</v>
      </c>
      <c r="G72" s="13">
        <v>52375942</v>
      </c>
      <c r="H72" s="13">
        <v>28738811</v>
      </c>
      <c r="I72" s="13">
        <v>59154596</v>
      </c>
      <c r="J72" s="13">
        <v>39776802</v>
      </c>
      <c r="K72" s="13">
        <f t="shared" si="4"/>
        <v>-19377794</v>
      </c>
      <c r="L72" s="15">
        <f t="shared" si="5"/>
        <v>-0.32757884104220741</v>
      </c>
      <c r="M72" s="1"/>
    </row>
    <row r="73" spans="1:13" ht="15" customHeight="1" x14ac:dyDescent="0.25">
      <c r="A73" s="11" t="s">
        <v>37</v>
      </c>
      <c r="B73" s="11" t="s">
        <v>51</v>
      </c>
      <c r="C73" s="11" t="s">
        <v>37</v>
      </c>
      <c r="D73" s="11" t="s">
        <v>37</v>
      </c>
      <c r="E73" s="12" t="s">
        <v>126</v>
      </c>
      <c r="F73" s="13">
        <v>0</v>
      </c>
      <c r="G73" s="13">
        <v>1016048</v>
      </c>
      <c r="H73" s="13">
        <v>216337</v>
      </c>
      <c r="I73" s="13">
        <v>0</v>
      </c>
      <c r="J73" s="13">
        <v>0</v>
      </c>
      <c r="K73" s="14">
        <f t="shared" si="4"/>
        <v>0</v>
      </c>
      <c r="L73" s="15" t="s">
        <v>136</v>
      </c>
      <c r="M73" s="1"/>
    </row>
    <row r="74" spans="1:13" ht="27" customHeight="1" x14ac:dyDescent="0.25">
      <c r="A74" s="11" t="s">
        <v>37</v>
      </c>
      <c r="B74" s="11" t="s">
        <v>37</v>
      </c>
      <c r="C74" s="11" t="s">
        <v>127</v>
      </c>
      <c r="D74" s="11" t="s">
        <v>37</v>
      </c>
      <c r="E74" s="12" t="s">
        <v>128</v>
      </c>
      <c r="F74" s="13">
        <v>0</v>
      </c>
      <c r="G74" s="13">
        <v>562438</v>
      </c>
      <c r="H74" s="13">
        <v>216337</v>
      </c>
      <c r="I74" s="13">
        <v>0</v>
      </c>
      <c r="J74" s="13">
        <v>0</v>
      </c>
      <c r="K74" s="14">
        <f t="shared" si="4"/>
        <v>0</v>
      </c>
      <c r="L74" s="15" t="s">
        <v>136</v>
      </c>
      <c r="M74" s="1"/>
    </row>
    <row r="75" spans="1:13" ht="15" customHeight="1" x14ac:dyDescent="0.25">
      <c r="A75" s="11" t="s">
        <v>37</v>
      </c>
      <c r="B75" s="11" t="s">
        <v>37</v>
      </c>
      <c r="C75" s="11" t="s">
        <v>129</v>
      </c>
      <c r="D75" s="11" t="s">
        <v>37</v>
      </c>
      <c r="E75" s="12" t="s">
        <v>130</v>
      </c>
      <c r="F75" s="13">
        <v>0</v>
      </c>
      <c r="G75" s="13">
        <v>453610</v>
      </c>
      <c r="H75" s="13">
        <v>0</v>
      </c>
      <c r="I75" s="13">
        <v>0</v>
      </c>
      <c r="J75" s="13">
        <v>0</v>
      </c>
      <c r="K75" s="14">
        <f t="shared" si="4"/>
        <v>0</v>
      </c>
      <c r="L75" s="15" t="s">
        <v>136</v>
      </c>
      <c r="M75" s="1"/>
    </row>
    <row r="76" spans="1:13" ht="15" customHeight="1" x14ac:dyDescent="0.25">
      <c r="A76" s="11" t="s">
        <v>131</v>
      </c>
      <c r="B76" s="11" t="s">
        <v>37</v>
      </c>
      <c r="C76" s="11" t="s">
        <v>37</v>
      </c>
      <c r="D76" s="11" t="s">
        <v>37</v>
      </c>
      <c r="E76" s="12" t="s">
        <v>132</v>
      </c>
      <c r="F76" s="13">
        <v>10</v>
      </c>
      <c r="G76" s="13">
        <v>10</v>
      </c>
      <c r="H76" s="13">
        <v>392219</v>
      </c>
      <c r="I76" s="13">
        <v>10</v>
      </c>
      <c r="J76" s="13">
        <v>10</v>
      </c>
      <c r="K76" s="14">
        <f t="shared" si="4"/>
        <v>0</v>
      </c>
      <c r="L76" s="15">
        <f t="shared" si="5"/>
        <v>0</v>
      </c>
      <c r="M76" s="1"/>
    </row>
    <row r="77" spans="1:13" ht="15" customHeight="1" x14ac:dyDescent="0.25">
      <c r="A77" s="11" t="s">
        <v>37</v>
      </c>
      <c r="B77" s="11" t="s">
        <v>54</v>
      </c>
      <c r="C77" s="11" t="s">
        <v>37</v>
      </c>
      <c r="D77" s="11" t="s">
        <v>37</v>
      </c>
      <c r="E77" s="12" t="s">
        <v>133</v>
      </c>
      <c r="F77" s="13">
        <v>10</v>
      </c>
      <c r="G77" s="13">
        <v>10</v>
      </c>
      <c r="H77" s="13">
        <v>392219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34" t="s">
        <v>134</v>
      </c>
      <c r="B80" s="35"/>
      <c r="C80" s="35"/>
      <c r="D80" s="35"/>
      <c r="E80" s="35"/>
      <c r="F80" s="17">
        <v>342172517</v>
      </c>
      <c r="G80" s="17">
        <v>339999998</v>
      </c>
      <c r="H80" s="17">
        <v>217688922</v>
      </c>
      <c r="I80" s="17">
        <v>352387319</v>
      </c>
      <c r="J80" s="17">
        <v>291945080</v>
      </c>
      <c r="K80" s="17">
        <v>-60442239</v>
      </c>
      <c r="L80" s="18">
        <v>-0.17152217387255073</v>
      </c>
      <c r="M80" s="1"/>
    </row>
    <row r="81" spans="1:13" ht="15" customHeight="1" x14ac:dyDescent="0.25">
      <c r="A81" s="36" t="s">
        <v>135</v>
      </c>
      <c r="B81" s="37"/>
      <c r="C81" s="37"/>
      <c r="D81" s="37"/>
      <c r="E81" s="37"/>
      <c r="F81" s="37"/>
      <c r="G81" s="37"/>
      <c r="H81" s="37"/>
      <c r="I81" s="37"/>
      <c r="J81" s="37"/>
      <c r="K81" s="1"/>
      <c r="L81" s="1"/>
      <c r="M81" s="1"/>
    </row>
    <row r="82" spans="1:13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mergeCells count="18">
    <mergeCell ref="K10:K11"/>
    <mergeCell ref="L10:L11"/>
    <mergeCell ref="A80:E80"/>
    <mergeCell ref="A81:J81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.7" right="0.7" top="0.75" bottom="0.75" header="0.3" footer="0.3"/>
  <pageSetup scale="82" fitToHeight="0" orientation="landscape" r:id="rId1"/>
  <rowBreaks count="3" manualBreakCount="3">
    <brk id="31" max="11" man="1"/>
    <brk id="51" max="11" man="1"/>
    <brk id="7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12</vt:lpstr>
      <vt:lpstr>'cuadro Comparativo analitico 12'!Área_de_impresión</vt:lpstr>
      <vt:lpstr>JR_PAGE_ANCHOR_11_1</vt:lpstr>
      <vt:lpstr>'cuadro Comparativo analitico 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2025-09-26T18:30:01Z</cp:lastPrinted>
  <dcterms:created xsi:type="dcterms:W3CDTF">2025-09-26T15:19:32Z</dcterms:created>
  <dcterms:modified xsi:type="dcterms:W3CDTF">2025-09-26T18:30:06Z</dcterms:modified>
</cp:coreProperties>
</file>