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6527F645-48F2-4C82-8BD2-D08A96EE0CA8}" xr6:coauthVersionLast="47" xr6:coauthVersionMax="47" xr10:uidLastSave="{00000000-0000-0000-0000-000000000000}"/>
  <bookViews>
    <workbookView xWindow="-28920" yWindow="-120" windowWidth="29040" windowHeight="15720" xr2:uid="{D0B011C6-34A1-4F2C-8D8E-8A492F7EBF34}"/>
  </bookViews>
  <sheets>
    <sheet name="cuadro Comparativo analitico 19" sheetId="1" r:id="rId1"/>
  </sheets>
  <definedNames>
    <definedName name="_xlnm.Print_Area" localSheetId="0">'cuadro Comparativo analitico 19'!$A$1:$L$81</definedName>
    <definedName name="JR_PAGE_ANCHOR_18_1">'cuadro Comparativo analitico 19'!$A$1</definedName>
    <definedName name="JR_PAGE_ANCHOR_2_1">#REF!</definedName>
    <definedName name="_xlnm.Print_Titles" localSheetId="0">'cuadro Comparativo analitico 19'!$1:$11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L77" i="1" s="1"/>
  <c r="K76" i="1"/>
  <c r="L76" i="1" s="1"/>
  <c r="K75" i="1"/>
  <c r="K74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L65" i="1"/>
  <c r="K65" i="1"/>
  <c r="K64" i="1"/>
  <c r="L64" i="1" s="1"/>
  <c r="K63" i="1"/>
  <c r="L63" i="1" s="1"/>
  <c r="K62" i="1"/>
  <c r="L62" i="1" s="1"/>
  <c r="K61" i="1"/>
  <c r="L61" i="1" s="1"/>
  <c r="K60" i="1"/>
  <c r="L60" i="1" s="1"/>
  <c r="L59" i="1"/>
  <c r="K59" i="1"/>
  <c r="K58" i="1"/>
  <c r="L58" i="1" s="1"/>
  <c r="K57" i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L50" i="1"/>
  <c r="K50" i="1"/>
  <c r="K49" i="1"/>
  <c r="L49" i="1" s="1"/>
  <c r="K48" i="1"/>
  <c r="L48" i="1" s="1"/>
  <c r="K47" i="1"/>
  <c r="K46" i="1"/>
  <c r="K45" i="1"/>
  <c r="L45" i="1" s="1"/>
  <c r="K44" i="1"/>
  <c r="K43" i="1"/>
  <c r="K42" i="1"/>
  <c r="L42" i="1" s="1"/>
  <c r="K41" i="1"/>
  <c r="L41" i="1" s="1"/>
  <c r="K39" i="1"/>
  <c r="L39" i="1" s="1"/>
  <c r="K38" i="1"/>
  <c r="K37" i="1"/>
  <c r="L37" i="1" s="1"/>
  <c r="L36" i="1"/>
  <c r="K36" i="1"/>
  <c r="K35" i="1"/>
  <c r="L35" i="1" s="1"/>
  <c r="K34" i="1"/>
  <c r="L34" i="1" s="1"/>
  <c r="K33" i="1"/>
  <c r="L33" i="1" s="1"/>
  <c r="K32" i="1"/>
  <c r="L32" i="1" s="1"/>
  <c r="K31" i="1"/>
  <c r="K30" i="1"/>
  <c r="L30" i="1" s="1"/>
  <c r="K29" i="1"/>
  <c r="L29" i="1" s="1"/>
  <c r="L28" i="1"/>
  <c r="K28" i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L20" i="1"/>
  <c r="K20" i="1"/>
  <c r="K19" i="1"/>
  <c r="L19" i="1" s="1"/>
  <c r="K18" i="1"/>
  <c r="K17" i="1"/>
  <c r="L17" i="1" s="1"/>
  <c r="K16" i="1"/>
  <c r="L16" i="1" s="1"/>
  <c r="K15" i="1"/>
  <c r="L15" i="1" s="1"/>
  <c r="K14" i="1"/>
  <c r="L14" i="1" s="1"/>
  <c r="L13" i="1"/>
  <c r="K13" i="1"/>
  <c r="K40" i="1"/>
  <c r="L40" i="1" s="1"/>
  <c r="K12" i="1"/>
  <c r="L12" i="1" s="1"/>
</calcChain>
</file>

<file path=xl/sharedStrings.xml><?xml version="1.0" encoding="utf-8"?>
<sst xmlns="http://schemas.openxmlformats.org/spreadsheetml/2006/main" count="383" uniqueCount="135">
  <si>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</si>
  <si>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</si>
  <si>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</si>
  <si>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</si>
  <si>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</si>
  <si>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</si>
  <si>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</si>
  <si>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</si>
  <si>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</si>
  <si>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AYSÉN DEL GENERAL CARLOS IBÁÑEZ DEL CAMPO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</si>
  <si>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</si>
  <si>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</si>
  <si>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</si>
  <si>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</si>
  <si>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</si>
  <si>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</si>
  <si>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</si>
  <si>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</si>
  <si>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</si>
  <si>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</si>
  <si>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</si>
  <si>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</si>
  <si>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</si>
  <si>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</si>
  <si>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</si>
  <si>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</si>
  <si>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</si>
  <si>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</si>
  <si>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</si>
  <si>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</si>
  <si>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</si>
  <si>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</si>
  <si>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</si>
  <si>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</si>
  <si>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</si>
  <si>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</si>
  <si>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</si>
  <si>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</si>
  <si>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</si>
  <si>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</si>
  <si>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</si>
  <si>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</si>
  <si>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</si>
  <si>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</si>
  <si>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</si>
  <si>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</si>
  <si>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</si>
  <si>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</si>
  <si>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</si>
  <si>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</si>
  <si>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</si>
  <si>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</si>
  <si>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</si>
  <si>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</si>
  <si>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</si>
  <si>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</si>
  <si>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</si>
  <si>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</si>
  <si>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</si>
  <si>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</si>
  <si>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</si>
  <si>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</si>
  <si>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</si>
  <si>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</si>
  <si>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</si>
  <si>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</si>
  <si>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</si>
  <si>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</si>
  <si>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</si>
  <si>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</si>
  <si>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</si>
  <si>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</si>
  <si>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</si>
  <si>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</si>
  <si>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</si>
  <si>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</si>
  <si>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</si>
  <si>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</si>
  <si>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</si>
  <si>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</si>
  <si>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</si>
  <si>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</si>
  <si>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</si>
  <si>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</si>
  <si>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</si>
  <si>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</si>
  <si>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</si>
  <si>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</si>
  <si>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</si>
  <si>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</si>
  <si>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</si>
  <si>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</si>
  <si>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</si>
  <si>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</si>
  <si>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</si>
  <si>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</si>
  <si>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</si>
  <si>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</si>
  <si>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</si>
  <si>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</si>
  <si>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</si>
  <si>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</si>
  <si>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</si>
  <si>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</si>
  <si>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</si>
  <si>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</si>
  <si>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</si>
  <si>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</si>
  <si>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</si>
  <si>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</si>
  <si>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</si>
  <si>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</si>
  <si>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</si>
  <si>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</si>
  <si>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</si>
  <si>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</si>
  <si>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</si>
  <si>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</si>
  <si>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</si>
  <si>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</si>
  <si>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</si>
  <si>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</si>
  <si>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</si>
  <si>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</si>
  <si>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Habitacional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</si>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</sst>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3894-B9C2-44CB-B97E-F349ED09FC36}">
  <sheetPr>
    <outlinePr summaryBelow="0"/>
  </sheetPr>
  <dimension ref="A1:M82"/>
  <sheetViews>
    <sheetView tabSelected="1" view="pageBreakPreview" topLeftCell="A11" zoomScale="60" zoomScaleNormal="100" workbookViewId="0">
      <selection activeCell="U8" sqref="U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</row>
    <row r="2" spans="1:13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1"/>
      <c r="L2" s="1"/>
      <c r="M2" s="1"/>
    </row>
    <row r="3" spans="1:13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43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6" t="s">
        <v>12</v>
      </c>
      <c r="B7" s="27"/>
      <c r="C7" s="28" t="s">
        <v>9</v>
      </c>
      <c r="D7" s="29"/>
      <c r="E7" s="29"/>
      <c r="F7" s="29"/>
      <c r="G7" s="29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0" t="s">
        <v>16</v>
      </c>
      <c r="B9" s="30" t="s">
        <v>17</v>
      </c>
      <c r="C9" s="30" t="s">
        <v>18</v>
      </c>
      <c r="D9" s="30" t="s">
        <v>19</v>
      </c>
      <c r="E9" s="30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31"/>
      <c r="B10" s="31"/>
      <c r="C10" s="31"/>
      <c r="D10" s="31"/>
      <c r="E10" s="31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20" t="s">
        <v>33</v>
      </c>
      <c r="L10" s="20" t="s">
        <v>34</v>
      </c>
      <c r="M10" s="1"/>
    </row>
    <row r="11" spans="1:13" ht="30" customHeight="1" thickBot="1" x14ac:dyDescent="0.3">
      <c r="A11" s="31"/>
      <c r="B11" s="31"/>
      <c r="C11" s="31"/>
      <c r="D11" s="31"/>
      <c r="E11" s="31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1"/>
      <c r="L11" s="21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117344549</v>
      </c>
      <c r="G12" s="9">
        <v>112903123</v>
      </c>
      <c r="H12" s="9">
        <v>61818501</v>
      </c>
      <c r="I12" s="9">
        <v>120848834</v>
      </c>
      <c r="J12" s="9">
        <v>124728425</v>
      </c>
      <c r="K12" s="9">
        <f>J12-I12</f>
        <v>3879591</v>
      </c>
      <c r="L12" s="10">
        <f>(K12/I12)</f>
        <v>3.2102841803173708E-2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174630</v>
      </c>
      <c r="H13" s="13">
        <v>45397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174630</v>
      </c>
      <c r="H14" s="13">
        <v>45397</v>
      </c>
      <c r="I14" s="13">
        <v>30</v>
      </c>
      <c r="J14" s="13">
        <v>30</v>
      </c>
      <c r="K14" s="14">
        <f t="shared" ref="K14:K39" si="0">+J14-I14</f>
        <v>0</v>
      </c>
      <c r="L14" s="15">
        <f t="shared" ref="L14:L3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174620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45397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4010</v>
      </c>
      <c r="H17" s="13">
        <v>2673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4000</v>
      </c>
      <c r="H18" s="13">
        <v>2673</v>
      </c>
      <c r="I18" s="13">
        <v>0</v>
      </c>
      <c r="J18" s="13">
        <v>20</v>
      </c>
      <c r="K18" s="13">
        <f t="shared" si="0"/>
        <v>20</v>
      </c>
      <c r="L18" s="15" t="s">
        <v>134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20</v>
      </c>
      <c r="G20" s="13">
        <v>20</v>
      </c>
      <c r="H20" s="13">
        <v>1800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10</v>
      </c>
      <c r="G22" s="13">
        <v>10</v>
      </c>
      <c r="H22" s="13">
        <v>1800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58138</v>
      </c>
      <c r="G23" s="13">
        <v>58138</v>
      </c>
      <c r="H23" s="13">
        <v>64050</v>
      </c>
      <c r="I23" s="13">
        <v>59940</v>
      </c>
      <c r="J23" s="13">
        <v>62505</v>
      </c>
      <c r="K23" s="13">
        <f t="shared" si="0"/>
        <v>2565</v>
      </c>
      <c r="L23" s="15">
        <f t="shared" si="1"/>
        <v>4.2792792792792793E-2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58107</v>
      </c>
      <c r="G24" s="13">
        <v>58107</v>
      </c>
      <c r="H24" s="13">
        <v>33776</v>
      </c>
      <c r="I24" s="13">
        <v>59908</v>
      </c>
      <c r="J24" s="13">
        <v>62485</v>
      </c>
      <c r="K24" s="13">
        <f t="shared" si="0"/>
        <v>2577</v>
      </c>
      <c r="L24" s="15">
        <f t="shared" si="1"/>
        <v>4.301595780196301E-2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</v>
      </c>
      <c r="G25" s="13">
        <v>10</v>
      </c>
      <c r="H25" s="13">
        <v>25105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21</v>
      </c>
      <c r="G26" s="13">
        <v>21</v>
      </c>
      <c r="H26" s="13">
        <v>5169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104233295</v>
      </c>
      <c r="G27" s="13">
        <v>99570468</v>
      </c>
      <c r="H27" s="13">
        <v>49221114</v>
      </c>
      <c r="I27" s="13">
        <v>107331775</v>
      </c>
      <c r="J27" s="13">
        <v>101060030</v>
      </c>
      <c r="K27" s="13">
        <f t="shared" si="0"/>
        <v>-6271745</v>
      </c>
      <c r="L27" s="15">
        <f t="shared" si="1"/>
        <v>-5.8433255203317006E-2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104233295</v>
      </c>
      <c r="G28" s="13">
        <v>99570468</v>
      </c>
      <c r="H28" s="13">
        <v>49221114</v>
      </c>
      <c r="I28" s="13">
        <v>107331775</v>
      </c>
      <c r="J28" s="13">
        <v>101060030</v>
      </c>
      <c r="K28" s="13">
        <f t="shared" si="0"/>
        <v>-6271745</v>
      </c>
      <c r="L28" s="15">
        <f t="shared" si="1"/>
        <v>-5.8433255203317006E-2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12573796</v>
      </c>
      <c r="G29" s="13">
        <v>12573796</v>
      </c>
      <c r="H29" s="13">
        <v>12464623</v>
      </c>
      <c r="I29" s="13">
        <v>12963584</v>
      </c>
      <c r="J29" s="13">
        <v>23079432</v>
      </c>
      <c r="K29" s="13">
        <f t="shared" si="0"/>
        <v>10115848</v>
      </c>
      <c r="L29" s="15">
        <f t="shared" si="1"/>
        <v>0.78032803274156282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12573796</v>
      </c>
      <c r="G30" s="13">
        <v>6296394</v>
      </c>
      <c r="H30" s="13">
        <v>5883210</v>
      </c>
      <c r="I30" s="13">
        <v>12963584</v>
      </c>
      <c r="J30" s="13">
        <v>23079432</v>
      </c>
      <c r="K30" s="13">
        <f t="shared" si="0"/>
        <v>10115848</v>
      </c>
      <c r="L30" s="15">
        <f t="shared" si="1"/>
        <v>0.78032803274156282</v>
      </c>
      <c r="M30" s="1"/>
    </row>
    <row r="31" spans="1:13" ht="15" customHeight="1" x14ac:dyDescent="0.25">
      <c r="A31" s="11" t="s">
        <v>37</v>
      </c>
      <c r="B31" s="11" t="s">
        <v>71</v>
      </c>
      <c r="C31" s="11" t="s">
        <v>37</v>
      </c>
      <c r="D31" s="11" t="s">
        <v>37</v>
      </c>
      <c r="E31" s="12" t="s">
        <v>72</v>
      </c>
      <c r="F31" s="13">
        <v>0</v>
      </c>
      <c r="G31" s="13">
        <v>6277402</v>
      </c>
      <c r="H31" s="13">
        <v>6581413</v>
      </c>
      <c r="I31" s="13">
        <v>0</v>
      </c>
      <c r="J31" s="13">
        <v>0</v>
      </c>
      <c r="K31" s="14">
        <f t="shared" si="0"/>
        <v>0</v>
      </c>
      <c r="L31" s="15" t="s">
        <v>134</v>
      </c>
      <c r="M31" s="1"/>
    </row>
    <row r="32" spans="1:13" ht="27" customHeight="1" x14ac:dyDescent="0.25">
      <c r="A32" s="11" t="s">
        <v>73</v>
      </c>
      <c r="B32" s="11" t="s">
        <v>37</v>
      </c>
      <c r="C32" s="11" t="s">
        <v>37</v>
      </c>
      <c r="D32" s="11" t="s">
        <v>37</v>
      </c>
      <c r="E32" s="12" t="s">
        <v>74</v>
      </c>
      <c r="F32" s="13">
        <v>458545</v>
      </c>
      <c r="G32" s="13">
        <v>501346</v>
      </c>
      <c r="H32" s="13">
        <v>18844</v>
      </c>
      <c r="I32" s="13">
        <v>472760</v>
      </c>
      <c r="J32" s="13">
        <v>526368</v>
      </c>
      <c r="K32" s="13">
        <f t="shared" si="0"/>
        <v>53608</v>
      </c>
      <c r="L32" s="15">
        <f t="shared" si="1"/>
        <v>0.11339368812928335</v>
      </c>
      <c r="M32" s="1"/>
    </row>
    <row r="33" spans="1:13" ht="15" customHeight="1" x14ac:dyDescent="0.25">
      <c r="A33" s="11" t="s">
        <v>37</v>
      </c>
      <c r="B33" s="11" t="s">
        <v>41</v>
      </c>
      <c r="C33" s="11" t="s">
        <v>37</v>
      </c>
      <c r="D33" s="11" t="s">
        <v>37</v>
      </c>
      <c r="E33" s="12" t="s">
        <v>42</v>
      </c>
      <c r="F33" s="13">
        <v>10</v>
      </c>
      <c r="G33" s="13">
        <v>46811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37</v>
      </c>
      <c r="C34" s="11" t="s">
        <v>43</v>
      </c>
      <c r="D34" s="11" t="s">
        <v>37</v>
      </c>
      <c r="E34" s="12" t="s">
        <v>44</v>
      </c>
      <c r="F34" s="13">
        <v>10</v>
      </c>
      <c r="G34" s="13">
        <v>46811</v>
      </c>
      <c r="H34" s="13">
        <v>0</v>
      </c>
      <c r="I34" s="13">
        <v>10</v>
      </c>
      <c r="J34" s="13">
        <v>10</v>
      </c>
      <c r="K34" s="14">
        <f t="shared" si="0"/>
        <v>0</v>
      </c>
      <c r="L34" s="15">
        <f t="shared" si="1"/>
        <v>0</v>
      </c>
      <c r="M34" s="1"/>
    </row>
    <row r="35" spans="1:13" ht="15" customHeight="1" x14ac:dyDescent="0.25">
      <c r="A35" s="11" t="s">
        <v>37</v>
      </c>
      <c r="B35" s="11" t="s">
        <v>52</v>
      </c>
      <c r="C35" s="11" t="s">
        <v>37</v>
      </c>
      <c r="D35" s="11" t="s">
        <v>37</v>
      </c>
      <c r="E35" s="12" t="s">
        <v>75</v>
      </c>
      <c r="F35" s="13">
        <v>458535</v>
      </c>
      <c r="G35" s="13">
        <v>454535</v>
      </c>
      <c r="H35" s="13">
        <v>18844</v>
      </c>
      <c r="I35" s="13">
        <v>472750</v>
      </c>
      <c r="J35" s="13">
        <v>526358</v>
      </c>
      <c r="K35" s="13">
        <f t="shared" si="0"/>
        <v>53608</v>
      </c>
      <c r="L35" s="15">
        <f t="shared" si="1"/>
        <v>0.11339608672659968</v>
      </c>
      <c r="M35" s="1"/>
    </row>
    <row r="36" spans="1:13" ht="15" customHeight="1" x14ac:dyDescent="0.25">
      <c r="A36" s="11" t="s">
        <v>37</v>
      </c>
      <c r="B36" s="11" t="s">
        <v>37</v>
      </c>
      <c r="C36" s="11" t="s">
        <v>50</v>
      </c>
      <c r="D36" s="11" t="s">
        <v>37</v>
      </c>
      <c r="E36" s="12" t="s">
        <v>76</v>
      </c>
      <c r="F36" s="13">
        <v>453867</v>
      </c>
      <c r="G36" s="13">
        <v>449867</v>
      </c>
      <c r="H36" s="13">
        <v>0</v>
      </c>
      <c r="I36" s="13">
        <v>467937</v>
      </c>
      <c r="J36" s="13">
        <v>471288</v>
      </c>
      <c r="K36" s="13">
        <f t="shared" si="0"/>
        <v>3351</v>
      </c>
      <c r="L36" s="15">
        <f t="shared" si="1"/>
        <v>7.1612204206976584E-3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54</v>
      </c>
      <c r="D37" s="11" t="s">
        <v>37</v>
      </c>
      <c r="E37" s="12" t="s">
        <v>77</v>
      </c>
      <c r="F37" s="13">
        <v>4668</v>
      </c>
      <c r="G37" s="13">
        <v>4668</v>
      </c>
      <c r="H37" s="13">
        <v>18844</v>
      </c>
      <c r="I37" s="13">
        <v>4813</v>
      </c>
      <c r="J37" s="13">
        <v>24140</v>
      </c>
      <c r="K37" s="13">
        <f t="shared" si="0"/>
        <v>19327</v>
      </c>
      <c r="L37" s="15">
        <f t="shared" si="1"/>
        <v>4.0155827965925619</v>
      </c>
      <c r="M37" s="1"/>
    </row>
    <row r="38" spans="1:13" ht="27" customHeight="1" x14ac:dyDescent="0.25">
      <c r="A38" s="11" t="s">
        <v>37</v>
      </c>
      <c r="B38" s="11" t="s">
        <v>37</v>
      </c>
      <c r="C38" s="11" t="s">
        <v>70</v>
      </c>
      <c r="D38" s="11" t="s">
        <v>37</v>
      </c>
      <c r="E38" s="12" t="s">
        <v>78</v>
      </c>
      <c r="F38" s="13">
        <v>0</v>
      </c>
      <c r="G38" s="13">
        <v>0</v>
      </c>
      <c r="H38" s="13">
        <v>0</v>
      </c>
      <c r="I38" s="13">
        <v>0</v>
      </c>
      <c r="J38" s="13">
        <v>30930</v>
      </c>
      <c r="K38" s="13">
        <f t="shared" si="0"/>
        <v>30930</v>
      </c>
      <c r="L38" s="15" t="s">
        <v>134</v>
      </c>
      <c r="M38" s="1"/>
    </row>
    <row r="39" spans="1:13" ht="15" customHeight="1" x14ac:dyDescent="0.25">
      <c r="A39" s="11" t="s">
        <v>79</v>
      </c>
      <c r="B39" s="11" t="s">
        <v>37</v>
      </c>
      <c r="C39" s="11" t="s">
        <v>37</v>
      </c>
      <c r="D39" s="11" t="s">
        <v>37</v>
      </c>
      <c r="E39" s="12" t="s">
        <v>80</v>
      </c>
      <c r="F39" s="13">
        <v>20715</v>
      </c>
      <c r="G39" s="13">
        <v>20715</v>
      </c>
      <c r="H39" s="13">
        <v>0</v>
      </c>
      <c r="I39" s="13">
        <v>20715</v>
      </c>
      <c r="J39" s="13">
        <v>10</v>
      </c>
      <c r="K39" s="13">
        <f t="shared" si="0"/>
        <v>-20705</v>
      </c>
      <c r="L39" s="15">
        <f t="shared" si="1"/>
        <v>-0.99951725802558533</v>
      </c>
      <c r="M39" s="1"/>
    </row>
    <row r="40" spans="1:13" ht="15" customHeight="1" thickBot="1" x14ac:dyDescent="0.3">
      <c r="A40" s="7" t="s">
        <v>37</v>
      </c>
      <c r="B40" s="7" t="s">
        <v>37</v>
      </c>
      <c r="C40" s="7" t="s">
        <v>37</v>
      </c>
      <c r="D40" s="7" t="s">
        <v>37</v>
      </c>
      <c r="E40" s="8" t="s">
        <v>81</v>
      </c>
      <c r="F40" s="9">
        <v>117344549</v>
      </c>
      <c r="G40" s="9">
        <v>112903123</v>
      </c>
      <c r="H40" s="9">
        <v>55294241</v>
      </c>
      <c r="I40" s="9">
        <v>120848834</v>
      </c>
      <c r="J40" s="9">
        <v>124728425</v>
      </c>
      <c r="K40" s="9">
        <f t="shared" ref="K40" si="2">J40-I40</f>
        <v>3879591</v>
      </c>
      <c r="L40" s="10">
        <f t="shared" ref="L40" si="3">(K40/I40)</f>
        <v>3.2102841803173708E-2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4303042</v>
      </c>
      <c r="G41" s="13">
        <v>4208135</v>
      </c>
      <c r="H41" s="13">
        <v>2696469</v>
      </c>
      <c r="I41" s="13">
        <v>4303042</v>
      </c>
      <c r="J41" s="13">
        <v>4330011</v>
      </c>
      <c r="K41" s="13">
        <f t="shared" ref="K41:K77" si="4">+J41-I41</f>
        <v>26969</v>
      </c>
      <c r="L41" s="15">
        <f t="shared" ref="L41:L77" si="5">+K41/I41</f>
        <v>6.2674266251642446E-3</v>
      </c>
      <c r="M41" s="1"/>
    </row>
    <row r="42" spans="1:13" ht="15" customHeight="1" x14ac:dyDescent="0.25">
      <c r="A42" s="11" t="s">
        <v>84</v>
      </c>
      <c r="B42" s="11" t="s">
        <v>37</v>
      </c>
      <c r="C42" s="11" t="s">
        <v>37</v>
      </c>
      <c r="D42" s="11" t="s">
        <v>37</v>
      </c>
      <c r="E42" s="12" t="s">
        <v>85</v>
      </c>
      <c r="F42" s="13">
        <v>322596</v>
      </c>
      <c r="G42" s="13">
        <v>361760</v>
      </c>
      <c r="H42" s="13">
        <v>251883</v>
      </c>
      <c r="I42" s="13">
        <v>332596</v>
      </c>
      <c r="J42" s="13">
        <v>332596</v>
      </c>
      <c r="K42" s="14">
        <f t="shared" si="4"/>
        <v>0</v>
      </c>
      <c r="L42" s="15">
        <f t="shared" si="5"/>
        <v>0</v>
      </c>
      <c r="M42" s="1"/>
    </row>
    <row r="43" spans="1:13" ht="15" customHeight="1" x14ac:dyDescent="0.25">
      <c r="A43" s="11" t="s">
        <v>87</v>
      </c>
      <c r="B43" s="11" t="s">
        <v>37</v>
      </c>
      <c r="C43" s="11" t="s">
        <v>37</v>
      </c>
      <c r="D43" s="11" t="s">
        <v>37</v>
      </c>
      <c r="E43" s="12" t="s">
        <v>88</v>
      </c>
      <c r="F43" s="13">
        <v>0</v>
      </c>
      <c r="G43" s="13">
        <v>8846</v>
      </c>
      <c r="H43" s="13">
        <v>8846</v>
      </c>
      <c r="I43" s="13">
        <v>0</v>
      </c>
      <c r="J43" s="13">
        <v>10</v>
      </c>
      <c r="K43" s="13">
        <f t="shared" si="4"/>
        <v>10</v>
      </c>
      <c r="L43" s="15" t="s">
        <v>134</v>
      </c>
      <c r="M43" s="1"/>
    </row>
    <row r="44" spans="1:13" ht="15" customHeight="1" x14ac:dyDescent="0.25">
      <c r="A44" s="11" t="s">
        <v>37</v>
      </c>
      <c r="B44" s="11" t="s">
        <v>52</v>
      </c>
      <c r="C44" s="11" t="s">
        <v>37</v>
      </c>
      <c r="D44" s="11" t="s">
        <v>37</v>
      </c>
      <c r="E44" s="12" t="s">
        <v>89</v>
      </c>
      <c r="F44" s="13">
        <v>0</v>
      </c>
      <c r="G44" s="13">
        <v>8846</v>
      </c>
      <c r="H44" s="13">
        <v>8846</v>
      </c>
      <c r="I44" s="13">
        <v>0</v>
      </c>
      <c r="J44" s="13">
        <v>10</v>
      </c>
      <c r="K44" s="13">
        <f t="shared" si="4"/>
        <v>10</v>
      </c>
      <c r="L44" s="15" t="s">
        <v>134</v>
      </c>
      <c r="M44" s="1"/>
    </row>
    <row r="45" spans="1:13" ht="15" customHeight="1" x14ac:dyDescent="0.25">
      <c r="A45" s="11" t="s">
        <v>90</v>
      </c>
      <c r="B45" s="11" t="s">
        <v>37</v>
      </c>
      <c r="C45" s="11" t="s">
        <v>37</v>
      </c>
      <c r="D45" s="11" t="s">
        <v>37</v>
      </c>
      <c r="E45" s="12" t="s">
        <v>40</v>
      </c>
      <c r="F45" s="13">
        <v>20</v>
      </c>
      <c r="G45" s="13">
        <v>181820</v>
      </c>
      <c r="H45" s="13">
        <v>0</v>
      </c>
      <c r="I45" s="13">
        <v>20</v>
      </c>
      <c r="J45" s="13">
        <v>20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52</v>
      </c>
      <c r="C46" s="11" t="s">
        <v>37</v>
      </c>
      <c r="D46" s="11" t="s">
        <v>37</v>
      </c>
      <c r="E46" s="12" t="s">
        <v>91</v>
      </c>
      <c r="F46" s="13">
        <v>0</v>
      </c>
      <c r="G46" s="13">
        <v>7200</v>
      </c>
      <c r="H46" s="13">
        <v>0</v>
      </c>
      <c r="I46" s="13">
        <v>0</v>
      </c>
      <c r="J46" s="13">
        <v>0</v>
      </c>
      <c r="K46" s="14">
        <f t="shared" si="4"/>
        <v>0</v>
      </c>
      <c r="L46" s="15" t="s">
        <v>134</v>
      </c>
      <c r="M46" s="1"/>
    </row>
    <row r="47" spans="1:13" ht="15" customHeight="1" x14ac:dyDescent="0.25">
      <c r="A47" s="11" t="s">
        <v>37</v>
      </c>
      <c r="B47" s="11" t="s">
        <v>37</v>
      </c>
      <c r="C47" s="11" t="s">
        <v>92</v>
      </c>
      <c r="D47" s="11" t="s">
        <v>37</v>
      </c>
      <c r="E47" s="12" t="s">
        <v>93</v>
      </c>
      <c r="F47" s="13">
        <v>0</v>
      </c>
      <c r="G47" s="13">
        <v>7200</v>
      </c>
      <c r="H47" s="13">
        <v>0</v>
      </c>
      <c r="I47" s="13">
        <v>0</v>
      </c>
      <c r="J47" s="13">
        <v>0</v>
      </c>
      <c r="K47" s="14">
        <f t="shared" si="4"/>
        <v>0</v>
      </c>
      <c r="L47" s="15" t="s">
        <v>134</v>
      </c>
      <c r="M47" s="1"/>
    </row>
    <row r="48" spans="1:13" ht="27" customHeight="1" x14ac:dyDescent="0.25">
      <c r="A48" s="11" t="s">
        <v>37</v>
      </c>
      <c r="B48" s="11" t="s">
        <v>59</v>
      </c>
      <c r="C48" s="11" t="s">
        <v>37</v>
      </c>
      <c r="D48" s="11" t="s">
        <v>37</v>
      </c>
      <c r="E48" s="12" t="s">
        <v>94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37</v>
      </c>
      <c r="C49" s="11" t="s">
        <v>43</v>
      </c>
      <c r="D49" s="11" t="s">
        <v>37</v>
      </c>
      <c r="E49" s="12" t="s">
        <v>44</v>
      </c>
      <c r="F49" s="13">
        <v>10</v>
      </c>
      <c r="G49" s="13">
        <v>10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64</v>
      </c>
      <c r="C50" s="11" t="s">
        <v>37</v>
      </c>
      <c r="D50" s="11" t="s">
        <v>37</v>
      </c>
      <c r="E50" s="12" t="s">
        <v>95</v>
      </c>
      <c r="F50" s="13">
        <v>10</v>
      </c>
      <c r="G50" s="13">
        <v>174610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37</v>
      </c>
      <c r="B51" s="11" t="s">
        <v>37</v>
      </c>
      <c r="C51" s="11" t="s">
        <v>43</v>
      </c>
      <c r="D51" s="11" t="s">
        <v>37</v>
      </c>
      <c r="E51" s="12" t="s">
        <v>44</v>
      </c>
      <c r="F51" s="13">
        <v>10</v>
      </c>
      <c r="G51" s="13">
        <v>174610</v>
      </c>
      <c r="H51" s="13">
        <v>0</v>
      </c>
      <c r="I51" s="13">
        <v>10</v>
      </c>
      <c r="J51" s="13">
        <v>10</v>
      </c>
      <c r="K51" s="14">
        <f t="shared" si="4"/>
        <v>0</v>
      </c>
      <c r="L51" s="15">
        <f t="shared" si="5"/>
        <v>0</v>
      </c>
      <c r="M51" s="1"/>
    </row>
    <row r="52" spans="1:13" ht="15" customHeight="1" x14ac:dyDescent="0.25">
      <c r="A52" s="11" t="s">
        <v>96</v>
      </c>
      <c r="B52" s="11" t="s">
        <v>37</v>
      </c>
      <c r="C52" s="11" t="s">
        <v>37</v>
      </c>
      <c r="D52" s="11" t="s">
        <v>37</v>
      </c>
      <c r="E52" s="12" t="s">
        <v>97</v>
      </c>
      <c r="F52" s="13">
        <v>55712</v>
      </c>
      <c r="G52" s="13">
        <v>55712</v>
      </c>
      <c r="H52" s="13">
        <v>185</v>
      </c>
      <c r="I52" s="13">
        <v>57439</v>
      </c>
      <c r="J52" s="13">
        <v>62485</v>
      </c>
      <c r="K52" s="13">
        <f t="shared" si="4"/>
        <v>5046</v>
      </c>
      <c r="L52" s="15">
        <f t="shared" si="5"/>
        <v>8.7849718832152368E-2</v>
      </c>
      <c r="M52" s="1"/>
    </row>
    <row r="53" spans="1:13" ht="15" customHeight="1" x14ac:dyDescent="0.25">
      <c r="A53" s="11" t="s">
        <v>37</v>
      </c>
      <c r="B53" s="11" t="s">
        <v>63</v>
      </c>
      <c r="C53" s="11" t="s">
        <v>37</v>
      </c>
      <c r="D53" s="11" t="s">
        <v>37</v>
      </c>
      <c r="E53" s="12" t="s">
        <v>98</v>
      </c>
      <c r="F53" s="13">
        <v>55712</v>
      </c>
      <c r="G53" s="13">
        <v>55712</v>
      </c>
      <c r="H53" s="13">
        <v>185</v>
      </c>
      <c r="I53" s="13">
        <v>57439</v>
      </c>
      <c r="J53" s="13">
        <v>62485</v>
      </c>
      <c r="K53" s="13">
        <f t="shared" si="4"/>
        <v>5046</v>
      </c>
      <c r="L53" s="15">
        <f t="shared" si="5"/>
        <v>8.7849718832152368E-2</v>
      </c>
      <c r="M53" s="1"/>
    </row>
    <row r="54" spans="1:13" ht="15" customHeight="1" x14ac:dyDescent="0.25">
      <c r="A54" s="11" t="s">
        <v>99</v>
      </c>
      <c r="B54" s="11" t="s">
        <v>37</v>
      </c>
      <c r="C54" s="11" t="s">
        <v>37</v>
      </c>
      <c r="D54" s="11" t="s">
        <v>37</v>
      </c>
      <c r="E54" s="12" t="s">
        <v>100</v>
      </c>
      <c r="F54" s="13">
        <v>10</v>
      </c>
      <c r="G54" s="13">
        <v>10</v>
      </c>
      <c r="H54" s="13">
        <v>0</v>
      </c>
      <c r="I54" s="13">
        <v>10</v>
      </c>
      <c r="J54" s="13">
        <v>10</v>
      </c>
      <c r="K54" s="14">
        <f t="shared" si="4"/>
        <v>0</v>
      </c>
      <c r="L54" s="15">
        <f t="shared" si="5"/>
        <v>0</v>
      </c>
      <c r="M54" s="1"/>
    </row>
    <row r="55" spans="1:13" ht="27" customHeight="1" x14ac:dyDescent="0.25">
      <c r="A55" s="11" t="s">
        <v>37</v>
      </c>
      <c r="B55" s="11" t="s">
        <v>41</v>
      </c>
      <c r="C55" s="11" t="s">
        <v>37</v>
      </c>
      <c r="D55" s="11" t="s">
        <v>37</v>
      </c>
      <c r="E55" s="12" t="s">
        <v>101</v>
      </c>
      <c r="F55" s="13">
        <v>10</v>
      </c>
      <c r="G55" s="13">
        <v>10</v>
      </c>
      <c r="H55" s="13">
        <v>0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102</v>
      </c>
      <c r="B56" s="11" t="s">
        <v>37</v>
      </c>
      <c r="C56" s="11" t="s">
        <v>37</v>
      </c>
      <c r="D56" s="11" t="s">
        <v>37</v>
      </c>
      <c r="E56" s="12" t="s">
        <v>103</v>
      </c>
      <c r="F56" s="13">
        <v>4168</v>
      </c>
      <c r="G56" s="13">
        <v>3960</v>
      </c>
      <c r="H56" s="13">
        <v>3953</v>
      </c>
      <c r="I56" s="13">
        <v>4297</v>
      </c>
      <c r="J56" s="13">
        <v>10</v>
      </c>
      <c r="K56" s="13">
        <f t="shared" si="4"/>
        <v>-4287</v>
      </c>
      <c r="L56" s="15">
        <f t="shared" si="5"/>
        <v>-0.99767279497323713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104</v>
      </c>
      <c r="F57" s="13">
        <v>0</v>
      </c>
      <c r="G57" s="13">
        <v>0</v>
      </c>
      <c r="H57" s="13">
        <v>0</v>
      </c>
      <c r="I57" s="13">
        <v>0</v>
      </c>
      <c r="J57" s="13">
        <v>10</v>
      </c>
      <c r="K57" s="13">
        <f t="shared" si="4"/>
        <v>10</v>
      </c>
      <c r="L57" s="15" t="s">
        <v>134</v>
      </c>
      <c r="M57" s="1"/>
    </row>
    <row r="58" spans="1:13" ht="15" customHeight="1" x14ac:dyDescent="0.25">
      <c r="A58" s="11" t="s">
        <v>37</v>
      </c>
      <c r="B58" s="11" t="s">
        <v>86</v>
      </c>
      <c r="C58" s="11" t="s">
        <v>37</v>
      </c>
      <c r="D58" s="11" t="s">
        <v>37</v>
      </c>
      <c r="E58" s="12" t="s">
        <v>105</v>
      </c>
      <c r="F58" s="13">
        <v>4168</v>
      </c>
      <c r="G58" s="13">
        <v>3960</v>
      </c>
      <c r="H58" s="13">
        <v>3953</v>
      </c>
      <c r="I58" s="13">
        <v>4297</v>
      </c>
      <c r="J58" s="13">
        <v>0</v>
      </c>
      <c r="K58" s="13">
        <f t="shared" si="4"/>
        <v>-4297</v>
      </c>
      <c r="L58" s="15">
        <f t="shared" si="5"/>
        <v>-1</v>
      </c>
      <c r="M58" s="1"/>
    </row>
    <row r="59" spans="1:13" ht="15" customHeight="1" x14ac:dyDescent="0.25">
      <c r="A59" s="11" t="s">
        <v>11</v>
      </c>
      <c r="B59" s="11" t="s">
        <v>37</v>
      </c>
      <c r="C59" s="11" t="s">
        <v>37</v>
      </c>
      <c r="D59" s="11" t="s">
        <v>37</v>
      </c>
      <c r="E59" s="12" t="s">
        <v>106</v>
      </c>
      <c r="F59" s="13">
        <v>15973417</v>
      </c>
      <c r="G59" s="13">
        <v>10870575</v>
      </c>
      <c r="H59" s="13">
        <v>2548202</v>
      </c>
      <c r="I59" s="13">
        <v>16468593</v>
      </c>
      <c r="J59" s="13">
        <v>8237296</v>
      </c>
      <c r="K59" s="13">
        <f t="shared" si="4"/>
        <v>-8231297</v>
      </c>
      <c r="L59" s="15">
        <f t="shared" si="5"/>
        <v>-0.49981786543634904</v>
      </c>
      <c r="M59" s="1"/>
    </row>
    <row r="60" spans="1:13" ht="15" customHeight="1" x14ac:dyDescent="0.25">
      <c r="A60" s="11" t="s">
        <v>37</v>
      </c>
      <c r="B60" s="11" t="s">
        <v>14</v>
      </c>
      <c r="C60" s="11" t="s">
        <v>37</v>
      </c>
      <c r="D60" s="11" t="s">
        <v>37</v>
      </c>
      <c r="E60" s="12" t="s">
        <v>107</v>
      </c>
      <c r="F60" s="13">
        <v>219862</v>
      </c>
      <c r="G60" s="13">
        <v>219862</v>
      </c>
      <c r="H60" s="13">
        <v>41900</v>
      </c>
      <c r="I60" s="13">
        <v>226678</v>
      </c>
      <c r="J60" s="13">
        <v>0</v>
      </c>
      <c r="K60" s="13">
        <f t="shared" si="4"/>
        <v>-226678</v>
      </c>
      <c r="L60" s="15">
        <f t="shared" si="5"/>
        <v>-1</v>
      </c>
      <c r="M60" s="1"/>
    </row>
    <row r="61" spans="1:13" ht="15" customHeight="1" x14ac:dyDescent="0.25">
      <c r="A61" s="11" t="s">
        <v>37</v>
      </c>
      <c r="B61" s="11" t="s">
        <v>41</v>
      </c>
      <c r="C61" s="11" t="s">
        <v>37</v>
      </c>
      <c r="D61" s="11" t="s">
        <v>37</v>
      </c>
      <c r="E61" s="12" t="s">
        <v>108</v>
      </c>
      <c r="F61" s="13">
        <v>15753555</v>
      </c>
      <c r="G61" s="13">
        <v>10650713</v>
      </c>
      <c r="H61" s="13">
        <v>2506302</v>
      </c>
      <c r="I61" s="13">
        <v>16241915</v>
      </c>
      <c r="J61" s="13">
        <v>8237296</v>
      </c>
      <c r="K61" s="13">
        <f t="shared" si="4"/>
        <v>-8004619</v>
      </c>
      <c r="L61" s="15">
        <f t="shared" si="5"/>
        <v>-0.49283714389590144</v>
      </c>
      <c r="M61" s="1"/>
    </row>
    <row r="62" spans="1:13" ht="15" customHeight="1" x14ac:dyDescent="0.25">
      <c r="A62" s="11" t="s">
        <v>109</v>
      </c>
      <c r="B62" s="11" t="s">
        <v>37</v>
      </c>
      <c r="C62" s="11" t="s">
        <v>37</v>
      </c>
      <c r="D62" s="11" t="s">
        <v>37</v>
      </c>
      <c r="E62" s="12" t="s">
        <v>110</v>
      </c>
      <c r="F62" s="13">
        <v>34353190</v>
      </c>
      <c r="G62" s="13">
        <v>34353190</v>
      </c>
      <c r="H62" s="13">
        <v>21910332</v>
      </c>
      <c r="I62" s="13">
        <v>35418139</v>
      </c>
      <c r="J62" s="13">
        <v>59407270</v>
      </c>
      <c r="K62" s="13">
        <f t="shared" si="4"/>
        <v>23989131</v>
      </c>
      <c r="L62" s="15">
        <f t="shared" si="5"/>
        <v>0.67731201235615457</v>
      </c>
      <c r="M62" s="1"/>
    </row>
    <row r="63" spans="1:13" ht="15" customHeight="1" x14ac:dyDescent="0.25">
      <c r="A63" s="11" t="s">
        <v>37</v>
      </c>
      <c r="B63" s="11" t="s">
        <v>41</v>
      </c>
      <c r="C63" s="11" t="s">
        <v>37</v>
      </c>
      <c r="D63" s="11" t="s">
        <v>37</v>
      </c>
      <c r="E63" s="12" t="s">
        <v>69</v>
      </c>
      <c r="F63" s="13">
        <v>34353190</v>
      </c>
      <c r="G63" s="13">
        <v>34353190</v>
      </c>
      <c r="H63" s="13">
        <v>21910332</v>
      </c>
      <c r="I63" s="13">
        <v>35418139</v>
      </c>
      <c r="J63" s="13">
        <v>59407270</v>
      </c>
      <c r="K63" s="13">
        <f t="shared" si="4"/>
        <v>23989131</v>
      </c>
      <c r="L63" s="15">
        <f t="shared" si="5"/>
        <v>0.67731201235615457</v>
      </c>
      <c r="M63" s="1"/>
    </row>
    <row r="64" spans="1:13" ht="15" customHeight="1" x14ac:dyDescent="0.25">
      <c r="A64" s="11" t="s">
        <v>37</v>
      </c>
      <c r="B64" s="11" t="s">
        <v>37</v>
      </c>
      <c r="C64" s="11" t="s">
        <v>54</v>
      </c>
      <c r="D64" s="11" t="s">
        <v>37</v>
      </c>
      <c r="E64" s="12" t="s">
        <v>111</v>
      </c>
      <c r="F64" s="13">
        <v>34353190</v>
      </c>
      <c r="G64" s="13">
        <v>34353190</v>
      </c>
      <c r="H64" s="13">
        <v>21910332</v>
      </c>
      <c r="I64" s="13">
        <v>35418139</v>
      </c>
      <c r="J64" s="13">
        <v>59407270</v>
      </c>
      <c r="K64" s="13">
        <f t="shared" si="4"/>
        <v>23989131</v>
      </c>
      <c r="L64" s="15">
        <f t="shared" si="5"/>
        <v>0.67731201235615457</v>
      </c>
      <c r="M64" s="1"/>
    </row>
    <row r="65" spans="1:13" ht="15" customHeight="1" x14ac:dyDescent="0.25">
      <c r="A65" s="11" t="s">
        <v>112</v>
      </c>
      <c r="B65" s="11" t="s">
        <v>37</v>
      </c>
      <c r="C65" s="11" t="s">
        <v>37</v>
      </c>
      <c r="D65" s="11" t="s">
        <v>37</v>
      </c>
      <c r="E65" s="12" t="s">
        <v>113</v>
      </c>
      <c r="F65" s="13">
        <v>62332384</v>
      </c>
      <c r="G65" s="13">
        <v>62859105</v>
      </c>
      <c r="H65" s="13">
        <v>27867890</v>
      </c>
      <c r="I65" s="13">
        <v>64264688</v>
      </c>
      <c r="J65" s="13">
        <v>52358707</v>
      </c>
      <c r="K65" s="13">
        <f t="shared" si="4"/>
        <v>-11905981</v>
      </c>
      <c r="L65" s="15">
        <f t="shared" si="5"/>
        <v>-0.18526474445810739</v>
      </c>
      <c r="M65" s="1"/>
    </row>
    <row r="66" spans="1:13" ht="15" customHeight="1" x14ac:dyDescent="0.25">
      <c r="A66" s="11" t="s">
        <v>37</v>
      </c>
      <c r="B66" s="11" t="s">
        <v>14</v>
      </c>
      <c r="C66" s="11" t="s">
        <v>37</v>
      </c>
      <c r="D66" s="11" t="s">
        <v>37</v>
      </c>
      <c r="E66" s="12" t="s">
        <v>114</v>
      </c>
      <c r="F66" s="13">
        <v>62332384</v>
      </c>
      <c r="G66" s="13">
        <v>62251303</v>
      </c>
      <c r="H66" s="13">
        <v>27586335</v>
      </c>
      <c r="I66" s="13">
        <v>64264688</v>
      </c>
      <c r="J66" s="13">
        <v>52358707</v>
      </c>
      <c r="K66" s="13">
        <f t="shared" si="4"/>
        <v>-11905981</v>
      </c>
      <c r="L66" s="15">
        <f t="shared" si="5"/>
        <v>-0.18526474445810739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43</v>
      </c>
      <c r="D67" s="11" t="s">
        <v>37</v>
      </c>
      <c r="E67" s="12" t="s">
        <v>44</v>
      </c>
      <c r="F67" s="13">
        <v>10</v>
      </c>
      <c r="G67" s="13">
        <v>46811</v>
      </c>
      <c r="H67" s="13">
        <v>0</v>
      </c>
      <c r="I67" s="13">
        <v>10</v>
      </c>
      <c r="J67" s="13">
        <v>10</v>
      </c>
      <c r="K67" s="14">
        <f t="shared" si="4"/>
        <v>0</v>
      </c>
      <c r="L67" s="15">
        <f t="shared" si="5"/>
        <v>0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115</v>
      </c>
      <c r="D68" s="11" t="s">
        <v>37</v>
      </c>
      <c r="E68" s="12" t="s">
        <v>116</v>
      </c>
      <c r="F68" s="13">
        <v>22183510</v>
      </c>
      <c r="G68" s="13">
        <v>22183510</v>
      </c>
      <c r="H68" s="13">
        <v>8034048</v>
      </c>
      <c r="I68" s="13">
        <v>22871199</v>
      </c>
      <c r="J68" s="13">
        <v>2673383</v>
      </c>
      <c r="K68" s="13">
        <f t="shared" si="4"/>
        <v>-20197816</v>
      </c>
      <c r="L68" s="15">
        <f t="shared" si="5"/>
        <v>-0.88311137514041127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117</v>
      </c>
      <c r="D69" s="11" t="s">
        <v>37</v>
      </c>
      <c r="E69" s="12" t="s">
        <v>118</v>
      </c>
      <c r="F69" s="13">
        <v>1628541</v>
      </c>
      <c r="G69" s="13">
        <v>1618870</v>
      </c>
      <c r="H69" s="13">
        <v>962123</v>
      </c>
      <c r="I69" s="13">
        <v>1679026</v>
      </c>
      <c r="J69" s="13">
        <v>1352049</v>
      </c>
      <c r="K69" s="13">
        <f t="shared" si="4"/>
        <v>-326977</v>
      </c>
      <c r="L69" s="15">
        <f t="shared" si="5"/>
        <v>-0.19474207070051328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119</v>
      </c>
      <c r="D70" s="11" t="s">
        <v>37</v>
      </c>
      <c r="E70" s="12" t="s">
        <v>120</v>
      </c>
      <c r="F70" s="13">
        <v>28874163</v>
      </c>
      <c r="G70" s="13">
        <v>28833838</v>
      </c>
      <c r="H70" s="13">
        <v>16220528</v>
      </c>
      <c r="I70" s="13">
        <v>29769262</v>
      </c>
      <c r="J70" s="13">
        <v>30927546</v>
      </c>
      <c r="K70" s="13">
        <f t="shared" si="4"/>
        <v>1158284</v>
      </c>
      <c r="L70" s="15">
        <f t="shared" si="5"/>
        <v>3.8908724038909666E-2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121</v>
      </c>
      <c r="D71" s="11" t="s">
        <v>37</v>
      </c>
      <c r="E71" s="12" t="s">
        <v>122</v>
      </c>
      <c r="F71" s="13">
        <v>3927413</v>
      </c>
      <c r="G71" s="13">
        <v>3927413</v>
      </c>
      <c r="H71" s="13">
        <v>820283</v>
      </c>
      <c r="I71" s="13">
        <v>4049163</v>
      </c>
      <c r="J71" s="13">
        <v>9368387</v>
      </c>
      <c r="K71" s="13">
        <f t="shared" si="4"/>
        <v>5319224</v>
      </c>
      <c r="L71" s="15">
        <f t="shared" si="5"/>
        <v>1.3136601317358674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123</v>
      </c>
      <c r="D72" s="11" t="s">
        <v>37</v>
      </c>
      <c r="E72" s="12" t="s">
        <v>124</v>
      </c>
      <c r="F72" s="13">
        <v>5551541</v>
      </c>
      <c r="G72" s="13">
        <v>5630861</v>
      </c>
      <c r="H72" s="13">
        <v>1549353</v>
      </c>
      <c r="I72" s="13">
        <v>5723639</v>
      </c>
      <c r="J72" s="13">
        <v>4555089</v>
      </c>
      <c r="K72" s="13">
        <f t="shared" si="4"/>
        <v>-1168550</v>
      </c>
      <c r="L72" s="15">
        <f t="shared" si="5"/>
        <v>-0.20416207241581799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125</v>
      </c>
      <c r="D73" s="11" t="s">
        <v>37</v>
      </c>
      <c r="E73" s="12" t="s">
        <v>126</v>
      </c>
      <c r="F73" s="13">
        <v>167206</v>
      </c>
      <c r="G73" s="13">
        <v>10000</v>
      </c>
      <c r="H73" s="13">
        <v>0</v>
      </c>
      <c r="I73" s="13">
        <v>172389</v>
      </c>
      <c r="J73" s="13">
        <v>3482243</v>
      </c>
      <c r="K73" s="13">
        <f t="shared" si="4"/>
        <v>3309854</v>
      </c>
      <c r="L73" s="15">
        <f t="shared" si="5"/>
        <v>19.199914147654432</v>
      </c>
      <c r="M73" s="1"/>
    </row>
    <row r="74" spans="1:13" ht="15" customHeight="1" x14ac:dyDescent="0.25">
      <c r="A74" s="11" t="s">
        <v>37</v>
      </c>
      <c r="B74" s="11" t="s">
        <v>52</v>
      </c>
      <c r="C74" s="11" t="s">
        <v>37</v>
      </c>
      <c r="D74" s="11" t="s">
        <v>37</v>
      </c>
      <c r="E74" s="12" t="s">
        <v>91</v>
      </c>
      <c r="F74" s="13">
        <v>0</v>
      </c>
      <c r="G74" s="13">
        <v>607802</v>
      </c>
      <c r="H74" s="13">
        <v>281555</v>
      </c>
      <c r="I74" s="13">
        <v>0</v>
      </c>
      <c r="J74" s="13">
        <v>0</v>
      </c>
      <c r="K74" s="14">
        <f t="shared" si="4"/>
        <v>0</v>
      </c>
      <c r="L74" s="15" t="s">
        <v>134</v>
      </c>
      <c r="M74" s="1"/>
    </row>
    <row r="75" spans="1:13" ht="15" customHeight="1" x14ac:dyDescent="0.25">
      <c r="A75" s="11" t="s">
        <v>37</v>
      </c>
      <c r="B75" s="11" t="s">
        <v>37</v>
      </c>
      <c r="C75" s="11" t="s">
        <v>127</v>
      </c>
      <c r="D75" s="11" t="s">
        <v>37</v>
      </c>
      <c r="E75" s="12" t="s">
        <v>128</v>
      </c>
      <c r="F75" s="13">
        <v>0</v>
      </c>
      <c r="G75" s="13">
        <v>607802</v>
      </c>
      <c r="H75" s="13">
        <v>281555</v>
      </c>
      <c r="I75" s="13">
        <v>0</v>
      </c>
      <c r="J75" s="13">
        <v>0</v>
      </c>
      <c r="K75" s="14">
        <f t="shared" si="4"/>
        <v>0</v>
      </c>
      <c r="L75" s="15" t="s">
        <v>134</v>
      </c>
      <c r="M75" s="1"/>
    </row>
    <row r="76" spans="1:13" ht="15" customHeight="1" x14ac:dyDescent="0.25">
      <c r="A76" s="11" t="s">
        <v>129</v>
      </c>
      <c r="B76" s="11" t="s">
        <v>37</v>
      </c>
      <c r="C76" s="11" t="s">
        <v>37</v>
      </c>
      <c r="D76" s="11" t="s">
        <v>37</v>
      </c>
      <c r="E76" s="12" t="s">
        <v>130</v>
      </c>
      <c r="F76" s="13">
        <v>10</v>
      </c>
      <c r="G76" s="13">
        <v>10</v>
      </c>
      <c r="H76" s="13">
        <v>6481</v>
      </c>
      <c r="I76" s="13">
        <v>10</v>
      </c>
      <c r="J76" s="13">
        <v>10</v>
      </c>
      <c r="K76" s="14">
        <f t="shared" si="4"/>
        <v>0</v>
      </c>
      <c r="L76" s="15">
        <f t="shared" si="5"/>
        <v>0</v>
      </c>
      <c r="M76" s="1"/>
    </row>
    <row r="77" spans="1:13" ht="15" customHeight="1" x14ac:dyDescent="0.25">
      <c r="A77" s="11" t="s">
        <v>37</v>
      </c>
      <c r="B77" s="11" t="s">
        <v>55</v>
      </c>
      <c r="C77" s="11" t="s">
        <v>37</v>
      </c>
      <c r="D77" s="11" t="s">
        <v>37</v>
      </c>
      <c r="E77" s="12" t="s">
        <v>131</v>
      </c>
      <c r="F77" s="13">
        <v>10</v>
      </c>
      <c r="G77" s="13">
        <v>10</v>
      </c>
      <c r="H77" s="13">
        <v>6481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"/>
    </row>
    <row r="79" spans="1:13" ht="1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5" customHeight="1" x14ac:dyDescent="0.25">
      <c r="A80" s="22" t="s">
        <v>132</v>
      </c>
      <c r="B80" s="23"/>
      <c r="C80" s="23"/>
      <c r="D80" s="23"/>
      <c r="E80" s="23"/>
      <c r="F80" s="17">
        <v>82935637</v>
      </c>
      <c r="G80" s="17">
        <v>78494211</v>
      </c>
      <c r="H80" s="17">
        <v>33377243</v>
      </c>
      <c r="I80" s="17">
        <v>85373246</v>
      </c>
      <c r="J80" s="17">
        <v>65258660</v>
      </c>
      <c r="K80" s="17">
        <v>-20114586</v>
      </c>
      <c r="L80" s="18">
        <v>-0.23560760475243028</v>
      </c>
      <c r="M80" s="1"/>
    </row>
    <row r="81" spans="1:13" ht="15" customHeight="1" x14ac:dyDescent="0.25">
      <c r="A81" s="24" t="s">
        <v>133</v>
      </c>
      <c r="B81" s="25"/>
      <c r="C81" s="25"/>
      <c r="D81" s="25"/>
      <c r="E81" s="25"/>
      <c r="F81" s="25"/>
      <c r="G81" s="25"/>
      <c r="H81" s="25"/>
      <c r="I81" s="25"/>
      <c r="J81" s="25"/>
      <c r="K81" s="1"/>
      <c r="L81" s="1"/>
      <c r="M81" s="1"/>
    </row>
    <row r="82" spans="1:13" ht="5.0999999999999996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80:E80"/>
    <mergeCell ref="A81:J81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rowBreaks count="1" manualBreakCount="1">
    <brk id="38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19</vt:lpstr>
      <vt:lpstr>'cuadro Comparativo analitico 19'!Área_de_impresión</vt:lpstr>
      <vt:lpstr>JR_PAGE_ANCHOR_18_1</vt:lpstr>
      <vt:lpstr>'cuadro Comparativo analitico 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Ximena Sasso Quiñones</cp:lastModifiedBy>
  <cp:lastPrinted>2025-09-26T18:28:42Z</cp:lastPrinted>
  <dcterms:created xsi:type="dcterms:W3CDTF">2025-09-26T15:41:12Z</dcterms:created>
  <dcterms:modified xsi:type="dcterms:W3CDTF">2025-09-26T18:30:15Z</dcterms:modified>
</cp:coreProperties>
</file>