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D7488A7E-F9F2-4F81-8331-CF5782B7EB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29" i="1"/>
  <c r="J64" i="1"/>
  <c r="J65" i="1"/>
  <c r="J35" i="1"/>
  <c r="J34" i="1"/>
  <c r="J26" i="1"/>
  <c r="J27" i="1"/>
  <c r="J30" i="1"/>
  <c r="J25" i="1"/>
  <c r="J14" i="1"/>
  <c r="J15" i="1"/>
  <c r="J16" i="1"/>
  <c r="J17" i="1"/>
  <c r="J18" i="1"/>
  <c r="J13" i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3" i="1"/>
  <c r="K63" i="1" s="1"/>
  <c r="J62" i="1"/>
  <c r="K62" i="1" s="1"/>
  <c r="J61" i="1"/>
  <c r="K61" i="1" s="1"/>
  <c r="J60" i="1"/>
  <c r="K60" i="1" s="1"/>
  <c r="J59" i="1"/>
  <c r="J58" i="1"/>
  <c r="K58" i="1" s="1"/>
  <c r="J57" i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J48" i="1"/>
  <c r="K48" i="1" s="1"/>
  <c r="J47" i="1"/>
  <c r="K47" i="1" s="1"/>
  <c r="J46" i="1"/>
  <c r="K46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3" i="1"/>
  <c r="K33" i="1" s="1"/>
  <c r="J32" i="1"/>
  <c r="K32" i="1" s="1"/>
  <c r="J31" i="1"/>
  <c r="K31" i="1" s="1"/>
  <c r="J24" i="1"/>
  <c r="K24" i="1" s="1"/>
  <c r="J23" i="1"/>
  <c r="K23" i="1" s="1"/>
  <c r="J22" i="1"/>
  <c r="K22" i="1" s="1"/>
  <c r="J20" i="1"/>
  <c r="K20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<sst xmlns="http://schemas.openxmlformats.org/spreadsheetml/2006/main" count="300" uniqueCount="144">
  <si>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</si>
  <si>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</si>
  <si>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</si>
  <si>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</si>
  <si>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</si>
  <si>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DEL DEPORTE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</si>
  <si>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</si>
  <si>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</si>
  <si>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</si>
  <si>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INSTITUTO NACIONAL DE DEPORTES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</si>
  <si>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</si>
  <si>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</si>
  <si>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</si>
  <si>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</si>
  <si>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</si>
  <si>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</si>
  <si>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</si>
  <si>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</si>
  <si>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</si>
  <si>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</si>
  <si>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</si>
  <si>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</si>
  <si>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</si>
  <si>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</si>
  <si>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</si>
  <si>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</si>
  <si>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</si>
  <si>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</si>
  <si>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</si>
  <si>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</si>
  <si>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</si>
  <si>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</si>
  <si>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</si>
  <si>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</si>
  <si>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</si>
  <si>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</si>
  <si>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</si>
  <si>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sz val="8"/>
        <rFont val="Times New Roman"/>
        <family val="1"/>
      </rPr>
      <t>*GASTOS-(Subt.25+30+32+34+35) + Item25.01+Intereses y Otros Gastos Financieros de Deuda</t>
    </r>
  </si>
  <si>
    <t>-</t>
  </si>
  <si>
    <t>02</t>
  </si>
  <si>
    <t>Del Gobierno Central</t>
  </si>
  <si>
    <t>011</t>
  </si>
  <si>
    <t>Gobierno Regional de Aysén</t>
  </si>
  <si>
    <r>
      <rPr>
        <b/>
        <sz val="11"/>
        <rFont val="Times New Roman"/>
        <family val="1"/>
      </rPr>
      <t>INGRESOS</t>
    </r>
  </si>
  <si>
    <r>
      <rPr>
        <sz val="11"/>
        <rFont val="Times New Roman"/>
        <family val="1"/>
      </rPr>
      <t>05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</si>
  <si>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</si>
  <si>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02</t>
    </r>
  </si>
  <si>
    <r>
      <rPr>
        <sz val="11"/>
        <rFont val="Times New Roman"/>
        <family val="1"/>
      </rPr>
      <t>Del Gobierno Central</t>
    </r>
  </si>
  <si>
    <r>
      <rPr>
        <sz val="11"/>
        <rFont val="Times New Roman"/>
        <family val="1"/>
      </rPr>
      <t>201</t>
    </r>
  </si>
  <si>
    <r>
      <rPr>
        <sz val="11"/>
        <rFont val="Times New Roman"/>
        <family val="1"/>
      </rPr>
      <t>Recuperación de Licencias Médicas - FONASA</t>
    </r>
  </si>
  <si>
    <r>
      <rPr>
        <sz val="11"/>
        <rFont val="Times New Roman"/>
        <family val="1"/>
      </rPr>
      <t>03</t>
    </r>
  </si>
  <si>
    <r>
      <rPr>
        <sz val="11"/>
        <rFont val="Times New Roman"/>
        <family val="1"/>
      </rPr>
      <t>De Otras Entidades Públicas</t>
    </r>
  </si>
  <si>
    <r>
      <rPr>
        <sz val="11"/>
        <rFont val="Times New Roman"/>
        <family val="1"/>
      </rPr>
      <t>008</t>
    </r>
  </si>
  <si>
    <r>
      <rPr>
        <sz val="11"/>
        <rFont val="Times New Roman"/>
        <family val="1"/>
      </rPr>
      <t>Polla Chilena de Beneficencia</t>
    </r>
  </si>
  <si>
    <r>
      <rPr>
        <sz val="11"/>
        <rFont val="Times New Roman"/>
        <family val="1"/>
      </rPr>
      <t>06</t>
    </r>
  </si>
  <si>
    <r>
      <rPr>
        <sz val="11"/>
        <rFont val="Times New Roman"/>
        <family val="1"/>
      </rPr>
      <t>RENTAS DE LA PROPIEDAD</t>
    </r>
  </si>
  <si>
    <r>
      <rPr>
        <sz val="11"/>
        <rFont val="Times New Roman"/>
        <family val="1"/>
      </rPr>
      <t>08</t>
    </r>
  </si>
  <si>
    <r>
      <rPr>
        <sz val="11"/>
        <rFont val="Times New Roman"/>
        <family val="1"/>
      </rPr>
      <t>OTROS INGRESOS CORRIENTES</t>
    </r>
  </si>
  <si>
    <r>
      <rPr>
        <sz val="11"/>
        <rFont val="Times New Roman"/>
        <family val="1"/>
      </rPr>
      <t>01</t>
    </r>
  </si>
  <si>
    <r>
      <rPr>
        <sz val="11"/>
        <rFont val="Times New Roman"/>
        <family val="1"/>
      </rPr>
      <t>Recuperaciones y Reembolsos por Licencias Médicas</t>
    </r>
  </si>
  <si>
    <r>
      <rPr>
        <sz val="11"/>
        <rFont val="Times New Roman"/>
        <family val="1"/>
      </rPr>
      <t>Multas y Sanciones Pecuniarias</t>
    </r>
  </si>
  <si>
    <r>
      <rPr>
        <sz val="11"/>
        <rFont val="Times New Roman"/>
        <family val="1"/>
      </rPr>
      <t>99</t>
    </r>
  </si>
  <si>
    <r>
      <rPr>
        <sz val="11"/>
        <rFont val="Times New Roman"/>
        <family val="1"/>
      </rPr>
      <t>Otros</t>
    </r>
  </si>
  <si>
    <r>
      <rPr>
        <sz val="11"/>
        <rFont val="Times New Roman"/>
        <family val="1"/>
      </rPr>
      <t>09</t>
    </r>
  </si>
  <si>
    <r>
      <rPr>
        <sz val="11"/>
        <rFont val="Times New Roman"/>
        <family val="1"/>
      </rPr>
      <t>APORTE FISCAL</t>
    </r>
  </si>
  <si>
    <r>
      <rPr>
        <sz val="11"/>
        <rFont val="Times New Roman"/>
        <family val="1"/>
      </rPr>
      <t>Libre</t>
    </r>
  </si>
  <si>
    <r>
      <rPr>
        <sz val="11"/>
        <rFont val="Times New Roman"/>
        <family val="1"/>
      </rPr>
      <t>12</t>
    </r>
  </si>
  <si>
    <r>
      <rPr>
        <sz val="11"/>
        <rFont val="Times New Roman"/>
        <family val="1"/>
      </rPr>
      <t>RECUPERACIÓN DE PRÉSTAMOS</t>
    </r>
  </si>
  <si>
    <r>
      <rPr>
        <sz val="11"/>
        <rFont val="Times New Roman"/>
        <family val="1"/>
      </rPr>
      <t>10</t>
    </r>
  </si>
  <si>
    <r>
      <rPr>
        <sz val="11"/>
        <rFont val="Times New Roman"/>
        <family val="1"/>
      </rPr>
      <t>Ingresos por Percibir</t>
    </r>
  </si>
  <si>
    <r>
      <rPr>
        <sz val="11"/>
        <rFont val="Times New Roman"/>
        <family val="1"/>
      </rPr>
      <t>13</t>
    </r>
  </si>
  <si>
    <r>
      <rPr>
        <sz val="11"/>
        <rFont val="Times New Roman"/>
        <family val="1"/>
      </rPr>
      <t>TRANSFERENCIAS PARA GASTOS DE CAPITAL</t>
    </r>
  </si>
  <si>
    <r>
      <rPr>
        <sz val="11"/>
        <rFont val="Times New Roman"/>
        <family val="1"/>
      </rPr>
      <t>15</t>
    </r>
  </si>
  <si>
    <r>
      <rPr>
        <sz val="11"/>
        <rFont val="Times New Roman"/>
        <family val="1"/>
      </rPr>
      <t>SALDO INICIAL DE CAJA</t>
    </r>
  </si>
  <si>
    <r>
      <rPr>
        <b/>
        <sz val="11"/>
        <rFont val="Times New Roman"/>
        <family val="1"/>
      </rPr>
      <t>GASTOS</t>
    </r>
  </si>
  <si>
    <r>
      <rPr>
        <sz val="11"/>
        <rFont val="Times New Roman"/>
        <family val="1"/>
      </rPr>
      <t>21</t>
    </r>
  </si>
  <si>
    <r>
      <rPr>
        <sz val="11"/>
        <rFont val="Times New Roman"/>
        <family val="1"/>
      </rPr>
      <t>GASTOS EN PERSONAL</t>
    </r>
  </si>
  <si>
    <r>
      <rPr>
        <sz val="11"/>
        <rFont val="Times New Roman"/>
        <family val="1"/>
      </rPr>
      <t>22</t>
    </r>
  </si>
  <si>
    <r>
      <rPr>
        <sz val="11"/>
        <rFont val="Times New Roman"/>
        <family val="1"/>
      </rPr>
      <t>BIENES Y SERVICIOS DE CONSUMO</t>
    </r>
  </si>
  <si>
    <r>
      <rPr>
        <sz val="11"/>
        <rFont val="Times New Roman"/>
        <family val="1"/>
      </rPr>
      <t>23</t>
    </r>
  </si>
  <si>
    <r>
      <rPr>
        <sz val="11"/>
        <rFont val="Times New Roman"/>
        <family val="1"/>
      </rPr>
      <t>PRESTACIONES DE SEGURIDAD SOCIAL</t>
    </r>
  </si>
  <si>
    <r>
      <rPr>
        <sz val="11"/>
        <rFont val="Times New Roman"/>
        <family val="1"/>
      </rPr>
      <t>Prestaciones Sociales del Empleador</t>
    </r>
  </si>
  <si>
    <r>
      <rPr>
        <sz val="11"/>
        <rFont val="Times New Roman"/>
        <family val="1"/>
      </rPr>
      <t>24</t>
    </r>
  </si>
  <si>
    <r>
      <rPr>
        <sz val="11"/>
        <rFont val="Times New Roman"/>
        <family val="1"/>
      </rPr>
      <t>Al Sector Privado</t>
    </r>
  </si>
  <si>
    <r>
      <rPr>
        <sz val="11"/>
        <rFont val="Times New Roman"/>
        <family val="1"/>
      </rPr>
      <t>337</t>
    </r>
  </si>
  <si>
    <r>
      <rPr>
        <sz val="11"/>
        <rFont val="Times New Roman"/>
        <family val="1"/>
      </rPr>
      <t>Fortalecimiento del Deporte de Rendimiento Convencional y Paralímpico</t>
    </r>
  </si>
  <si>
    <r>
      <rPr>
        <sz val="11"/>
        <rFont val="Times New Roman"/>
        <family val="1"/>
      </rPr>
      <t>338</t>
    </r>
  </si>
  <si>
    <r>
      <rPr>
        <sz val="11"/>
        <rFont val="Times New Roman"/>
        <family val="1"/>
      </rPr>
      <t>Art.5° Letra e) D.L. 1.298 y Ley 19.135</t>
    </r>
  </si>
  <si>
    <r>
      <rPr>
        <sz val="11"/>
        <rFont val="Times New Roman"/>
        <family val="1"/>
      </rPr>
      <t>340</t>
    </r>
  </si>
  <si>
    <r>
      <rPr>
        <sz val="11"/>
        <rFont val="Times New Roman"/>
        <family val="1"/>
      </rPr>
      <t>Art.1° Ley 19.135 C.O.CH.</t>
    </r>
  </si>
  <si>
    <r>
      <rPr>
        <sz val="11"/>
        <rFont val="Times New Roman"/>
        <family val="1"/>
      </rPr>
      <t>341</t>
    </r>
  </si>
  <si>
    <r>
      <rPr>
        <sz val="11"/>
        <rFont val="Times New Roman"/>
        <family val="1"/>
      </rPr>
      <t>Art. 1° Ley 19.135 Fed. D. Nacional</t>
    </r>
  </si>
  <si>
    <r>
      <rPr>
        <sz val="11"/>
        <rFont val="Times New Roman"/>
        <family val="1"/>
      </rPr>
      <t>345</t>
    </r>
  </si>
  <si>
    <r>
      <rPr>
        <sz val="11"/>
        <rFont val="Times New Roman"/>
        <family val="1"/>
      </rPr>
      <t>Art. Único Ley N° 19.909</t>
    </r>
  </si>
  <si>
    <r>
      <rPr>
        <sz val="11"/>
        <rFont val="Times New Roman"/>
        <family val="1"/>
      </rPr>
      <t>354</t>
    </r>
  </si>
  <si>
    <r>
      <rPr>
        <sz val="11"/>
        <rFont val="Times New Roman"/>
        <family val="1"/>
      </rPr>
      <t>ADO - Chile</t>
    </r>
  </si>
  <si>
    <r>
      <rPr>
        <sz val="11"/>
        <rFont val="Times New Roman"/>
        <family val="1"/>
      </rPr>
      <t>359</t>
    </r>
  </si>
  <si>
    <r>
      <rPr>
        <sz val="11"/>
        <rFont val="Times New Roman"/>
        <family val="1"/>
      </rPr>
      <t>Sistema Nacional de Competencias Deportivas</t>
    </r>
  </si>
  <si>
    <r>
      <rPr>
        <sz val="11"/>
        <rFont val="Times New Roman"/>
        <family val="1"/>
      </rPr>
      <t>381</t>
    </r>
  </si>
  <si>
    <r>
      <rPr>
        <sz val="11"/>
        <rFont val="Times New Roman"/>
        <family val="1"/>
      </rPr>
      <t>Asistencia a la Carrera Deportiva</t>
    </r>
  </si>
  <si>
    <r>
      <rPr>
        <sz val="11"/>
        <rFont val="Times New Roman"/>
        <family val="1"/>
      </rPr>
      <t>382</t>
    </r>
  </si>
  <si>
    <r>
      <rPr>
        <sz val="11"/>
        <rFont val="Times New Roman"/>
        <family val="1"/>
      </rPr>
      <t>Juegos Paramericanos y Parapanamericanos 2023</t>
    </r>
  </si>
  <si>
    <r>
      <rPr>
        <sz val="11"/>
        <rFont val="Times New Roman"/>
        <family val="1"/>
      </rPr>
      <t>383</t>
    </r>
  </si>
  <si>
    <r>
      <rPr>
        <sz val="11"/>
        <rFont val="Times New Roman"/>
        <family val="1"/>
      </rPr>
      <t>COPACHI</t>
    </r>
  </si>
  <si>
    <r>
      <rPr>
        <sz val="11"/>
        <rFont val="Times New Roman"/>
        <family val="1"/>
      </rPr>
      <t>385</t>
    </r>
  </si>
  <si>
    <r>
      <rPr>
        <sz val="11"/>
        <rFont val="Times New Roman"/>
        <family val="1"/>
      </rPr>
      <t>Comité Nacional de Arbitraje</t>
    </r>
  </si>
  <si>
    <r>
      <rPr>
        <sz val="11"/>
        <rFont val="Times New Roman"/>
        <family val="1"/>
      </rPr>
      <t>387</t>
    </r>
  </si>
  <si>
    <r>
      <rPr>
        <sz val="11"/>
        <rFont val="Times New Roman"/>
        <family val="1"/>
      </rPr>
      <t>Special Olympics</t>
    </r>
  </si>
  <si>
    <r>
      <rPr>
        <sz val="11"/>
        <rFont val="Times New Roman"/>
        <family val="1"/>
      </rPr>
      <t>A Otras Entidades Públicas</t>
    </r>
  </si>
  <si>
    <r>
      <rPr>
        <sz val="11"/>
        <rFont val="Times New Roman"/>
        <family val="1"/>
      </rPr>
      <t>058</t>
    </r>
  </si>
  <si>
    <r>
      <rPr>
        <sz val="11"/>
        <rFont val="Times New Roman"/>
        <family val="1"/>
      </rPr>
      <t>Programa de Saneamiento de Títulos de Propiedad Deportiva</t>
    </r>
  </si>
  <si>
    <r>
      <rPr>
        <sz val="11"/>
        <rFont val="Times New Roman"/>
        <family val="1"/>
      </rPr>
      <t>A Unidades o Programas del Servicio</t>
    </r>
  </si>
  <si>
    <r>
      <rPr>
        <sz val="11"/>
        <rFont val="Times New Roman"/>
        <family val="1"/>
      </rPr>
      <t>361</t>
    </r>
  </si>
  <si>
    <r>
      <rPr>
        <sz val="11"/>
        <rFont val="Times New Roman"/>
        <family val="1"/>
      </rPr>
      <t>Programa de Normalización de Infraestructura Deportiva</t>
    </r>
  </si>
  <si>
    <r>
      <rPr>
        <sz val="11"/>
        <rFont val="Times New Roman"/>
        <family val="1"/>
      </rPr>
      <t>365</t>
    </r>
  </si>
  <si>
    <r>
      <rPr>
        <sz val="11"/>
        <rFont val="Times New Roman"/>
        <family val="1"/>
      </rPr>
      <t>Sistema Nacional de Capacitación y Acreditación Deportiva</t>
    </r>
  </si>
  <si>
    <r>
      <rPr>
        <sz val="11"/>
        <rFont val="Times New Roman"/>
        <family val="1"/>
      </rPr>
      <t>384</t>
    </r>
  </si>
  <si>
    <r>
      <rPr>
        <sz val="11"/>
        <rFont val="Times New Roman"/>
        <family val="1"/>
      </rPr>
      <t>Juegos Nacionales y Paranacionales</t>
    </r>
  </si>
  <si>
    <r>
      <rPr>
        <sz val="11"/>
        <rFont val="Times New Roman"/>
        <family val="1"/>
      </rPr>
      <t>25</t>
    </r>
  </si>
  <si>
    <r>
      <rPr>
        <sz val="11"/>
        <rFont val="Times New Roman"/>
        <family val="1"/>
      </rPr>
      <t>INTEGROS AL FISCO</t>
    </r>
  </si>
  <si>
    <r>
      <rPr>
        <sz val="11"/>
        <rFont val="Times New Roman"/>
        <family val="1"/>
      </rPr>
      <t>Impuestos</t>
    </r>
  </si>
  <si>
    <r>
      <rPr>
        <sz val="11"/>
        <rFont val="Times New Roman"/>
        <family val="1"/>
      </rPr>
      <t>Otros Integros al Fisco</t>
    </r>
  </si>
  <si>
    <r>
      <rPr>
        <sz val="11"/>
        <rFont val="Times New Roman"/>
        <family val="1"/>
      </rPr>
      <t>29</t>
    </r>
  </si>
  <si>
    <r>
      <rPr>
        <sz val="11"/>
        <rFont val="Times New Roman"/>
        <family val="1"/>
      </rPr>
      <t>ADQUISICIÓN DE ACTIVOS NO FINANCIEROS</t>
    </r>
  </si>
  <si>
    <r>
      <rPr>
        <sz val="11"/>
        <rFont val="Times New Roman"/>
        <family val="1"/>
      </rPr>
      <t>Vehículos</t>
    </r>
  </si>
  <si>
    <r>
      <rPr>
        <sz val="11"/>
        <rFont val="Times New Roman"/>
        <family val="1"/>
      </rPr>
      <t>04</t>
    </r>
  </si>
  <si>
    <r>
      <rPr>
        <sz val="11"/>
        <rFont val="Times New Roman"/>
        <family val="1"/>
      </rPr>
      <t>Mobiliario y Otros</t>
    </r>
  </si>
  <si>
    <r>
      <rPr>
        <sz val="11"/>
        <rFont val="Times New Roman"/>
        <family val="1"/>
      </rPr>
      <t>Máquinas y Equipos</t>
    </r>
  </si>
  <si>
    <r>
      <rPr>
        <sz val="11"/>
        <rFont val="Times New Roman"/>
        <family val="1"/>
      </rPr>
      <t>Equipos Informáticos</t>
    </r>
  </si>
  <si>
    <r>
      <rPr>
        <sz val="11"/>
        <rFont val="Times New Roman"/>
        <family val="1"/>
      </rPr>
      <t>07</t>
    </r>
  </si>
  <si>
    <r>
      <rPr>
        <sz val="11"/>
        <rFont val="Times New Roman"/>
        <family val="1"/>
      </rPr>
      <t>Programas Informáticos</t>
    </r>
  </si>
  <si>
    <r>
      <rPr>
        <sz val="11"/>
        <rFont val="Times New Roman"/>
        <family val="1"/>
      </rPr>
      <t>31</t>
    </r>
  </si>
  <si>
    <r>
      <rPr>
        <sz val="11"/>
        <rFont val="Times New Roman"/>
        <family val="1"/>
      </rPr>
      <t>INICIATIVAS DE INVERSIÓN</t>
    </r>
  </si>
  <si>
    <r>
      <rPr>
        <sz val="11"/>
        <rFont val="Times New Roman"/>
        <family val="1"/>
      </rPr>
      <t>Proyectos</t>
    </r>
  </si>
  <si>
    <r>
      <rPr>
        <sz val="11"/>
        <rFont val="Times New Roman"/>
        <family val="1"/>
      </rPr>
      <t>33</t>
    </r>
  </si>
  <si>
    <r>
      <rPr>
        <sz val="11"/>
        <rFont val="Times New Roman"/>
        <family val="1"/>
      </rPr>
      <t>TRANSFERENCIAS DE CAPITAL</t>
    </r>
  </si>
  <si>
    <r>
      <rPr>
        <sz val="11"/>
        <rFont val="Times New Roman"/>
        <family val="1"/>
      </rPr>
      <t>001</t>
    </r>
  </si>
  <si>
    <r>
      <rPr>
        <sz val="11"/>
        <rFont val="Times New Roman"/>
        <family val="1"/>
      </rPr>
      <t>Aportes al Sector Privado</t>
    </r>
  </si>
  <si>
    <r>
      <rPr>
        <sz val="11"/>
        <rFont val="Times New Roman"/>
        <family val="1"/>
      </rPr>
      <t>002</t>
    </r>
  </si>
  <si>
    <r>
      <rPr>
        <sz val="11"/>
        <rFont val="Times New Roman"/>
        <family val="1"/>
      </rPr>
      <t>Aportes para Inversiones en Infraestructura Deportiva</t>
    </r>
  </si>
  <si>
    <r>
      <rPr>
        <sz val="11"/>
        <rFont val="Times New Roman"/>
        <family val="1"/>
      </rPr>
      <t>34</t>
    </r>
  </si>
  <si>
    <r>
      <rPr>
        <sz val="11"/>
        <rFont val="Times New Roman"/>
        <family val="1"/>
      </rPr>
      <t>SERVICIO DE LA DEUDA</t>
    </r>
  </si>
  <si>
    <r>
      <rPr>
        <sz val="11"/>
        <rFont val="Times New Roman"/>
        <family val="1"/>
      </rPr>
      <t>Deuda Flotante</t>
    </r>
  </si>
  <si>
    <r>
      <rPr>
        <b/>
        <sz val="11"/>
        <rFont val="Times New Roman"/>
        <family val="1"/>
      </rPr>
      <t>Gasto Estado de Operaciones*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</si>
</sst>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#,##0%"/>
  </numFmts>
  <fonts count="17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rgb="FF000000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rgb="FFFFFFFF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9" fillId="30" borderId="8" xfId="0" applyFont="1" applyFill="1" applyBorder="1" applyAlignment="1">
      <alignment horizontal="center" vertical="top" wrapText="1"/>
    </xf>
    <xf numFmtId="0" fontId="10" fillId="31" borderId="8" xfId="0" applyFont="1" applyFill="1" applyBorder="1" applyAlignment="1">
      <alignment horizontal="left" vertical="top" wrapText="1"/>
    </xf>
    <xf numFmtId="3" fontId="10" fillId="32" borderId="8" xfId="0" applyNumberFormat="1" applyFont="1" applyFill="1" applyBorder="1" applyAlignment="1">
      <alignment horizontal="right" vertical="top" wrapText="1"/>
    </xf>
    <xf numFmtId="164" fontId="10" fillId="33" borderId="8" xfId="0" applyNumberFormat="1" applyFont="1" applyFill="1" applyBorder="1" applyAlignment="1">
      <alignment horizontal="right" vertical="top" wrapText="1"/>
    </xf>
    <xf numFmtId="0" fontId="9" fillId="34" borderId="12" xfId="0" applyFont="1" applyFill="1" applyBorder="1" applyAlignment="1">
      <alignment horizontal="center" vertical="top" wrapText="1"/>
    </xf>
    <xf numFmtId="0" fontId="9" fillId="35" borderId="12" xfId="0" applyFont="1" applyFill="1" applyBorder="1" applyAlignment="1">
      <alignment horizontal="left" vertical="top" wrapText="1"/>
    </xf>
    <xf numFmtId="3" fontId="13" fillId="36" borderId="12" xfId="0" applyNumberFormat="1" applyFont="1" applyFill="1" applyBorder="1" applyAlignment="1">
      <alignment horizontal="right" vertical="top" wrapText="1"/>
    </xf>
    <xf numFmtId="3" fontId="14" fillId="37" borderId="12" xfId="0" applyNumberFormat="1" applyFont="1" applyFill="1" applyBorder="1" applyAlignment="1" applyProtection="1">
      <alignment wrapText="1"/>
      <protection locked="0"/>
    </xf>
    <xf numFmtId="165" fontId="9" fillId="38" borderId="12" xfId="0" applyNumberFormat="1" applyFont="1" applyFill="1" applyBorder="1" applyAlignment="1">
      <alignment horizontal="right" vertical="top" wrapText="1"/>
    </xf>
    <xf numFmtId="164" fontId="9" fillId="38" borderId="12" xfId="0" applyNumberFormat="1" applyFont="1" applyFill="1" applyBorder="1" applyAlignment="1">
      <alignment horizontal="right" vertical="top" wrapText="1"/>
    </xf>
    <xf numFmtId="0" fontId="14" fillId="37" borderId="12" xfId="0" applyFont="1" applyFill="1" applyBorder="1" applyAlignment="1" applyProtection="1">
      <alignment wrapText="1"/>
      <protection locked="0"/>
    </xf>
    <xf numFmtId="0" fontId="15" fillId="45" borderId="16" xfId="0" applyFont="1" applyFill="1" applyBorder="1" applyAlignment="1">
      <alignment horizontal="center" vertical="top" wrapText="1"/>
    </xf>
    <xf numFmtId="0" fontId="15" fillId="45" borderId="19" xfId="0" applyFont="1" applyFill="1" applyBorder="1" applyAlignment="1">
      <alignment horizontal="center" vertical="top" wrapText="1"/>
    </xf>
    <xf numFmtId="0" fontId="15" fillId="45" borderId="17" xfId="0" applyFont="1" applyFill="1" applyBorder="1" applyAlignment="1">
      <alignment horizontal="center" vertical="top" wrapText="1"/>
    </xf>
    <xf numFmtId="0" fontId="15" fillId="45" borderId="18" xfId="0" applyFont="1" applyFill="1" applyBorder="1" applyAlignment="1">
      <alignment horizontal="left" vertical="top" wrapText="1"/>
    </xf>
    <xf numFmtId="0" fontId="15" fillId="45" borderId="20" xfId="0" applyFont="1" applyFill="1" applyBorder="1" applyAlignment="1">
      <alignment horizontal="center" vertical="top" wrapText="1"/>
    </xf>
    <xf numFmtId="0" fontId="9" fillId="34" borderId="13" xfId="0" applyFont="1" applyFill="1" applyBorder="1" applyAlignment="1">
      <alignment horizontal="center" vertical="top" wrapText="1"/>
    </xf>
    <xf numFmtId="0" fontId="9" fillId="35" borderId="13" xfId="0" applyFont="1" applyFill="1" applyBorder="1" applyAlignment="1">
      <alignment horizontal="left" vertical="top" wrapText="1"/>
    </xf>
    <xf numFmtId="3" fontId="13" fillId="36" borderId="13" xfId="0" applyNumberFormat="1" applyFont="1" applyFill="1" applyBorder="1" applyAlignment="1">
      <alignment horizontal="right" vertical="top" wrapText="1"/>
    </xf>
    <xf numFmtId="3" fontId="14" fillId="37" borderId="13" xfId="0" applyNumberFormat="1" applyFont="1" applyFill="1" applyBorder="1" applyAlignment="1" applyProtection="1">
      <alignment wrapText="1"/>
      <protection locked="0"/>
    </xf>
    <xf numFmtId="165" fontId="9" fillId="38" borderId="13" xfId="0" applyNumberFormat="1" applyFont="1" applyFill="1" applyBorder="1" applyAlignment="1">
      <alignment horizontal="right" vertical="top" wrapText="1"/>
    </xf>
    <xf numFmtId="0" fontId="9" fillId="30" borderId="11" xfId="0" applyFont="1" applyFill="1" applyBorder="1" applyAlignment="1">
      <alignment horizontal="center" vertical="top" wrapText="1"/>
    </xf>
    <xf numFmtId="0" fontId="10" fillId="31" borderId="11" xfId="0" applyFont="1" applyFill="1" applyBorder="1" applyAlignment="1">
      <alignment horizontal="left" vertical="top" wrapText="1"/>
    </xf>
    <xf numFmtId="3" fontId="16" fillId="32" borderId="11" xfId="0" applyNumberFormat="1" applyFont="1" applyFill="1" applyBorder="1" applyAlignment="1">
      <alignment horizontal="right" vertical="top" wrapText="1"/>
    </xf>
    <xf numFmtId="164" fontId="10" fillId="33" borderId="11" xfId="0" applyNumberFormat="1" applyFont="1" applyFill="1" applyBorder="1" applyAlignment="1">
      <alignment horizontal="right" vertical="top" wrapText="1"/>
    </xf>
    <xf numFmtId="0" fontId="9" fillId="34" borderId="15" xfId="0" applyFont="1" applyFill="1" applyBorder="1" applyAlignment="1">
      <alignment horizontal="center" vertical="top" wrapText="1"/>
    </xf>
    <xf numFmtId="0" fontId="9" fillId="35" borderId="15" xfId="0" applyFont="1" applyFill="1" applyBorder="1" applyAlignment="1">
      <alignment horizontal="left" vertical="top" wrapText="1"/>
    </xf>
    <xf numFmtId="3" fontId="13" fillId="36" borderId="15" xfId="0" applyNumberFormat="1" applyFont="1" applyFill="1" applyBorder="1" applyAlignment="1">
      <alignment horizontal="right" vertical="top" wrapText="1"/>
    </xf>
    <xf numFmtId="3" fontId="14" fillId="37" borderId="15" xfId="0" applyNumberFormat="1" applyFont="1" applyFill="1" applyBorder="1" applyAlignment="1" applyProtection="1">
      <alignment wrapText="1"/>
      <protection locked="0"/>
    </xf>
    <xf numFmtId="165" fontId="9" fillId="38" borderId="15" xfId="0" applyNumberFormat="1" applyFont="1" applyFill="1" applyBorder="1" applyAlignment="1">
      <alignment horizontal="right" vertical="top" wrapText="1"/>
    </xf>
    <xf numFmtId="0" fontId="9" fillId="34" borderId="14" xfId="0" applyFont="1" applyFill="1" applyBorder="1" applyAlignment="1">
      <alignment horizontal="center" vertical="top" wrapText="1"/>
    </xf>
    <xf numFmtId="0" fontId="9" fillId="35" borderId="14" xfId="0" applyFont="1" applyFill="1" applyBorder="1" applyAlignment="1">
      <alignment horizontal="left" vertical="top" wrapText="1"/>
    </xf>
    <xf numFmtId="3" fontId="13" fillId="36" borderId="14" xfId="0" applyNumberFormat="1" applyFont="1" applyFill="1" applyBorder="1" applyAlignment="1">
      <alignment horizontal="right" vertical="top" wrapText="1"/>
    </xf>
    <xf numFmtId="164" fontId="9" fillId="38" borderId="14" xfId="0" applyNumberFormat="1" applyFont="1" applyFill="1" applyBorder="1" applyAlignment="1">
      <alignment horizontal="right" vertical="top" wrapText="1"/>
    </xf>
    <xf numFmtId="3" fontId="13" fillId="36" borderId="12" xfId="0" applyNumberFormat="1" applyFont="1" applyFill="1" applyBorder="1" applyAlignment="1">
      <alignment horizontal="right" vertical="center" wrapText="1"/>
    </xf>
    <xf numFmtId="164" fontId="9" fillId="38" borderId="12" xfId="0" applyNumberFormat="1" applyFont="1" applyFill="1" applyBorder="1" applyAlignment="1">
      <alignment horizontal="right" vertical="center" wrapText="1"/>
    </xf>
    <xf numFmtId="165" fontId="9" fillId="38" borderId="12" xfId="0" applyNumberFormat="1" applyFont="1" applyFill="1" applyBorder="1" applyAlignment="1">
      <alignment horizontal="right" vertical="center" wrapText="1"/>
    </xf>
    <xf numFmtId="164" fontId="9" fillId="38" borderId="13" xfId="0" applyNumberFormat="1" applyFont="1" applyFill="1" applyBorder="1" applyAlignment="1">
      <alignment horizontal="right" vertical="top" wrapText="1"/>
    </xf>
    <xf numFmtId="165" fontId="9" fillId="38" borderId="14" xfId="0" applyNumberFormat="1" applyFont="1" applyFill="1" applyBorder="1" applyAlignment="1">
      <alignment horizontal="right" vertical="top" wrapText="1"/>
    </xf>
    <xf numFmtId="164" fontId="9" fillId="38" borderId="15" xfId="0" applyNumberFormat="1" applyFont="1" applyFill="1" applyBorder="1" applyAlignment="1">
      <alignment horizontal="right" vertical="top" wrapText="1"/>
    </xf>
    <xf numFmtId="0" fontId="14" fillId="37" borderId="13" xfId="0" applyFont="1" applyFill="1" applyBorder="1" applyAlignment="1" applyProtection="1">
      <alignment wrapText="1"/>
      <protection locked="0"/>
    </xf>
    <xf numFmtId="3" fontId="10" fillId="41" borderId="9" xfId="0" applyNumberFormat="1" applyFont="1" applyFill="1" applyBorder="1" applyAlignment="1">
      <alignment horizontal="right" vertical="center" wrapText="1"/>
    </xf>
    <xf numFmtId="164" fontId="10" fillId="42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10" fillId="39" borderId="9" xfId="0" applyFont="1" applyFill="1" applyBorder="1" applyAlignment="1">
      <alignment horizontal="left" vertical="top" wrapText="1"/>
    </xf>
    <xf numFmtId="0" fontId="10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79"/>
  <sheetViews>
    <sheetView tabSelected="1" topLeftCell="A6" zoomScaleNormal="100" workbookViewId="0">
      <selection activeCell="D53" sqref="D53"/>
    </sheetView>
  </sheetViews>
  <sheetFormatPr baseColWidth="10" defaultColWidth="8.85546875" defaultRowHeight="15" x14ac:dyDescent="0.25"/>
  <cols>
    <col min="1" max="1" width="4.7109375" customWidth="1"/>
    <col min="2" max="2" width="5" customWidth="1"/>
    <col min="3" max="3" width="4.7109375" customWidth="1"/>
    <col min="4" max="4" width="56.42578125" customWidth="1"/>
    <col min="5" max="11" width="13.28515625" customWidth="1"/>
    <col min="12" max="12" width="5.42578125" customWidth="1"/>
  </cols>
  <sheetData>
    <row r="1" spans="1:12" ht="16.899999999999999" customHeight="1" x14ac:dyDescent="0.25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1"/>
      <c r="K1" s="1"/>
      <c r="L1" s="1"/>
    </row>
    <row r="2" spans="1:12" ht="16.899999999999999" customHeight="1" x14ac:dyDescent="0.25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1"/>
      <c r="K2" s="1"/>
      <c r="L2" s="1"/>
    </row>
    <row r="3" spans="1:12" ht="15" customHeight="1" x14ac:dyDescent="0.25">
      <c r="A3" s="71" t="s">
        <v>2</v>
      </c>
      <c r="B3" s="72"/>
      <c r="C3" s="72"/>
      <c r="D3" s="72"/>
      <c r="E3" s="72"/>
      <c r="F3" s="72"/>
      <c r="G3" s="72"/>
      <c r="H3" s="72"/>
      <c r="I3" s="72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73" t="s">
        <v>4</v>
      </c>
      <c r="B5" s="74"/>
      <c r="C5" s="75" t="s">
        <v>5</v>
      </c>
      <c r="D5" s="76"/>
      <c r="E5" s="76"/>
      <c r="F5" s="76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59" t="s">
        <v>8</v>
      </c>
      <c r="B6" s="60"/>
      <c r="C6" s="61" t="s">
        <v>9</v>
      </c>
      <c r="D6" s="62"/>
      <c r="E6" s="62"/>
      <c r="F6" s="6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63" t="s">
        <v>12</v>
      </c>
      <c r="B7" s="64"/>
      <c r="C7" s="65" t="s">
        <v>9</v>
      </c>
      <c r="D7" s="66"/>
      <c r="E7" s="66"/>
      <c r="F7" s="66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67" t="s">
        <v>16</v>
      </c>
      <c r="B9" s="67" t="s">
        <v>17</v>
      </c>
      <c r="C9" s="67" t="s">
        <v>18</v>
      </c>
      <c r="D9" s="67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79.900000000000006" customHeight="1" x14ac:dyDescent="0.25">
      <c r="A10" s="68"/>
      <c r="B10" s="68"/>
      <c r="C10" s="68"/>
      <c r="D10" s="68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53" t="s">
        <v>32</v>
      </c>
      <c r="K10" s="53" t="s">
        <v>33</v>
      </c>
      <c r="L10" s="1"/>
    </row>
    <row r="11" spans="1:12" ht="30" customHeight="1" x14ac:dyDescent="0.25">
      <c r="A11" s="68"/>
      <c r="B11" s="68"/>
      <c r="C11" s="68"/>
      <c r="D11" s="68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54"/>
      <c r="K11" s="54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43</v>
      </c>
      <c r="E12" s="12">
        <v>121415595</v>
      </c>
      <c r="F12" s="12">
        <v>123990131</v>
      </c>
      <c r="G12" s="12">
        <v>85454242</v>
      </c>
      <c r="H12" s="12">
        <v>124174569</v>
      </c>
      <c r="I12" s="12">
        <v>116368558</v>
      </c>
      <c r="J12" s="12">
        <f>I12-H12</f>
        <v>-7806011</v>
      </c>
      <c r="K12" s="13">
        <f>(J12/H12)</f>
        <v>-6.2863201884759509E-2</v>
      </c>
      <c r="L12" s="1"/>
    </row>
    <row r="13" spans="1:12" ht="15" customHeight="1" x14ac:dyDescent="0.25">
      <c r="A13" s="14" t="s">
        <v>44</v>
      </c>
      <c r="B13" s="14" t="s">
        <v>36</v>
      </c>
      <c r="C13" s="14" t="s">
        <v>36</v>
      </c>
      <c r="D13" s="15" t="s">
        <v>45</v>
      </c>
      <c r="E13" s="16">
        <v>17313746</v>
      </c>
      <c r="F13" s="16">
        <v>17313746</v>
      </c>
      <c r="G13" s="16">
        <v>9835264</v>
      </c>
      <c r="H13" s="16">
        <v>17850472</v>
      </c>
      <c r="I13" s="16">
        <v>17850472</v>
      </c>
      <c r="J13" s="17">
        <f>+I13-H13</f>
        <v>0</v>
      </c>
      <c r="K13" s="18">
        <v>0</v>
      </c>
      <c r="L13" s="1"/>
    </row>
    <row r="14" spans="1:12" ht="15" customHeight="1" x14ac:dyDescent="0.25">
      <c r="A14" s="14" t="s">
        <v>36</v>
      </c>
      <c r="B14" s="14" t="s">
        <v>46</v>
      </c>
      <c r="C14" s="14" t="s">
        <v>36</v>
      </c>
      <c r="D14" s="15" t="s">
        <v>47</v>
      </c>
      <c r="E14" s="16">
        <v>10</v>
      </c>
      <c r="F14" s="16">
        <v>10</v>
      </c>
      <c r="G14" s="16">
        <v>1335</v>
      </c>
      <c r="H14" s="16">
        <v>10</v>
      </c>
      <c r="I14" s="16">
        <v>10</v>
      </c>
      <c r="J14" s="17">
        <f t="shared" ref="J14:J18" si="0">+I14-H14</f>
        <v>0</v>
      </c>
      <c r="K14" s="18">
        <v>0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48</v>
      </c>
      <c r="D15" s="15" t="s">
        <v>49</v>
      </c>
      <c r="E15" s="16">
        <v>10</v>
      </c>
      <c r="F15" s="16">
        <v>10</v>
      </c>
      <c r="G15" s="16">
        <v>1335</v>
      </c>
      <c r="H15" s="16">
        <v>10</v>
      </c>
      <c r="I15" s="16">
        <v>10</v>
      </c>
      <c r="J15" s="17">
        <f t="shared" si="0"/>
        <v>0</v>
      </c>
      <c r="K15" s="18">
        <v>0</v>
      </c>
      <c r="L15" s="1"/>
    </row>
    <row r="16" spans="1:12" ht="15" customHeight="1" x14ac:dyDescent="0.25">
      <c r="A16" s="14" t="s">
        <v>36</v>
      </c>
      <c r="B16" s="14" t="s">
        <v>50</v>
      </c>
      <c r="C16" s="14" t="s">
        <v>36</v>
      </c>
      <c r="D16" s="15" t="s">
        <v>51</v>
      </c>
      <c r="E16" s="16">
        <v>17313736</v>
      </c>
      <c r="F16" s="16">
        <v>17313736</v>
      </c>
      <c r="G16" s="16">
        <v>9833929</v>
      </c>
      <c r="H16" s="16">
        <v>17850462</v>
      </c>
      <c r="I16" s="16">
        <v>17850462</v>
      </c>
      <c r="J16" s="17">
        <f t="shared" si="0"/>
        <v>0</v>
      </c>
      <c r="K16" s="18">
        <v>0</v>
      </c>
      <c r="L16" s="1"/>
    </row>
    <row r="17" spans="1:12" ht="15" customHeight="1" x14ac:dyDescent="0.25">
      <c r="A17" s="14" t="s">
        <v>36</v>
      </c>
      <c r="B17" s="14" t="s">
        <v>36</v>
      </c>
      <c r="C17" s="14" t="s">
        <v>52</v>
      </c>
      <c r="D17" s="15" t="s">
        <v>53</v>
      </c>
      <c r="E17" s="16">
        <v>17313736</v>
      </c>
      <c r="F17" s="16">
        <v>17313736</v>
      </c>
      <c r="G17" s="16">
        <v>9833929</v>
      </c>
      <c r="H17" s="16">
        <v>17850462</v>
      </c>
      <c r="I17" s="16">
        <v>17850462</v>
      </c>
      <c r="J17" s="17">
        <f t="shared" si="0"/>
        <v>0</v>
      </c>
      <c r="K17" s="18">
        <v>0</v>
      </c>
      <c r="L17" s="1"/>
    </row>
    <row r="18" spans="1:12" ht="15" customHeight="1" x14ac:dyDescent="0.25">
      <c r="A18" s="14" t="s">
        <v>54</v>
      </c>
      <c r="B18" s="14" t="s">
        <v>36</v>
      </c>
      <c r="C18" s="14" t="s">
        <v>36</v>
      </c>
      <c r="D18" s="15" t="s">
        <v>55</v>
      </c>
      <c r="E18" s="16">
        <v>10</v>
      </c>
      <c r="F18" s="16">
        <v>10</v>
      </c>
      <c r="G18" s="16">
        <v>896</v>
      </c>
      <c r="H18" s="16">
        <v>10</v>
      </c>
      <c r="I18" s="16">
        <v>10</v>
      </c>
      <c r="J18" s="17">
        <f t="shared" si="0"/>
        <v>0</v>
      </c>
      <c r="K18" s="18">
        <v>0</v>
      </c>
      <c r="L18" s="1"/>
    </row>
    <row r="19" spans="1:12" ht="15" customHeight="1" x14ac:dyDescent="0.25">
      <c r="A19" s="14" t="s">
        <v>56</v>
      </c>
      <c r="B19" s="14" t="s">
        <v>36</v>
      </c>
      <c r="C19" s="14" t="s">
        <v>36</v>
      </c>
      <c r="D19" s="15" t="s">
        <v>57</v>
      </c>
      <c r="E19" s="16">
        <v>1096979</v>
      </c>
      <c r="F19" s="16">
        <v>1096979</v>
      </c>
      <c r="G19" s="16">
        <v>1746479</v>
      </c>
      <c r="H19" s="16">
        <v>1130985</v>
      </c>
      <c r="I19" s="16">
        <v>1701902</v>
      </c>
      <c r="J19" s="16">
        <f>I19-H19</f>
        <v>570917</v>
      </c>
      <c r="K19" s="19">
        <f>(J19/H19)</f>
        <v>0.50479626166571612</v>
      </c>
      <c r="L19" s="1"/>
    </row>
    <row r="20" spans="1:12" ht="15" customHeight="1" x14ac:dyDescent="0.25">
      <c r="A20" s="14" t="s">
        <v>36</v>
      </c>
      <c r="B20" s="14" t="s">
        <v>58</v>
      </c>
      <c r="C20" s="14" t="s">
        <v>36</v>
      </c>
      <c r="D20" s="15" t="s">
        <v>59</v>
      </c>
      <c r="E20" s="16">
        <v>323334</v>
      </c>
      <c r="F20" s="16">
        <v>323334</v>
      </c>
      <c r="G20" s="16">
        <v>423626</v>
      </c>
      <c r="H20" s="16">
        <v>333357</v>
      </c>
      <c r="I20" s="16">
        <v>681696</v>
      </c>
      <c r="J20" s="16">
        <f>I20-H20</f>
        <v>348339</v>
      </c>
      <c r="K20" s="19">
        <f>(J20/H20)</f>
        <v>1.0449428090605568</v>
      </c>
      <c r="L20" s="1"/>
    </row>
    <row r="21" spans="1:12" ht="15" customHeight="1" x14ac:dyDescent="0.25">
      <c r="A21" s="14" t="s">
        <v>36</v>
      </c>
      <c r="B21" s="14" t="s">
        <v>46</v>
      </c>
      <c r="C21" s="14" t="s">
        <v>36</v>
      </c>
      <c r="D21" s="15" t="s">
        <v>60</v>
      </c>
      <c r="E21" s="16">
        <v>10</v>
      </c>
      <c r="F21" s="16">
        <v>10</v>
      </c>
      <c r="G21" s="16">
        <v>30790</v>
      </c>
      <c r="H21" s="16">
        <v>10</v>
      </c>
      <c r="I21" s="16">
        <v>10</v>
      </c>
      <c r="J21" s="20">
        <v>0</v>
      </c>
      <c r="K21" s="18">
        <v>0</v>
      </c>
      <c r="L21" s="1"/>
    </row>
    <row r="22" spans="1:12" ht="15" customHeight="1" x14ac:dyDescent="0.25">
      <c r="A22" s="14" t="s">
        <v>36</v>
      </c>
      <c r="B22" s="14" t="s">
        <v>61</v>
      </c>
      <c r="C22" s="14" t="s">
        <v>36</v>
      </c>
      <c r="D22" s="15" t="s">
        <v>62</v>
      </c>
      <c r="E22" s="16">
        <v>773635</v>
      </c>
      <c r="F22" s="16">
        <v>773635</v>
      </c>
      <c r="G22" s="16">
        <v>1292063</v>
      </c>
      <c r="H22" s="16">
        <v>797618</v>
      </c>
      <c r="I22" s="16">
        <v>1020196</v>
      </c>
      <c r="J22" s="16">
        <f>I22-H22</f>
        <v>222578</v>
      </c>
      <c r="K22" s="19">
        <f>(J22/H22)</f>
        <v>0.27905338144324726</v>
      </c>
      <c r="L22" s="1"/>
    </row>
    <row r="23" spans="1:12" ht="15" customHeight="1" x14ac:dyDescent="0.25">
      <c r="A23" s="14" t="s">
        <v>63</v>
      </c>
      <c r="B23" s="14" t="s">
        <v>36</v>
      </c>
      <c r="C23" s="14" t="s">
        <v>36</v>
      </c>
      <c r="D23" s="15" t="s">
        <v>64</v>
      </c>
      <c r="E23" s="16">
        <v>103004840</v>
      </c>
      <c r="F23" s="16">
        <v>105370376</v>
      </c>
      <c r="G23" s="16">
        <v>71114361</v>
      </c>
      <c r="H23" s="16">
        <v>105193082</v>
      </c>
      <c r="I23" s="16">
        <v>96816154</v>
      </c>
      <c r="J23" s="16">
        <f>I23-H23</f>
        <v>-8376928</v>
      </c>
      <c r="K23" s="19">
        <f>(J23/H23)</f>
        <v>-7.9633829912883439E-2</v>
      </c>
      <c r="L23" s="1"/>
    </row>
    <row r="24" spans="1:12" ht="15" customHeight="1" x14ac:dyDescent="0.25">
      <c r="A24" s="14" t="s">
        <v>36</v>
      </c>
      <c r="B24" s="14" t="s">
        <v>58</v>
      </c>
      <c r="C24" s="14" t="s">
        <v>36</v>
      </c>
      <c r="D24" s="15" t="s">
        <v>65</v>
      </c>
      <c r="E24" s="16">
        <v>103004840</v>
      </c>
      <c r="F24" s="16">
        <v>105370376</v>
      </c>
      <c r="G24" s="16">
        <v>71114361</v>
      </c>
      <c r="H24" s="16">
        <v>105193082</v>
      </c>
      <c r="I24" s="16">
        <v>96816154</v>
      </c>
      <c r="J24" s="16">
        <f>I24-H24</f>
        <v>-8376928</v>
      </c>
      <c r="K24" s="19">
        <f>(J24/H24)</f>
        <v>-7.9633829912883439E-2</v>
      </c>
      <c r="L24" s="1"/>
    </row>
    <row r="25" spans="1:12" ht="15" customHeight="1" x14ac:dyDescent="0.25">
      <c r="A25" s="14" t="s">
        <v>66</v>
      </c>
      <c r="B25" s="14" t="s">
        <v>36</v>
      </c>
      <c r="C25" s="14" t="s">
        <v>36</v>
      </c>
      <c r="D25" s="15" t="s">
        <v>67</v>
      </c>
      <c r="E25" s="16">
        <v>10</v>
      </c>
      <c r="F25" s="16">
        <v>10</v>
      </c>
      <c r="G25" s="16">
        <v>2757242</v>
      </c>
      <c r="H25" s="16">
        <v>10</v>
      </c>
      <c r="I25" s="16">
        <v>10</v>
      </c>
      <c r="J25" s="17">
        <f t="shared" ref="J25:J30" si="1">+I25-H25</f>
        <v>0</v>
      </c>
      <c r="K25" s="18">
        <v>0</v>
      </c>
      <c r="L25" s="1"/>
    </row>
    <row r="26" spans="1:12" ht="15" customHeight="1" x14ac:dyDescent="0.25">
      <c r="A26" s="14" t="s">
        <v>36</v>
      </c>
      <c r="B26" s="14" t="s">
        <v>68</v>
      </c>
      <c r="C26" s="14" t="s">
        <v>36</v>
      </c>
      <c r="D26" s="15" t="s">
        <v>69</v>
      </c>
      <c r="E26" s="16">
        <v>10</v>
      </c>
      <c r="F26" s="16">
        <v>10</v>
      </c>
      <c r="G26" s="16">
        <v>2757242</v>
      </c>
      <c r="H26" s="16">
        <v>10</v>
      </c>
      <c r="I26" s="16">
        <v>10</v>
      </c>
      <c r="J26" s="17">
        <f t="shared" si="1"/>
        <v>0</v>
      </c>
      <c r="K26" s="18">
        <v>0</v>
      </c>
      <c r="L26" s="1"/>
    </row>
    <row r="27" spans="1:12" ht="15" customHeight="1" x14ac:dyDescent="0.25">
      <c r="A27" s="14" t="s">
        <v>70</v>
      </c>
      <c r="B27" s="14" t="s">
        <v>36</v>
      </c>
      <c r="C27" s="14" t="s">
        <v>36</v>
      </c>
      <c r="D27" s="15" t="s">
        <v>71</v>
      </c>
      <c r="E27" s="16">
        <v>0</v>
      </c>
      <c r="F27" s="16">
        <v>209000</v>
      </c>
      <c r="G27" s="16">
        <v>0</v>
      </c>
      <c r="H27" s="16">
        <v>0</v>
      </c>
      <c r="I27" s="16">
        <v>0</v>
      </c>
      <c r="J27" s="17">
        <f t="shared" si="1"/>
        <v>0</v>
      </c>
      <c r="K27" s="18">
        <v>0</v>
      </c>
      <c r="L27" s="1"/>
    </row>
    <row r="28" spans="1:12" ht="15" customHeight="1" x14ac:dyDescent="0.25">
      <c r="A28" s="21" t="s">
        <v>36</v>
      </c>
      <c r="B28" s="22" t="s">
        <v>39</v>
      </c>
      <c r="C28" s="23" t="s">
        <v>36</v>
      </c>
      <c r="D28" s="24" t="s">
        <v>40</v>
      </c>
      <c r="E28" s="16">
        <v>0</v>
      </c>
      <c r="F28" s="16">
        <v>209000</v>
      </c>
      <c r="G28" s="16">
        <v>0</v>
      </c>
      <c r="H28" s="16">
        <v>0</v>
      </c>
      <c r="I28" s="16">
        <v>0</v>
      </c>
      <c r="J28" s="17">
        <f t="shared" ref="J28:J29" si="2">+I28-H28</f>
        <v>0</v>
      </c>
      <c r="K28" s="18">
        <v>0</v>
      </c>
      <c r="L28" s="1"/>
    </row>
    <row r="29" spans="1:12" ht="15" customHeight="1" x14ac:dyDescent="0.25">
      <c r="A29" s="21" t="s">
        <v>36</v>
      </c>
      <c r="B29" s="25" t="s">
        <v>36</v>
      </c>
      <c r="C29" s="23" t="s">
        <v>41</v>
      </c>
      <c r="D29" s="24" t="s">
        <v>42</v>
      </c>
      <c r="E29" s="16">
        <v>0</v>
      </c>
      <c r="F29" s="16">
        <v>209000</v>
      </c>
      <c r="G29" s="16">
        <v>0</v>
      </c>
      <c r="H29" s="16">
        <v>0</v>
      </c>
      <c r="I29" s="16">
        <v>0</v>
      </c>
      <c r="J29" s="17">
        <f t="shared" si="2"/>
        <v>0</v>
      </c>
      <c r="K29" s="18">
        <v>0</v>
      </c>
      <c r="L29" s="1"/>
    </row>
    <row r="30" spans="1:12" ht="15" customHeight="1" x14ac:dyDescent="0.25">
      <c r="A30" s="26" t="s">
        <v>72</v>
      </c>
      <c r="B30" s="26" t="s">
        <v>36</v>
      </c>
      <c r="C30" s="26" t="s">
        <v>36</v>
      </c>
      <c r="D30" s="27" t="s">
        <v>73</v>
      </c>
      <c r="E30" s="28">
        <v>10</v>
      </c>
      <c r="F30" s="28">
        <v>10</v>
      </c>
      <c r="G30" s="28">
        <v>0</v>
      </c>
      <c r="H30" s="28">
        <v>10</v>
      </c>
      <c r="I30" s="28">
        <v>10</v>
      </c>
      <c r="J30" s="29">
        <f t="shared" si="1"/>
        <v>0</v>
      </c>
      <c r="K30" s="30">
        <v>0</v>
      </c>
      <c r="L30" s="1"/>
    </row>
    <row r="31" spans="1:12" ht="15" customHeight="1" x14ac:dyDescent="0.25">
      <c r="A31" s="31" t="s">
        <v>36</v>
      </c>
      <c r="B31" s="31" t="s">
        <v>36</v>
      </c>
      <c r="C31" s="31" t="s">
        <v>36</v>
      </c>
      <c r="D31" s="32" t="s">
        <v>74</v>
      </c>
      <c r="E31" s="33">
        <v>121415595</v>
      </c>
      <c r="F31" s="33">
        <v>123990131</v>
      </c>
      <c r="G31" s="33">
        <v>73748243</v>
      </c>
      <c r="H31" s="33">
        <v>124174569</v>
      </c>
      <c r="I31" s="33">
        <v>116368558</v>
      </c>
      <c r="J31" s="33">
        <f>I31-H31</f>
        <v>-7806011</v>
      </c>
      <c r="K31" s="34">
        <f>(J31/H31)</f>
        <v>-6.2863201884759509E-2</v>
      </c>
      <c r="L31" s="1"/>
    </row>
    <row r="32" spans="1:12" ht="15" customHeight="1" x14ac:dyDescent="0.25">
      <c r="A32" s="14" t="s">
        <v>75</v>
      </c>
      <c r="B32" s="14" t="s">
        <v>36</v>
      </c>
      <c r="C32" s="14" t="s">
        <v>36</v>
      </c>
      <c r="D32" s="15" t="s">
        <v>76</v>
      </c>
      <c r="E32" s="16">
        <v>31934271</v>
      </c>
      <c r="F32" s="16">
        <v>31731302</v>
      </c>
      <c r="G32" s="16">
        <v>20682500</v>
      </c>
      <c r="H32" s="16">
        <v>31934271</v>
      </c>
      <c r="I32" s="16">
        <v>32022865</v>
      </c>
      <c r="J32" s="16">
        <f>I32-H32</f>
        <v>88594</v>
      </c>
      <c r="K32" s="19">
        <f>(J32/H32)</f>
        <v>2.7742609186225042E-3</v>
      </c>
      <c r="L32" s="1"/>
    </row>
    <row r="33" spans="1:12" ht="15" customHeight="1" x14ac:dyDescent="0.25">
      <c r="A33" s="14" t="s">
        <v>77</v>
      </c>
      <c r="B33" s="14" t="s">
        <v>36</v>
      </c>
      <c r="C33" s="14" t="s">
        <v>36</v>
      </c>
      <c r="D33" s="15" t="s">
        <v>78</v>
      </c>
      <c r="E33" s="16">
        <v>4105032</v>
      </c>
      <c r="F33" s="16">
        <v>3899780</v>
      </c>
      <c r="G33" s="16">
        <v>2329853</v>
      </c>
      <c r="H33" s="16">
        <v>4232287</v>
      </c>
      <c r="I33" s="16">
        <v>3989894</v>
      </c>
      <c r="J33" s="16">
        <f>I33-H33</f>
        <v>-242393</v>
      </c>
      <c r="K33" s="19">
        <f>(J33/H33)</f>
        <v>-5.7272344715752974E-2</v>
      </c>
      <c r="L33" s="1"/>
    </row>
    <row r="34" spans="1:12" ht="15" customHeight="1" x14ac:dyDescent="0.25">
      <c r="A34" s="14" t="s">
        <v>79</v>
      </c>
      <c r="B34" s="14" t="s">
        <v>36</v>
      </c>
      <c r="C34" s="14" t="s">
        <v>36</v>
      </c>
      <c r="D34" s="15" t="s">
        <v>80</v>
      </c>
      <c r="E34" s="16">
        <v>10</v>
      </c>
      <c r="F34" s="16">
        <v>10</v>
      </c>
      <c r="G34" s="16">
        <v>724913</v>
      </c>
      <c r="H34" s="16">
        <v>10</v>
      </c>
      <c r="I34" s="16">
        <v>10</v>
      </c>
      <c r="J34" s="17">
        <f t="shared" ref="J34:J35" si="3">+I34-H34</f>
        <v>0</v>
      </c>
      <c r="K34" s="18">
        <v>0</v>
      </c>
      <c r="L34" s="1"/>
    </row>
    <row r="35" spans="1:12" ht="15" customHeight="1" x14ac:dyDescent="0.25">
      <c r="A35" s="35" t="s">
        <v>36</v>
      </c>
      <c r="B35" s="35" t="s">
        <v>50</v>
      </c>
      <c r="C35" s="35" t="s">
        <v>36</v>
      </c>
      <c r="D35" s="36" t="s">
        <v>81</v>
      </c>
      <c r="E35" s="37">
        <v>10</v>
      </c>
      <c r="F35" s="37">
        <v>10</v>
      </c>
      <c r="G35" s="37">
        <v>724913</v>
      </c>
      <c r="H35" s="37">
        <v>10</v>
      </c>
      <c r="I35" s="37">
        <v>10</v>
      </c>
      <c r="J35" s="38">
        <f t="shared" si="3"/>
        <v>0</v>
      </c>
      <c r="K35" s="39">
        <v>0</v>
      </c>
      <c r="L35" s="1"/>
    </row>
    <row r="36" spans="1:12" ht="15" customHeight="1" x14ac:dyDescent="0.25">
      <c r="A36" s="40" t="s">
        <v>82</v>
      </c>
      <c r="B36" s="40" t="s">
        <v>36</v>
      </c>
      <c r="C36" s="40" t="s">
        <v>36</v>
      </c>
      <c r="D36" s="41" t="s">
        <v>45</v>
      </c>
      <c r="E36" s="42">
        <v>57011342</v>
      </c>
      <c r="F36" s="42">
        <v>56450243</v>
      </c>
      <c r="G36" s="42">
        <v>29179032</v>
      </c>
      <c r="H36" s="42">
        <v>58778693</v>
      </c>
      <c r="I36" s="42">
        <v>61386763</v>
      </c>
      <c r="J36" s="42">
        <f t="shared" ref="J36:J44" si="4">I36-H36</f>
        <v>2608070</v>
      </c>
      <c r="K36" s="43">
        <f t="shared" ref="K36:K44" si="5">(J36/H36)</f>
        <v>4.4371010427196808E-2</v>
      </c>
      <c r="L36" s="1"/>
    </row>
    <row r="37" spans="1:12" ht="15" customHeight="1" x14ac:dyDescent="0.25">
      <c r="A37" s="14" t="s">
        <v>36</v>
      </c>
      <c r="B37" s="14" t="s">
        <v>58</v>
      </c>
      <c r="C37" s="14" t="s">
        <v>36</v>
      </c>
      <c r="D37" s="15" t="s">
        <v>83</v>
      </c>
      <c r="E37" s="16">
        <v>39559592</v>
      </c>
      <c r="F37" s="16">
        <v>39208152</v>
      </c>
      <c r="G37" s="16">
        <v>23716073</v>
      </c>
      <c r="H37" s="16">
        <v>40785940</v>
      </c>
      <c r="I37" s="16">
        <v>40431485</v>
      </c>
      <c r="J37" s="16">
        <f t="shared" si="4"/>
        <v>-354455</v>
      </c>
      <c r="K37" s="19">
        <f t="shared" si="5"/>
        <v>-8.69061740393871E-3</v>
      </c>
      <c r="L37" s="1"/>
    </row>
    <row r="38" spans="1:12" ht="27" customHeight="1" x14ac:dyDescent="0.25">
      <c r="A38" s="14" t="s">
        <v>36</v>
      </c>
      <c r="B38" s="14" t="s">
        <v>36</v>
      </c>
      <c r="C38" s="14" t="s">
        <v>84</v>
      </c>
      <c r="D38" s="15" t="s">
        <v>85</v>
      </c>
      <c r="E38" s="44">
        <v>24832167</v>
      </c>
      <c r="F38" s="44">
        <v>24832167</v>
      </c>
      <c r="G38" s="44">
        <v>15282098</v>
      </c>
      <c r="H38" s="44">
        <v>25601964</v>
      </c>
      <c r="I38" s="44">
        <v>25700177</v>
      </c>
      <c r="J38" s="44">
        <f t="shared" si="4"/>
        <v>98213</v>
      </c>
      <c r="K38" s="45">
        <f t="shared" si="5"/>
        <v>3.8361510077898711E-3</v>
      </c>
      <c r="L38" s="1"/>
    </row>
    <row r="39" spans="1:12" ht="15" customHeight="1" x14ac:dyDescent="0.25">
      <c r="A39" s="14" t="s">
        <v>36</v>
      </c>
      <c r="B39" s="14" t="s">
        <v>36</v>
      </c>
      <c r="C39" s="14" t="s">
        <v>86</v>
      </c>
      <c r="D39" s="15" t="s">
        <v>87</v>
      </c>
      <c r="E39" s="16">
        <v>7885</v>
      </c>
      <c r="F39" s="16">
        <v>7885</v>
      </c>
      <c r="G39" s="16">
        <v>0</v>
      </c>
      <c r="H39" s="16">
        <v>8129</v>
      </c>
      <c r="I39" s="16">
        <v>7967</v>
      </c>
      <c r="J39" s="16">
        <f t="shared" si="4"/>
        <v>-162</v>
      </c>
      <c r="K39" s="19">
        <f t="shared" si="5"/>
        <v>-1.9928650510517898E-2</v>
      </c>
      <c r="L39" s="1"/>
    </row>
    <row r="40" spans="1:12" ht="15" customHeight="1" x14ac:dyDescent="0.25">
      <c r="A40" s="14" t="s">
        <v>36</v>
      </c>
      <c r="B40" s="14" t="s">
        <v>36</v>
      </c>
      <c r="C40" s="14" t="s">
        <v>88</v>
      </c>
      <c r="D40" s="15" t="s">
        <v>89</v>
      </c>
      <c r="E40" s="16">
        <v>347473</v>
      </c>
      <c r="F40" s="16">
        <v>347473</v>
      </c>
      <c r="G40" s="16">
        <v>347474</v>
      </c>
      <c r="H40" s="16">
        <v>358245</v>
      </c>
      <c r="I40" s="16">
        <v>358244</v>
      </c>
      <c r="J40" s="16">
        <f t="shared" si="4"/>
        <v>-1</v>
      </c>
      <c r="K40" s="18">
        <f t="shared" si="5"/>
        <v>-2.7913857834722046E-6</v>
      </c>
      <c r="L40" s="1"/>
    </row>
    <row r="41" spans="1:12" ht="15" customHeight="1" x14ac:dyDescent="0.25">
      <c r="A41" s="14" t="s">
        <v>36</v>
      </c>
      <c r="B41" s="14" t="s">
        <v>36</v>
      </c>
      <c r="C41" s="14" t="s">
        <v>90</v>
      </c>
      <c r="D41" s="15" t="s">
        <v>91</v>
      </c>
      <c r="E41" s="16">
        <v>2258569</v>
      </c>
      <c r="F41" s="16">
        <v>2258569</v>
      </c>
      <c r="G41" s="16">
        <v>1633102</v>
      </c>
      <c r="H41" s="16">
        <v>2328585</v>
      </c>
      <c r="I41" s="16">
        <v>2328584</v>
      </c>
      <c r="J41" s="16">
        <f t="shared" si="4"/>
        <v>-1</v>
      </c>
      <c r="K41" s="18">
        <f t="shared" si="5"/>
        <v>-4.2944534985839038E-7</v>
      </c>
      <c r="L41" s="1"/>
    </row>
    <row r="42" spans="1:12" ht="15" customHeight="1" x14ac:dyDescent="0.25">
      <c r="A42" s="14" t="s">
        <v>36</v>
      </c>
      <c r="B42" s="14" t="s">
        <v>36</v>
      </c>
      <c r="C42" s="14" t="s">
        <v>92</v>
      </c>
      <c r="D42" s="15" t="s">
        <v>93</v>
      </c>
      <c r="E42" s="16">
        <v>221960</v>
      </c>
      <c r="F42" s="16">
        <v>214285</v>
      </c>
      <c r="G42" s="16">
        <v>0</v>
      </c>
      <c r="H42" s="16">
        <v>228841</v>
      </c>
      <c r="I42" s="16">
        <v>224264</v>
      </c>
      <c r="J42" s="16">
        <f t="shared" si="4"/>
        <v>-4577</v>
      </c>
      <c r="K42" s="19">
        <f t="shared" si="5"/>
        <v>-2.0000786572336251E-2</v>
      </c>
      <c r="L42" s="1"/>
    </row>
    <row r="43" spans="1:12" ht="15" customHeight="1" x14ac:dyDescent="0.25">
      <c r="A43" s="14" t="s">
        <v>36</v>
      </c>
      <c r="B43" s="14" t="s">
        <v>36</v>
      </c>
      <c r="C43" s="14" t="s">
        <v>94</v>
      </c>
      <c r="D43" s="15" t="s">
        <v>95</v>
      </c>
      <c r="E43" s="16">
        <v>667266</v>
      </c>
      <c r="F43" s="16">
        <v>667266</v>
      </c>
      <c r="G43" s="16">
        <v>651707</v>
      </c>
      <c r="H43" s="16">
        <v>687951</v>
      </c>
      <c r="I43" s="16">
        <v>687952</v>
      </c>
      <c r="J43" s="16">
        <f t="shared" si="4"/>
        <v>1</v>
      </c>
      <c r="K43" s="19">
        <f t="shared" si="5"/>
        <v>1.4535918982601958E-6</v>
      </c>
      <c r="L43" s="1"/>
    </row>
    <row r="44" spans="1:12" ht="15" customHeight="1" x14ac:dyDescent="0.25">
      <c r="A44" s="14" t="s">
        <v>36</v>
      </c>
      <c r="B44" s="14" t="s">
        <v>36</v>
      </c>
      <c r="C44" s="14" t="s">
        <v>96</v>
      </c>
      <c r="D44" s="15" t="s">
        <v>97</v>
      </c>
      <c r="E44" s="16">
        <v>78000</v>
      </c>
      <c r="F44" s="16">
        <v>78000</v>
      </c>
      <c r="G44" s="16">
        <v>39998</v>
      </c>
      <c r="H44" s="16">
        <v>80418</v>
      </c>
      <c r="I44" s="16">
        <v>61860</v>
      </c>
      <c r="J44" s="16">
        <f t="shared" si="4"/>
        <v>-18558</v>
      </c>
      <c r="K44" s="19">
        <f t="shared" si="5"/>
        <v>-0.23076923076923078</v>
      </c>
      <c r="L44" s="1"/>
    </row>
    <row r="45" spans="1:12" ht="15" customHeight="1" x14ac:dyDescent="0.25">
      <c r="A45" s="14" t="s">
        <v>36</v>
      </c>
      <c r="B45" s="14" t="s">
        <v>36</v>
      </c>
      <c r="C45" s="14" t="s">
        <v>98</v>
      </c>
      <c r="D45" s="15" t="s">
        <v>99</v>
      </c>
      <c r="E45" s="16">
        <v>9984864</v>
      </c>
      <c r="F45" s="16">
        <v>9641099</v>
      </c>
      <c r="G45" s="16">
        <v>4830813</v>
      </c>
      <c r="H45" s="16">
        <v>10294395</v>
      </c>
      <c r="I45" s="16">
        <v>10294395</v>
      </c>
      <c r="J45" s="20">
        <v>0</v>
      </c>
      <c r="K45" s="18">
        <v>0</v>
      </c>
      <c r="L45" s="1"/>
    </row>
    <row r="46" spans="1:12" ht="15" customHeight="1" x14ac:dyDescent="0.25">
      <c r="A46" s="14" t="s">
        <v>36</v>
      </c>
      <c r="B46" s="14" t="s">
        <v>36</v>
      </c>
      <c r="C46" s="14" t="s">
        <v>100</v>
      </c>
      <c r="D46" s="15" t="s">
        <v>101</v>
      </c>
      <c r="E46" s="16">
        <v>700000</v>
      </c>
      <c r="F46" s="16">
        <v>700000</v>
      </c>
      <c r="G46" s="16">
        <v>700000</v>
      </c>
      <c r="H46" s="16">
        <v>721700</v>
      </c>
      <c r="I46" s="16">
        <v>0</v>
      </c>
      <c r="J46" s="16">
        <f t="shared" ref="J46:J65" si="6">I46-H46</f>
        <v>-721700</v>
      </c>
      <c r="K46" s="18">
        <f>(J46/H46)</f>
        <v>-1</v>
      </c>
      <c r="L46" s="1"/>
    </row>
    <row r="47" spans="1:12" ht="15" customHeight="1" x14ac:dyDescent="0.25">
      <c r="A47" s="14" t="s">
        <v>36</v>
      </c>
      <c r="B47" s="14" t="s">
        <v>36</v>
      </c>
      <c r="C47" s="14" t="s">
        <v>102</v>
      </c>
      <c r="D47" s="15" t="s">
        <v>103</v>
      </c>
      <c r="E47" s="16">
        <v>299637</v>
      </c>
      <c r="F47" s="16">
        <v>299637</v>
      </c>
      <c r="G47" s="16">
        <v>149995</v>
      </c>
      <c r="H47" s="16">
        <v>308926</v>
      </c>
      <c r="I47" s="16">
        <v>441140</v>
      </c>
      <c r="J47" s="16">
        <f t="shared" si="6"/>
        <v>132214</v>
      </c>
      <c r="K47" s="19">
        <f>(J47/H47)</f>
        <v>0.42797951613007645</v>
      </c>
      <c r="L47" s="1"/>
    </row>
    <row r="48" spans="1:12" ht="15" customHeight="1" x14ac:dyDescent="0.25">
      <c r="A48" s="14" t="s">
        <v>36</v>
      </c>
      <c r="B48" s="14" t="s">
        <v>36</v>
      </c>
      <c r="C48" s="14" t="s">
        <v>104</v>
      </c>
      <c r="D48" s="15" t="s">
        <v>105</v>
      </c>
      <c r="E48" s="16">
        <v>161771</v>
      </c>
      <c r="F48" s="16">
        <v>161771</v>
      </c>
      <c r="G48" s="16">
        <v>80886</v>
      </c>
      <c r="H48" s="16">
        <v>166786</v>
      </c>
      <c r="I48" s="16">
        <v>163451</v>
      </c>
      <c r="J48" s="16">
        <f t="shared" si="6"/>
        <v>-3335</v>
      </c>
      <c r="K48" s="19">
        <f>(J48/H48)</f>
        <v>-1.9995683090906911E-2</v>
      </c>
      <c r="L48" s="1"/>
    </row>
    <row r="49" spans="1:12" ht="15" customHeight="1" x14ac:dyDescent="0.25">
      <c r="A49" s="14" t="s">
        <v>36</v>
      </c>
      <c r="B49" s="14" t="s">
        <v>36</v>
      </c>
      <c r="C49" s="14" t="s">
        <v>106</v>
      </c>
      <c r="D49" s="15" t="s">
        <v>107</v>
      </c>
      <c r="E49" s="16">
        <v>0</v>
      </c>
      <c r="F49" s="16">
        <v>0</v>
      </c>
      <c r="G49" s="16">
        <v>0</v>
      </c>
      <c r="H49" s="16">
        <v>0</v>
      </c>
      <c r="I49" s="16">
        <v>163451</v>
      </c>
      <c r="J49" s="16">
        <f t="shared" si="6"/>
        <v>163451</v>
      </c>
      <c r="K49" s="19" t="s">
        <v>38</v>
      </c>
      <c r="L49" s="1"/>
    </row>
    <row r="50" spans="1:12" ht="15" customHeight="1" x14ac:dyDescent="0.25">
      <c r="A50" s="14" t="s">
        <v>36</v>
      </c>
      <c r="B50" s="14" t="s">
        <v>50</v>
      </c>
      <c r="C50" s="14" t="s">
        <v>36</v>
      </c>
      <c r="D50" s="15" t="s">
        <v>108</v>
      </c>
      <c r="E50" s="16">
        <v>208400</v>
      </c>
      <c r="F50" s="16">
        <v>104200</v>
      </c>
      <c r="G50" s="16">
        <v>0</v>
      </c>
      <c r="H50" s="16">
        <v>214860</v>
      </c>
      <c r="I50" s="16">
        <v>0</v>
      </c>
      <c r="J50" s="16">
        <f t="shared" si="6"/>
        <v>-214860</v>
      </c>
      <c r="K50" s="18">
        <f t="shared" ref="K50:K56" si="7">(J50/H50)</f>
        <v>-1</v>
      </c>
      <c r="L50" s="1"/>
    </row>
    <row r="51" spans="1:12" x14ac:dyDescent="0.25">
      <c r="A51" s="14" t="s">
        <v>36</v>
      </c>
      <c r="B51" s="14" t="s">
        <v>36</v>
      </c>
      <c r="C51" s="14" t="s">
        <v>109</v>
      </c>
      <c r="D51" s="15" t="s">
        <v>110</v>
      </c>
      <c r="E51" s="44">
        <v>208400</v>
      </c>
      <c r="F51" s="44">
        <v>104200</v>
      </c>
      <c r="G51" s="44">
        <v>0</v>
      </c>
      <c r="H51" s="44">
        <v>214860</v>
      </c>
      <c r="I51" s="44">
        <v>0</v>
      </c>
      <c r="J51" s="44">
        <f t="shared" si="6"/>
        <v>-214860</v>
      </c>
      <c r="K51" s="46">
        <f t="shared" si="7"/>
        <v>-1</v>
      </c>
      <c r="L51" s="1"/>
    </row>
    <row r="52" spans="1:12" ht="15" customHeight="1" x14ac:dyDescent="0.25">
      <c r="A52" s="14" t="s">
        <v>36</v>
      </c>
      <c r="B52" s="14" t="s">
        <v>63</v>
      </c>
      <c r="C52" s="14" t="s">
        <v>36</v>
      </c>
      <c r="D52" s="15" t="s">
        <v>111</v>
      </c>
      <c r="E52" s="16">
        <v>17243350</v>
      </c>
      <c r="F52" s="16">
        <v>17137891</v>
      </c>
      <c r="G52" s="16">
        <v>5462959</v>
      </c>
      <c r="H52" s="16">
        <v>17777893</v>
      </c>
      <c r="I52" s="16">
        <v>20955278</v>
      </c>
      <c r="J52" s="16">
        <f t="shared" si="6"/>
        <v>3177385</v>
      </c>
      <c r="K52" s="19">
        <f t="shared" si="7"/>
        <v>0.17872674787726531</v>
      </c>
      <c r="L52" s="1"/>
    </row>
    <row r="53" spans="1:12" ht="27" customHeight="1" x14ac:dyDescent="0.25">
      <c r="A53" s="14" t="s">
        <v>36</v>
      </c>
      <c r="B53" s="14" t="s">
        <v>36</v>
      </c>
      <c r="C53" s="14" t="s">
        <v>84</v>
      </c>
      <c r="D53" s="15" t="s">
        <v>85</v>
      </c>
      <c r="E53" s="44">
        <v>4762979</v>
      </c>
      <c r="F53" s="44">
        <v>4762979</v>
      </c>
      <c r="G53" s="44">
        <v>2380098</v>
      </c>
      <c r="H53" s="44">
        <v>4910631</v>
      </c>
      <c r="I53" s="44">
        <v>4812418</v>
      </c>
      <c r="J53" s="44">
        <f t="shared" si="6"/>
        <v>-98213</v>
      </c>
      <c r="K53" s="45">
        <f t="shared" si="7"/>
        <v>-2.0000077383130598E-2</v>
      </c>
      <c r="L53" s="1"/>
    </row>
    <row r="54" spans="1:12" ht="15" customHeight="1" x14ac:dyDescent="0.25">
      <c r="A54" s="14" t="s">
        <v>36</v>
      </c>
      <c r="B54" s="14" t="s">
        <v>36</v>
      </c>
      <c r="C54" s="14" t="s">
        <v>96</v>
      </c>
      <c r="D54" s="15" t="s">
        <v>97</v>
      </c>
      <c r="E54" s="16">
        <v>11359265</v>
      </c>
      <c r="F54" s="16">
        <v>11341080</v>
      </c>
      <c r="G54" s="16">
        <v>2667210</v>
      </c>
      <c r="H54" s="16">
        <v>11711402</v>
      </c>
      <c r="I54" s="16">
        <v>11494124</v>
      </c>
      <c r="J54" s="16">
        <f t="shared" si="6"/>
        <v>-217278</v>
      </c>
      <c r="K54" s="19">
        <f t="shared" si="7"/>
        <v>-1.8552689080265538E-2</v>
      </c>
      <c r="L54" s="1"/>
    </row>
    <row r="55" spans="1:12" ht="15" customHeight="1" x14ac:dyDescent="0.25">
      <c r="A55" s="14" t="s">
        <v>36</v>
      </c>
      <c r="B55" s="14" t="s">
        <v>36</v>
      </c>
      <c r="C55" s="14" t="s">
        <v>112</v>
      </c>
      <c r="D55" s="15" t="s">
        <v>113</v>
      </c>
      <c r="E55" s="16">
        <v>889491</v>
      </c>
      <c r="F55" s="16">
        <v>871701</v>
      </c>
      <c r="G55" s="16">
        <v>415651</v>
      </c>
      <c r="H55" s="16">
        <v>917065</v>
      </c>
      <c r="I55" s="16">
        <v>880749</v>
      </c>
      <c r="J55" s="16">
        <f t="shared" si="6"/>
        <v>-36316</v>
      </c>
      <c r="K55" s="19">
        <f t="shared" si="7"/>
        <v>-3.9600246438365877E-2</v>
      </c>
      <c r="L55" s="1"/>
    </row>
    <row r="56" spans="1:12" x14ac:dyDescent="0.25">
      <c r="A56" s="14" t="s">
        <v>36</v>
      </c>
      <c r="B56" s="14" t="s">
        <v>36</v>
      </c>
      <c r="C56" s="14" t="s">
        <v>114</v>
      </c>
      <c r="D56" s="15" t="s">
        <v>115</v>
      </c>
      <c r="E56" s="44">
        <v>231615</v>
      </c>
      <c r="F56" s="44">
        <v>162131</v>
      </c>
      <c r="G56" s="44">
        <v>0</v>
      </c>
      <c r="H56" s="44">
        <v>238795</v>
      </c>
      <c r="I56" s="44">
        <v>182470</v>
      </c>
      <c r="J56" s="44">
        <f t="shared" si="6"/>
        <v>-56325</v>
      </c>
      <c r="K56" s="45">
        <f t="shared" si="7"/>
        <v>-0.23587177285956573</v>
      </c>
      <c r="L56" s="1"/>
    </row>
    <row r="57" spans="1:12" ht="15" customHeight="1" x14ac:dyDescent="0.25">
      <c r="A57" s="26" t="s">
        <v>36</v>
      </c>
      <c r="B57" s="26" t="s">
        <v>36</v>
      </c>
      <c r="C57" s="26" t="s">
        <v>116</v>
      </c>
      <c r="D57" s="27" t="s">
        <v>117</v>
      </c>
      <c r="E57" s="28">
        <v>0</v>
      </c>
      <c r="F57" s="28">
        <v>0</v>
      </c>
      <c r="G57" s="28">
        <v>0</v>
      </c>
      <c r="H57" s="28">
        <v>0</v>
      </c>
      <c r="I57" s="28">
        <v>3585517</v>
      </c>
      <c r="J57" s="28">
        <f t="shared" si="6"/>
        <v>3585517</v>
      </c>
      <c r="K57" s="47" t="s">
        <v>38</v>
      </c>
      <c r="L57" s="1"/>
    </row>
    <row r="58" spans="1:12" ht="15" customHeight="1" x14ac:dyDescent="0.25">
      <c r="A58" s="40" t="s">
        <v>118</v>
      </c>
      <c r="B58" s="40" t="s">
        <v>36</v>
      </c>
      <c r="C58" s="40" t="s">
        <v>36</v>
      </c>
      <c r="D58" s="41" t="s">
        <v>119</v>
      </c>
      <c r="E58" s="42">
        <v>482101</v>
      </c>
      <c r="F58" s="42">
        <v>482101</v>
      </c>
      <c r="G58" s="42">
        <v>1341629</v>
      </c>
      <c r="H58" s="42">
        <v>482101</v>
      </c>
      <c r="I58" s="42">
        <v>20</v>
      </c>
      <c r="J58" s="42">
        <f t="shared" si="6"/>
        <v>-482081</v>
      </c>
      <c r="K58" s="48">
        <f>(J58/H58)</f>
        <v>-0.99995851491699872</v>
      </c>
      <c r="L58" s="1"/>
    </row>
    <row r="59" spans="1:12" ht="15" customHeight="1" x14ac:dyDescent="0.25">
      <c r="A59" s="14" t="s">
        <v>36</v>
      </c>
      <c r="B59" s="14" t="s">
        <v>58</v>
      </c>
      <c r="C59" s="14" t="s">
        <v>36</v>
      </c>
      <c r="D59" s="15" t="s">
        <v>120</v>
      </c>
      <c r="E59" s="16">
        <v>0</v>
      </c>
      <c r="F59" s="16">
        <v>0</v>
      </c>
      <c r="G59" s="16">
        <v>0</v>
      </c>
      <c r="H59" s="16">
        <v>0</v>
      </c>
      <c r="I59" s="16">
        <v>10</v>
      </c>
      <c r="J59" s="16">
        <f t="shared" si="6"/>
        <v>10</v>
      </c>
      <c r="K59" s="18">
        <v>0</v>
      </c>
      <c r="L59" s="1"/>
    </row>
    <row r="60" spans="1:12" ht="15" customHeight="1" x14ac:dyDescent="0.25">
      <c r="A60" s="14" t="s">
        <v>36</v>
      </c>
      <c r="B60" s="14" t="s">
        <v>61</v>
      </c>
      <c r="C60" s="14" t="s">
        <v>36</v>
      </c>
      <c r="D60" s="15" t="s">
        <v>121</v>
      </c>
      <c r="E60" s="16">
        <v>482101</v>
      </c>
      <c r="F60" s="16">
        <v>482101</v>
      </c>
      <c r="G60" s="16">
        <v>1341629</v>
      </c>
      <c r="H60" s="16">
        <v>482101</v>
      </c>
      <c r="I60" s="16">
        <v>10</v>
      </c>
      <c r="J60" s="16">
        <f t="shared" si="6"/>
        <v>-482091</v>
      </c>
      <c r="K60" s="18">
        <f>(J60/H60)</f>
        <v>-0.99997925745849936</v>
      </c>
      <c r="L60" s="1"/>
    </row>
    <row r="61" spans="1:12" ht="15" customHeight="1" x14ac:dyDescent="0.25">
      <c r="A61" s="14" t="s">
        <v>122</v>
      </c>
      <c r="B61" s="14" t="s">
        <v>36</v>
      </c>
      <c r="C61" s="14" t="s">
        <v>36</v>
      </c>
      <c r="D61" s="15" t="s">
        <v>123</v>
      </c>
      <c r="E61" s="16">
        <v>619042</v>
      </c>
      <c r="F61" s="16">
        <v>588090</v>
      </c>
      <c r="G61" s="16">
        <v>334040</v>
      </c>
      <c r="H61" s="16">
        <v>638233</v>
      </c>
      <c r="I61" s="16">
        <v>607275</v>
      </c>
      <c r="J61" s="16">
        <f t="shared" si="6"/>
        <v>-30958</v>
      </c>
      <c r="K61" s="19">
        <f>(J61/H61)</f>
        <v>-4.8505796472448147E-2</v>
      </c>
      <c r="L61" s="1"/>
    </row>
    <row r="62" spans="1:12" ht="15" customHeight="1" x14ac:dyDescent="0.25">
      <c r="A62" s="14" t="s">
        <v>36</v>
      </c>
      <c r="B62" s="14" t="s">
        <v>50</v>
      </c>
      <c r="C62" s="14" t="s">
        <v>36</v>
      </c>
      <c r="D62" s="15" t="s">
        <v>124</v>
      </c>
      <c r="E62" s="16">
        <v>64776</v>
      </c>
      <c r="F62" s="16">
        <v>61537</v>
      </c>
      <c r="G62" s="16">
        <v>60999</v>
      </c>
      <c r="H62" s="16">
        <v>66784</v>
      </c>
      <c r="I62" s="16">
        <v>0</v>
      </c>
      <c r="J62" s="16">
        <f t="shared" si="6"/>
        <v>-66784</v>
      </c>
      <c r="K62" s="18">
        <f>(J62/H62)</f>
        <v>-1</v>
      </c>
      <c r="L62" s="1"/>
    </row>
    <row r="63" spans="1:12" ht="15" customHeight="1" x14ac:dyDescent="0.25">
      <c r="A63" s="14" t="s">
        <v>36</v>
      </c>
      <c r="B63" s="14" t="s">
        <v>125</v>
      </c>
      <c r="C63" s="14" t="s">
        <v>36</v>
      </c>
      <c r="D63" s="15" t="s">
        <v>126</v>
      </c>
      <c r="E63" s="16">
        <v>15251</v>
      </c>
      <c r="F63" s="16">
        <v>14489</v>
      </c>
      <c r="G63" s="16">
        <v>6708</v>
      </c>
      <c r="H63" s="16">
        <v>15724</v>
      </c>
      <c r="I63" s="16">
        <v>0</v>
      </c>
      <c r="J63" s="16">
        <f t="shared" si="6"/>
        <v>-15724</v>
      </c>
      <c r="K63" s="18">
        <f>(J63/H63)</f>
        <v>-1</v>
      </c>
      <c r="L63" s="1"/>
    </row>
    <row r="64" spans="1:12" ht="15" customHeight="1" x14ac:dyDescent="0.25">
      <c r="A64" s="14" t="s">
        <v>36</v>
      </c>
      <c r="B64" s="14" t="s">
        <v>44</v>
      </c>
      <c r="C64" s="14" t="s">
        <v>36</v>
      </c>
      <c r="D64" s="15" t="s">
        <v>127</v>
      </c>
      <c r="E64" s="16">
        <v>14896</v>
      </c>
      <c r="F64" s="16">
        <v>14151</v>
      </c>
      <c r="G64" s="16">
        <v>4941</v>
      </c>
      <c r="H64" s="16">
        <v>15358</v>
      </c>
      <c r="I64" s="16">
        <v>15358</v>
      </c>
      <c r="J64" s="16">
        <f t="shared" si="6"/>
        <v>0</v>
      </c>
      <c r="K64" s="18">
        <v>0</v>
      </c>
      <c r="L64" s="1"/>
    </row>
    <row r="65" spans="1:12" ht="15" customHeight="1" x14ac:dyDescent="0.25">
      <c r="A65" s="14" t="s">
        <v>36</v>
      </c>
      <c r="B65" s="14" t="s">
        <v>54</v>
      </c>
      <c r="C65" s="14" t="s">
        <v>36</v>
      </c>
      <c r="D65" s="15" t="s">
        <v>128</v>
      </c>
      <c r="E65" s="16">
        <v>20258</v>
      </c>
      <c r="F65" s="16">
        <v>19245</v>
      </c>
      <c r="G65" s="16">
        <v>18582</v>
      </c>
      <c r="H65" s="16">
        <v>20886</v>
      </c>
      <c r="I65" s="16">
        <v>20886</v>
      </c>
      <c r="J65" s="16">
        <f t="shared" si="6"/>
        <v>0</v>
      </c>
      <c r="K65" s="18">
        <v>0</v>
      </c>
      <c r="L65" s="1"/>
    </row>
    <row r="66" spans="1:12" ht="15" customHeight="1" x14ac:dyDescent="0.25">
      <c r="A66" s="35" t="s">
        <v>36</v>
      </c>
      <c r="B66" s="35" t="s">
        <v>129</v>
      </c>
      <c r="C66" s="35" t="s">
        <v>36</v>
      </c>
      <c r="D66" s="36" t="s">
        <v>130</v>
      </c>
      <c r="E66" s="37">
        <v>503861</v>
      </c>
      <c r="F66" s="37">
        <v>478668</v>
      </c>
      <c r="G66" s="37">
        <v>242810</v>
      </c>
      <c r="H66" s="37">
        <v>519481</v>
      </c>
      <c r="I66" s="37">
        <v>571031</v>
      </c>
      <c r="J66" s="37">
        <f t="shared" ref="J66:J73" si="8">I66-H66</f>
        <v>51550</v>
      </c>
      <c r="K66" s="49">
        <f t="shared" ref="K66:K73" si="9">(J66/H66)</f>
        <v>9.9233658208866163E-2</v>
      </c>
      <c r="L66" s="1"/>
    </row>
    <row r="67" spans="1:12" ht="15" customHeight="1" x14ac:dyDescent="0.25">
      <c r="A67" s="40" t="s">
        <v>131</v>
      </c>
      <c r="B67" s="40" t="s">
        <v>36</v>
      </c>
      <c r="C67" s="40" t="s">
        <v>36</v>
      </c>
      <c r="D67" s="41" t="s">
        <v>132</v>
      </c>
      <c r="E67" s="42">
        <v>18193167</v>
      </c>
      <c r="F67" s="42">
        <v>21362477</v>
      </c>
      <c r="G67" s="42">
        <v>10376031</v>
      </c>
      <c r="H67" s="42">
        <v>18757155</v>
      </c>
      <c r="I67" s="42">
        <v>8112969</v>
      </c>
      <c r="J67" s="42">
        <f t="shared" si="8"/>
        <v>-10644186</v>
      </c>
      <c r="K67" s="43">
        <f t="shared" si="9"/>
        <v>-0.56747337216118332</v>
      </c>
      <c r="L67" s="1"/>
    </row>
    <row r="68" spans="1:12" ht="15" customHeight="1" x14ac:dyDescent="0.25">
      <c r="A68" s="14" t="s">
        <v>36</v>
      </c>
      <c r="B68" s="14" t="s">
        <v>46</v>
      </c>
      <c r="C68" s="14" t="s">
        <v>36</v>
      </c>
      <c r="D68" s="15" t="s">
        <v>133</v>
      </c>
      <c r="E68" s="16">
        <v>18193167</v>
      </c>
      <c r="F68" s="16">
        <v>21362477</v>
      </c>
      <c r="G68" s="16">
        <v>10376031</v>
      </c>
      <c r="H68" s="16">
        <v>18757155</v>
      </c>
      <c r="I68" s="16">
        <v>8112969</v>
      </c>
      <c r="J68" s="16">
        <f t="shared" si="8"/>
        <v>-10644186</v>
      </c>
      <c r="K68" s="19">
        <f t="shared" si="9"/>
        <v>-0.56747337216118332</v>
      </c>
      <c r="L68" s="1"/>
    </row>
    <row r="69" spans="1:12" ht="15" customHeight="1" x14ac:dyDescent="0.25">
      <c r="A69" s="14" t="s">
        <v>134</v>
      </c>
      <c r="B69" s="14" t="s">
        <v>36</v>
      </c>
      <c r="C69" s="14" t="s">
        <v>36</v>
      </c>
      <c r="D69" s="15" t="s">
        <v>135</v>
      </c>
      <c r="E69" s="16">
        <v>9070620</v>
      </c>
      <c r="F69" s="16">
        <v>5616338</v>
      </c>
      <c r="G69" s="16">
        <v>4920455</v>
      </c>
      <c r="H69" s="16">
        <v>9351809</v>
      </c>
      <c r="I69" s="16">
        <v>10248752</v>
      </c>
      <c r="J69" s="16">
        <f t="shared" si="8"/>
        <v>896943</v>
      </c>
      <c r="K69" s="19">
        <f t="shared" si="9"/>
        <v>9.5911176115765412E-2</v>
      </c>
      <c r="L69" s="1"/>
    </row>
    <row r="70" spans="1:12" ht="15" customHeight="1" x14ac:dyDescent="0.25">
      <c r="A70" s="14" t="s">
        <v>36</v>
      </c>
      <c r="B70" s="14" t="s">
        <v>58</v>
      </c>
      <c r="C70" s="14" t="s">
        <v>36</v>
      </c>
      <c r="D70" s="15" t="s">
        <v>83</v>
      </c>
      <c r="E70" s="16">
        <v>104200</v>
      </c>
      <c r="F70" s="16">
        <v>1968559</v>
      </c>
      <c r="G70" s="16">
        <v>1753675</v>
      </c>
      <c r="H70" s="16">
        <v>107430</v>
      </c>
      <c r="I70" s="16">
        <v>0</v>
      </c>
      <c r="J70" s="16">
        <f t="shared" si="8"/>
        <v>-107430</v>
      </c>
      <c r="K70" s="18">
        <f t="shared" si="9"/>
        <v>-1</v>
      </c>
      <c r="L70" s="1"/>
    </row>
    <row r="71" spans="1:12" ht="15" customHeight="1" x14ac:dyDescent="0.25">
      <c r="A71" s="14" t="s">
        <v>36</v>
      </c>
      <c r="B71" s="14" t="s">
        <v>36</v>
      </c>
      <c r="C71" s="14" t="s">
        <v>136</v>
      </c>
      <c r="D71" s="15" t="s">
        <v>137</v>
      </c>
      <c r="E71" s="16">
        <v>104200</v>
      </c>
      <c r="F71" s="16">
        <v>1968559</v>
      </c>
      <c r="G71" s="16">
        <v>1753675</v>
      </c>
      <c r="H71" s="16">
        <v>107430</v>
      </c>
      <c r="I71" s="16">
        <v>0</v>
      </c>
      <c r="J71" s="16">
        <f t="shared" si="8"/>
        <v>-107430</v>
      </c>
      <c r="K71" s="18">
        <f t="shared" si="9"/>
        <v>-1</v>
      </c>
      <c r="L71" s="1"/>
    </row>
    <row r="72" spans="1:12" ht="15" customHeight="1" x14ac:dyDescent="0.25">
      <c r="A72" s="14" t="s">
        <v>36</v>
      </c>
      <c r="B72" s="14" t="s">
        <v>50</v>
      </c>
      <c r="C72" s="14" t="s">
        <v>36</v>
      </c>
      <c r="D72" s="15" t="s">
        <v>108</v>
      </c>
      <c r="E72" s="16">
        <v>8966420</v>
      </c>
      <c r="F72" s="16">
        <v>3647779</v>
      </c>
      <c r="G72" s="16">
        <v>3166780</v>
      </c>
      <c r="H72" s="16">
        <v>9244379</v>
      </c>
      <c r="I72" s="16">
        <v>10248752</v>
      </c>
      <c r="J72" s="16">
        <f t="shared" si="8"/>
        <v>1004373</v>
      </c>
      <c r="K72" s="19">
        <f t="shared" si="9"/>
        <v>0.10864688693529333</v>
      </c>
      <c r="L72" s="1"/>
    </row>
    <row r="73" spans="1:12" ht="15" customHeight="1" x14ac:dyDescent="0.25">
      <c r="A73" s="14" t="s">
        <v>36</v>
      </c>
      <c r="B73" s="14" t="s">
        <v>36</v>
      </c>
      <c r="C73" s="14" t="s">
        <v>138</v>
      </c>
      <c r="D73" s="15" t="s">
        <v>139</v>
      </c>
      <c r="E73" s="16">
        <v>8966420</v>
      </c>
      <c r="F73" s="16">
        <v>3647779</v>
      </c>
      <c r="G73" s="16">
        <v>3166780</v>
      </c>
      <c r="H73" s="16">
        <v>9244379</v>
      </c>
      <c r="I73" s="16">
        <v>10248752</v>
      </c>
      <c r="J73" s="16">
        <f t="shared" si="8"/>
        <v>1004373</v>
      </c>
      <c r="K73" s="19">
        <f t="shared" si="9"/>
        <v>0.10864688693529333</v>
      </c>
      <c r="L73" s="1"/>
    </row>
    <row r="74" spans="1:12" ht="15" customHeight="1" x14ac:dyDescent="0.25">
      <c r="A74" s="14" t="s">
        <v>140</v>
      </c>
      <c r="B74" s="14" t="s">
        <v>36</v>
      </c>
      <c r="C74" s="14" t="s">
        <v>36</v>
      </c>
      <c r="D74" s="15" t="s">
        <v>141</v>
      </c>
      <c r="E74" s="16">
        <v>10</v>
      </c>
      <c r="F74" s="16">
        <v>3859790</v>
      </c>
      <c r="G74" s="16">
        <v>3859790</v>
      </c>
      <c r="H74" s="16">
        <v>10</v>
      </c>
      <c r="I74" s="16">
        <v>10</v>
      </c>
      <c r="J74" s="20">
        <v>0</v>
      </c>
      <c r="K74" s="18">
        <v>0</v>
      </c>
      <c r="L74" s="1"/>
    </row>
    <row r="75" spans="1:12" ht="15" customHeight="1" x14ac:dyDescent="0.25">
      <c r="A75" s="26" t="s">
        <v>36</v>
      </c>
      <c r="B75" s="26" t="s">
        <v>129</v>
      </c>
      <c r="C75" s="26" t="s">
        <v>36</v>
      </c>
      <c r="D75" s="27" t="s">
        <v>142</v>
      </c>
      <c r="E75" s="28">
        <v>10</v>
      </c>
      <c r="F75" s="28">
        <v>3859790</v>
      </c>
      <c r="G75" s="28">
        <v>3859790</v>
      </c>
      <c r="H75" s="28">
        <v>10</v>
      </c>
      <c r="I75" s="28">
        <v>10</v>
      </c>
      <c r="J75" s="50">
        <v>0</v>
      </c>
      <c r="K75" s="30">
        <v>0</v>
      </c>
      <c r="L75" s="1"/>
    </row>
    <row r="76" spans="1:12" ht="1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5" customHeight="1" x14ac:dyDescent="0.25">
      <c r="A77" s="55" t="s">
        <v>143</v>
      </c>
      <c r="B77" s="56"/>
      <c r="C77" s="56"/>
      <c r="D77" s="56"/>
      <c r="E77" s="51">
        <v>120933484</v>
      </c>
      <c r="F77" s="51">
        <v>119648240</v>
      </c>
      <c r="G77" s="51">
        <v>68546824</v>
      </c>
      <c r="H77" s="51">
        <v>123692458</v>
      </c>
      <c r="I77" s="51">
        <v>116368538</v>
      </c>
      <c r="J77" s="51">
        <v>-7323920</v>
      </c>
      <c r="K77" s="52">
        <v>-5.9210724068560427E-2</v>
      </c>
      <c r="L77" s="1"/>
    </row>
    <row r="78" spans="1:12" ht="15" customHeight="1" x14ac:dyDescent="0.25">
      <c r="A78" s="57" t="s">
        <v>37</v>
      </c>
      <c r="B78" s="58"/>
      <c r="C78" s="58"/>
      <c r="D78" s="58"/>
      <c r="E78" s="58"/>
      <c r="F78" s="58"/>
      <c r="G78" s="58"/>
      <c r="H78" s="58"/>
      <c r="I78" s="58"/>
      <c r="J78" s="1"/>
      <c r="K78" s="1"/>
      <c r="L78" s="1"/>
    </row>
    <row r="79" spans="1:12" ht="4.9000000000000004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77:D77"/>
    <mergeCell ref="A78:I78"/>
    <mergeCell ref="A6:B6"/>
    <mergeCell ref="C6:F6"/>
    <mergeCell ref="A7:B7"/>
    <mergeCell ref="C7:F7"/>
    <mergeCell ref="A9:A11"/>
    <mergeCell ref="B9:B11"/>
    <mergeCell ref="C9:C11"/>
    <mergeCell ref="D9:D11"/>
  </mergeCells>
  <pageMargins left="0.78740157480314965" right="0" top="0.59055118110236227" bottom="0" header="0" footer="0"/>
  <pageSetup scale="77" fitToHeight="0" orientation="landscape" r:id="rId1"/>
  <rowBreaks count="2" manualBreakCount="2">
    <brk id="30" max="16383" man="1"/>
    <brk id="57" max="16383" man="1"/>
  </rowBreaks>
  <ignoredErrors>
    <ignoredError sqref="I5:I7 E9:K9 A30:C75 A13:C27 B28:C29" numberStoredAsText="1"/>
    <ignoredError sqref="J13:J18 J30 J34:J35 J25:J27 J28:J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2025-09-26T12:18:59Z</dcterms:modified>
</cp:coreProperties>
</file>