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AD08C44-0E9B-493C-A616-36F46581E8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analitico'!$A$1:$K$40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I33" i="1"/>
  <c r="J33" i="1" s="1"/>
  <c r="I32" i="1"/>
  <c r="J32" i="1" s="1"/>
  <c r="I31" i="1"/>
  <c r="J31" i="1" s="1"/>
  <c r="I30" i="1"/>
  <c r="J30" i="1" s="1"/>
  <c r="I28" i="1"/>
  <c r="J28" i="1" s="1"/>
  <c r="I27" i="1"/>
  <c r="J27" i="1" s="1"/>
  <c r="I26" i="1"/>
  <c r="J26" i="1" s="1"/>
  <c r="J25" i="1"/>
  <c r="I25" i="1"/>
  <c r="I24" i="1"/>
  <c r="J24" i="1" s="1"/>
  <c r="I23" i="1"/>
  <c r="J23" i="1" s="1"/>
  <c r="I17" i="1"/>
  <c r="J17" i="1" s="1"/>
  <c r="I16" i="1"/>
  <c r="J16" i="1" s="1"/>
  <c r="I15" i="1"/>
  <c r="J15" i="1" s="1"/>
  <c r="I12" i="1"/>
  <c r="J12" i="1" s="1"/>
</calcChain>
</file>

<file path=xl/sharedStrings.xml><?xml version="1.0" encoding="utf-8"?>
<sst xmlns="http://schemas.openxmlformats.org/spreadsheetml/2006/main" count="89" uniqueCount="73">
  <si>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</si>
  <si>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</si>
  <si>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</si>
  <si>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</si>
  <si>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</si>
  <si>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INTERIOR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</si>
  <si>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</si>
  <si>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05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</si>
  <si>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</si>
  <si>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</si>
  <si>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</si>
  <si>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</si>
  <si>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</si>
  <si>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</si>
  <si>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</si>
  <si>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</si>
  <si>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</si>
  <si>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</si>
  <si>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</si>
  <si>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(Inicial+Reajuste+Leyes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</si>
  <si>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</si>
  <si>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</si>
  <si>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</si>
  <si>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</si>
  <si>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</si>
  <si>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</si>
  <si>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</si>
  <si>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</si>
  <si>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</si>
  <si>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</si>
  <si>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</si>
  <si>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</si>
  <si>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</si>
  <si>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</si>
  <si>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</si>
  <si>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</si>
  <si>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</si>
  <si>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</si>
  <si>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</si>
  <si>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</si>
  <si>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</si>
  <si>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</si>
  <si>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</si>
  <si>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</si>
  <si>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</si>
  <si>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ENDEUDAMIENTO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</si>
  <si>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</si>
  <si>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</si>
  <si>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</si>
  <si>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</si>
  <si>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</si>
  <si>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</si>
  <si>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</si>
  <si>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</si>
  <si>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</si>
  <si>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</si>
  <si>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</si>
  <si>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</si>
  <si>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</si>
  <si>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</si>
  <si>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</si>
  <si>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</si>
  <si>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</si>
  <si>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</si>
  <si>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</si>
  <si>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</si>
  <si>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</si>
  <si>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</si>
  <si>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</si>
  <si>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</si>
  <si>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b/>
        <sz val="10"/>
        <rFont val="Times New Roman"/>
        <family val="1"/>
      </rPr>
      <t>Gasto Estado de Operaciones*</t>
    </r>
  </si>
  <si>
    <t>*GASTOS-(Subt.25+30+32+34+35) + Item25.01+Intereses y Otros Gastos Financieros de Deuda</t>
  </si>
  <si>
    <t xml:space="preserve">En esta Partida, las cifras señaladas en el cuadro adjunto se complementan con las consideradas en la Partida 32.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</si>
</sst>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0" fontId="0" fillId="35" borderId="9" xfId="0" applyFill="1" applyBorder="1" applyAlignment="1" applyProtection="1">
      <alignment wrapText="1"/>
      <protection locked="0"/>
    </xf>
    <xf numFmtId="164" fontId="3" fillId="36" borderId="9" xfId="0" applyNumberFormat="1" applyFont="1" applyFill="1" applyBorder="1" applyAlignment="1">
      <alignment horizontal="right" vertical="top" wrapText="1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0" fontId="0" fillId="40" borderId="13" xfId="0" applyFill="1" applyBorder="1" applyAlignment="1" applyProtection="1">
      <alignment wrapText="1"/>
      <protection locked="0"/>
    </xf>
    <xf numFmtId="0" fontId="0" fillId="41" borderId="14" xfId="0" applyFill="1" applyBorder="1" applyAlignment="1" applyProtection="1">
      <alignment wrapText="1"/>
      <protection locked="0"/>
    </xf>
    <xf numFmtId="3" fontId="2" fillId="44" borderId="6" xfId="0" applyNumberFormat="1" applyFont="1" applyFill="1" applyBorder="1" applyAlignment="1">
      <alignment horizontal="right" vertical="center" wrapText="1"/>
    </xf>
    <xf numFmtId="164" fontId="2" fillId="45" borderId="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2" borderId="6" xfId="0" applyFont="1" applyFill="1" applyBorder="1" applyAlignment="1">
      <alignment horizontal="left" vertical="top" wrapText="1"/>
    </xf>
    <xf numFmtId="0" fontId="2" fillId="43" borderId="6" xfId="0" applyFont="1" applyFill="1" applyBorder="1" applyAlignment="1" applyProtection="1">
      <alignment horizontal="left" vertical="top" wrapText="1"/>
      <protection locked="0"/>
    </xf>
    <xf numFmtId="0" fontId="5" fillId="46" borderId="1" xfId="0" applyFont="1" applyFill="1" applyBorder="1" applyAlignment="1">
      <alignment horizontal="left" wrapText="1"/>
    </xf>
    <xf numFmtId="0" fontId="5" fillId="47" borderId="1" xfId="0" applyFont="1" applyFill="1" applyBorder="1" applyAlignment="1" applyProtection="1">
      <alignment horizontal="left" wrapText="1"/>
      <protection locked="0"/>
    </xf>
    <xf numFmtId="0" fontId="10" fillId="46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1"/>
  <sheetViews>
    <sheetView tabSelected="1" view="pageBreakPreview" topLeftCell="A15" zoomScale="106" zoomScaleNormal="100" zoomScaleSheetLayoutView="106" workbookViewId="0">
      <selection activeCell="R27" sqref="R27"/>
    </sheetView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10" width="13.28515625" customWidth="1"/>
    <col min="11" max="11" width="5.42578125" customWidth="1"/>
  </cols>
  <sheetData>
    <row r="1" spans="1:11" ht="17.100000000000001" customHeight="1">
      <c r="A1" s="24" t="s">
        <v>0</v>
      </c>
      <c r="B1" s="25"/>
      <c r="C1" s="25"/>
      <c r="D1" s="25"/>
      <c r="E1" s="25"/>
      <c r="F1" s="25"/>
      <c r="G1" s="25"/>
      <c r="H1" s="25"/>
      <c r="I1" s="1"/>
      <c r="J1" s="1"/>
      <c r="K1" s="1"/>
    </row>
    <row r="2" spans="1:11" ht="17.100000000000001" customHeight="1">
      <c r="A2" s="24" t="s">
        <v>1</v>
      </c>
      <c r="B2" s="25"/>
      <c r="C2" s="25"/>
      <c r="D2" s="25"/>
      <c r="E2" s="25"/>
      <c r="F2" s="25"/>
      <c r="G2" s="25"/>
      <c r="H2" s="25"/>
      <c r="I2" s="1"/>
      <c r="J2" s="1"/>
      <c r="K2" s="1"/>
    </row>
    <row r="3" spans="1:11" ht="15" customHeight="1">
      <c r="A3" s="26" t="s">
        <v>2</v>
      </c>
      <c r="B3" s="27"/>
      <c r="C3" s="27"/>
      <c r="D3" s="27"/>
      <c r="E3" s="27"/>
      <c r="F3" s="27"/>
      <c r="G3" s="27"/>
      <c r="H3" s="27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28" t="s">
        <v>4</v>
      </c>
      <c r="B5" s="29"/>
      <c r="C5" s="30" t="s">
        <v>5</v>
      </c>
      <c r="D5" s="31"/>
      <c r="E5" s="31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2" t="s">
        <v>8</v>
      </c>
      <c r="B6" s="33"/>
      <c r="C6" s="33"/>
      <c r="D6" s="33"/>
      <c r="E6" s="33"/>
      <c r="F6" s="1"/>
      <c r="G6" s="1"/>
      <c r="H6" s="1"/>
      <c r="I6" s="1"/>
      <c r="J6" s="1"/>
      <c r="K6" s="1"/>
    </row>
    <row r="7" spans="1:11" ht="15" customHeight="1">
      <c r="A7" s="32" t="s">
        <v>8</v>
      </c>
      <c r="B7" s="33"/>
      <c r="C7" s="33"/>
      <c r="D7" s="33"/>
      <c r="E7" s="33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4" t="s">
        <v>10</v>
      </c>
      <c r="B9" s="36" t="s">
        <v>11</v>
      </c>
      <c r="C9" s="37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>
      <c r="A10" s="35"/>
      <c r="B10" s="37"/>
      <c r="C10" s="37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8" t="s">
        <v>23</v>
      </c>
      <c r="J10" s="38" t="s">
        <v>24</v>
      </c>
      <c r="K10" s="1"/>
    </row>
    <row r="11" spans="1:11" ht="30" customHeight="1">
      <c r="A11" s="35"/>
      <c r="B11" s="37"/>
      <c r="C11" s="37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39"/>
      <c r="J11" s="39"/>
      <c r="K11" s="1"/>
    </row>
    <row r="12" spans="1:11" ht="15" customHeight="1">
      <c r="A12" s="10" t="s">
        <v>27</v>
      </c>
      <c r="B12" s="40" t="s">
        <v>28</v>
      </c>
      <c r="C12" s="41"/>
      <c r="D12" s="11">
        <v>777445806</v>
      </c>
      <c r="E12" s="11">
        <v>1412820952</v>
      </c>
      <c r="F12" s="11">
        <v>1186536786</v>
      </c>
      <c r="G12" s="11">
        <v>796628181</v>
      </c>
      <c r="H12" s="11">
        <v>723086933</v>
      </c>
      <c r="I12" s="11">
        <f>H12-G12</f>
        <v>-73541248</v>
      </c>
      <c r="J12" s="12">
        <f>(I12/G12)</f>
        <v>-9.2315649576549433E-2</v>
      </c>
      <c r="K12" s="1"/>
    </row>
    <row r="13" spans="1:11" ht="15" customHeight="1">
      <c r="A13" s="13" t="s">
        <v>7</v>
      </c>
      <c r="B13" s="42" t="s">
        <v>29</v>
      </c>
      <c r="C13" s="43"/>
      <c r="D13" s="14">
        <v>60</v>
      </c>
      <c r="E13" s="14">
        <v>851465</v>
      </c>
      <c r="F13" s="14">
        <v>2495533</v>
      </c>
      <c r="G13" s="14">
        <v>60</v>
      </c>
      <c r="H13" s="14">
        <v>60</v>
      </c>
      <c r="I13" s="15"/>
      <c r="J13" s="16" t="s">
        <v>27</v>
      </c>
      <c r="K13" s="1"/>
    </row>
    <row r="14" spans="1:11" ht="15" customHeight="1">
      <c r="A14" s="13" t="s">
        <v>30</v>
      </c>
      <c r="B14" s="42" t="s">
        <v>31</v>
      </c>
      <c r="C14" s="43"/>
      <c r="D14" s="14">
        <v>10</v>
      </c>
      <c r="E14" s="14">
        <v>19530</v>
      </c>
      <c r="F14" s="14">
        <v>31808</v>
      </c>
      <c r="G14" s="14">
        <v>10</v>
      </c>
      <c r="H14" s="14">
        <v>10</v>
      </c>
      <c r="I14" s="15"/>
      <c r="J14" s="16" t="s">
        <v>27</v>
      </c>
      <c r="K14" s="1"/>
    </row>
    <row r="15" spans="1:11" ht="15" customHeight="1">
      <c r="A15" s="13" t="s">
        <v>32</v>
      </c>
      <c r="B15" s="42" t="s">
        <v>33</v>
      </c>
      <c r="C15" s="43"/>
      <c r="D15" s="14">
        <v>17902792</v>
      </c>
      <c r="E15" s="14">
        <v>23975485</v>
      </c>
      <c r="F15" s="14">
        <v>27025370</v>
      </c>
      <c r="G15" s="14">
        <v>18094331</v>
      </c>
      <c r="H15" s="14">
        <v>25302430</v>
      </c>
      <c r="I15" s="14">
        <f>H15-G15</f>
        <v>7208099</v>
      </c>
      <c r="J15" s="16">
        <f>(I15/G15)</f>
        <v>0.39836228263979473</v>
      </c>
      <c r="K15" s="1"/>
    </row>
    <row r="16" spans="1:11" ht="15" customHeight="1">
      <c r="A16" s="13" t="s">
        <v>34</v>
      </c>
      <c r="B16" s="42" t="s">
        <v>35</v>
      </c>
      <c r="C16" s="43"/>
      <c r="D16" s="14">
        <v>7285851</v>
      </c>
      <c r="E16" s="14">
        <v>7745916</v>
      </c>
      <c r="F16" s="14">
        <v>22350071</v>
      </c>
      <c r="G16" s="14">
        <v>7511706</v>
      </c>
      <c r="H16" s="14">
        <v>27031597</v>
      </c>
      <c r="I16" s="14">
        <f>H16-G16</f>
        <v>19519891</v>
      </c>
      <c r="J16" s="16">
        <f>(I16/G16)</f>
        <v>2.598596244315206</v>
      </c>
      <c r="K16" s="1"/>
    </row>
    <row r="17" spans="1:11" ht="15" customHeight="1">
      <c r="A17" s="13" t="s">
        <v>36</v>
      </c>
      <c r="B17" s="42" t="s">
        <v>37</v>
      </c>
      <c r="C17" s="43"/>
      <c r="D17" s="14">
        <v>742351276</v>
      </c>
      <c r="E17" s="14">
        <v>1336043744</v>
      </c>
      <c r="F17" s="14">
        <v>1118588610</v>
      </c>
      <c r="G17" s="14">
        <v>760809180</v>
      </c>
      <c r="H17" s="14">
        <v>660539942</v>
      </c>
      <c r="I17" s="14">
        <f>H17-G17</f>
        <v>-100269238</v>
      </c>
      <c r="J17" s="16">
        <f>(I17/G17)</f>
        <v>-0.13179288662105787</v>
      </c>
      <c r="K17" s="1"/>
    </row>
    <row r="18" spans="1:11" ht="15" customHeight="1">
      <c r="A18" s="13" t="s">
        <v>38</v>
      </c>
      <c r="B18" s="42" t="s">
        <v>39</v>
      </c>
      <c r="C18" s="43"/>
      <c r="D18" s="14">
        <v>10</v>
      </c>
      <c r="E18" s="14">
        <v>112204</v>
      </c>
      <c r="F18" s="14">
        <v>194269</v>
      </c>
      <c r="G18" s="14">
        <v>10</v>
      </c>
      <c r="H18" s="14">
        <v>10</v>
      </c>
      <c r="I18" s="15"/>
      <c r="J18" s="16" t="s">
        <v>27</v>
      </c>
      <c r="K18" s="1"/>
    </row>
    <row r="19" spans="1:11" ht="15" customHeight="1">
      <c r="A19" s="13" t="s">
        <v>40</v>
      </c>
      <c r="B19" s="42" t="s">
        <v>41</v>
      </c>
      <c r="C19" s="43"/>
      <c r="D19" s="14">
        <v>0</v>
      </c>
      <c r="E19" s="14">
        <v>5993350</v>
      </c>
      <c r="F19" s="14">
        <v>10260970</v>
      </c>
      <c r="G19" s="14">
        <v>0</v>
      </c>
      <c r="H19" s="14">
        <v>0</v>
      </c>
      <c r="I19" s="15"/>
      <c r="J19" s="16" t="s">
        <v>27</v>
      </c>
      <c r="K19" s="1"/>
    </row>
    <row r="20" spans="1:11" ht="15" customHeight="1">
      <c r="A20" s="13" t="s">
        <v>42</v>
      </c>
      <c r="B20" s="42" t="s">
        <v>43</v>
      </c>
      <c r="C20" s="43"/>
      <c r="D20" s="14">
        <v>9905707</v>
      </c>
      <c r="E20" s="14">
        <v>10155707</v>
      </c>
      <c r="F20" s="14">
        <v>5590155</v>
      </c>
      <c r="G20" s="14">
        <v>10212784</v>
      </c>
      <c r="H20" s="14">
        <v>10212784</v>
      </c>
      <c r="I20" s="15"/>
      <c r="J20" s="16" t="s">
        <v>27</v>
      </c>
      <c r="K20" s="1"/>
    </row>
    <row r="21" spans="1:11" ht="15" customHeight="1">
      <c r="A21" s="13" t="s">
        <v>44</v>
      </c>
      <c r="B21" s="42" t="s">
        <v>45</v>
      </c>
      <c r="C21" s="43"/>
      <c r="D21" s="14">
        <v>0</v>
      </c>
      <c r="E21" s="14">
        <v>646876</v>
      </c>
      <c r="F21" s="14">
        <v>0</v>
      </c>
      <c r="G21" s="14">
        <v>0</v>
      </c>
      <c r="H21" s="14">
        <v>0</v>
      </c>
      <c r="I21" s="15"/>
      <c r="J21" s="16" t="s">
        <v>27</v>
      </c>
      <c r="K21" s="1"/>
    </row>
    <row r="22" spans="1:11" ht="15" customHeight="1">
      <c r="A22" s="13" t="s">
        <v>46</v>
      </c>
      <c r="B22" s="42" t="s">
        <v>47</v>
      </c>
      <c r="C22" s="43"/>
      <c r="D22" s="14">
        <v>100</v>
      </c>
      <c r="E22" s="14">
        <v>27276675</v>
      </c>
      <c r="F22" s="14">
        <v>0</v>
      </c>
      <c r="G22" s="14">
        <v>100</v>
      </c>
      <c r="H22" s="14">
        <v>100</v>
      </c>
      <c r="I22" s="15"/>
      <c r="J22" s="16" t="s">
        <v>27</v>
      </c>
      <c r="K22" s="1"/>
    </row>
    <row r="23" spans="1:11" ht="15" customHeight="1">
      <c r="A23" s="10" t="s">
        <v>27</v>
      </c>
      <c r="B23" s="40" t="s">
        <v>48</v>
      </c>
      <c r="C23" s="41"/>
      <c r="D23" s="11">
        <v>777445806</v>
      </c>
      <c r="E23" s="11">
        <v>1412820952</v>
      </c>
      <c r="F23" s="11">
        <v>1139504423</v>
      </c>
      <c r="G23" s="11">
        <v>796628181</v>
      </c>
      <c r="H23" s="11">
        <v>723086933</v>
      </c>
      <c r="I23" s="11">
        <f t="shared" ref="I23:I28" si="0">H23-G23</f>
        <v>-73541248</v>
      </c>
      <c r="J23" s="12">
        <f t="shared" ref="J23:J28" si="1">(I23/G23)</f>
        <v>-9.2315649576549433E-2</v>
      </c>
      <c r="K23" s="1"/>
    </row>
    <row r="24" spans="1:11" ht="15" customHeight="1">
      <c r="A24" s="13" t="s">
        <v>49</v>
      </c>
      <c r="B24" s="42" t="s">
        <v>50</v>
      </c>
      <c r="C24" s="43"/>
      <c r="D24" s="14">
        <v>138611661</v>
      </c>
      <c r="E24" s="14">
        <v>561566960</v>
      </c>
      <c r="F24" s="14">
        <v>519465038</v>
      </c>
      <c r="G24" s="14">
        <v>138611661</v>
      </c>
      <c r="H24" s="14">
        <v>137889380</v>
      </c>
      <c r="I24" s="14">
        <f t="shared" si="0"/>
        <v>-722281</v>
      </c>
      <c r="J24" s="16">
        <f t="shared" si="1"/>
        <v>-5.2108242177402375E-3</v>
      </c>
      <c r="K24" s="1"/>
    </row>
    <row r="25" spans="1:11" ht="15" customHeight="1">
      <c r="A25" s="13" t="s">
        <v>51</v>
      </c>
      <c r="B25" s="42" t="s">
        <v>52</v>
      </c>
      <c r="C25" s="43"/>
      <c r="D25" s="14">
        <v>57933475</v>
      </c>
      <c r="E25" s="14">
        <v>123024989</v>
      </c>
      <c r="F25" s="14">
        <v>109265607</v>
      </c>
      <c r="G25" s="14">
        <v>59729414</v>
      </c>
      <c r="H25" s="14">
        <v>56253888</v>
      </c>
      <c r="I25" s="14">
        <f t="shared" si="0"/>
        <v>-3475526</v>
      </c>
      <c r="J25" s="16">
        <f t="shared" si="1"/>
        <v>-5.818784694589503E-2</v>
      </c>
      <c r="K25" s="1"/>
    </row>
    <row r="26" spans="1:11" ht="15" customHeight="1">
      <c r="A26" s="13" t="s">
        <v>53</v>
      </c>
      <c r="B26" s="42" t="s">
        <v>54</v>
      </c>
      <c r="C26" s="43"/>
      <c r="D26" s="14">
        <v>830897</v>
      </c>
      <c r="E26" s="14">
        <v>3783292</v>
      </c>
      <c r="F26" s="14">
        <v>2905446</v>
      </c>
      <c r="G26" s="14">
        <v>856655</v>
      </c>
      <c r="H26" s="14">
        <v>839542</v>
      </c>
      <c r="I26" s="14">
        <f t="shared" si="0"/>
        <v>-17113</v>
      </c>
      <c r="J26" s="16">
        <f t="shared" si="1"/>
        <v>-1.9976536645440697E-2</v>
      </c>
      <c r="K26" s="1"/>
    </row>
    <row r="27" spans="1:11" ht="15" customHeight="1">
      <c r="A27" s="13" t="s">
        <v>55</v>
      </c>
      <c r="B27" s="42" t="s">
        <v>29</v>
      </c>
      <c r="C27" s="43"/>
      <c r="D27" s="14">
        <v>223637767</v>
      </c>
      <c r="E27" s="14">
        <v>286042231</v>
      </c>
      <c r="F27" s="14">
        <v>223132938</v>
      </c>
      <c r="G27" s="14">
        <v>230459063</v>
      </c>
      <c r="H27" s="14">
        <v>225708213</v>
      </c>
      <c r="I27" s="14">
        <f t="shared" si="0"/>
        <v>-4750850</v>
      </c>
      <c r="J27" s="16">
        <f t="shared" si="1"/>
        <v>-2.0614724099611566E-2</v>
      </c>
      <c r="K27" s="1"/>
    </row>
    <row r="28" spans="1:11" ht="15" customHeight="1">
      <c r="A28" s="13" t="s">
        <v>56</v>
      </c>
      <c r="B28" s="42" t="s">
        <v>57</v>
      </c>
      <c r="C28" s="43"/>
      <c r="D28" s="14">
        <v>1429467</v>
      </c>
      <c r="E28" s="14">
        <v>29662915</v>
      </c>
      <c r="F28" s="14">
        <v>24778476</v>
      </c>
      <c r="G28" s="14">
        <v>1473777</v>
      </c>
      <c r="H28" s="14">
        <v>1455959</v>
      </c>
      <c r="I28" s="14">
        <f t="shared" si="0"/>
        <v>-17818</v>
      </c>
      <c r="J28" s="16">
        <f t="shared" si="1"/>
        <v>-1.2090024474530408E-2</v>
      </c>
      <c r="K28" s="1"/>
    </row>
    <row r="29" spans="1:11" ht="15" customHeight="1">
      <c r="A29" s="13" t="s">
        <v>58</v>
      </c>
      <c r="B29" s="42" t="s">
        <v>59</v>
      </c>
      <c r="C29" s="43"/>
      <c r="D29" s="14">
        <v>30</v>
      </c>
      <c r="E29" s="14">
        <v>29179</v>
      </c>
      <c r="F29" s="14">
        <v>36566</v>
      </c>
      <c r="G29" s="14">
        <v>30</v>
      </c>
      <c r="H29" s="14">
        <v>30</v>
      </c>
      <c r="I29" s="15"/>
      <c r="J29" s="16" t="s">
        <v>27</v>
      </c>
      <c r="K29" s="1"/>
    </row>
    <row r="30" spans="1:11" ht="15" customHeight="1">
      <c r="A30" s="13" t="s">
        <v>60</v>
      </c>
      <c r="B30" s="42" t="s">
        <v>61</v>
      </c>
      <c r="C30" s="43"/>
      <c r="D30" s="14">
        <v>4998429</v>
      </c>
      <c r="E30" s="14">
        <v>13256314</v>
      </c>
      <c r="F30" s="14">
        <v>10622490</v>
      </c>
      <c r="G30" s="14">
        <v>5153382</v>
      </c>
      <c r="H30" s="14">
        <v>2636735</v>
      </c>
      <c r="I30" s="14">
        <f>H30-G30</f>
        <v>-2516647</v>
      </c>
      <c r="J30" s="16">
        <f>(I30/G30)</f>
        <v>-0.48834862232219539</v>
      </c>
      <c r="K30" s="1"/>
    </row>
    <row r="31" spans="1:11" ht="15" customHeight="1">
      <c r="A31" s="13" t="s">
        <v>62</v>
      </c>
      <c r="B31" s="42" t="s">
        <v>63</v>
      </c>
      <c r="C31" s="43"/>
      <c r="D31" s="14">
        <v>6569058</v>
      </c>
      <c r="E31" s="14">
        <v>23274931</v>
      </c>
      <c r="F31" s="14">
        <v>16817324</v>
      </c>
      <c r="G31" s="14">
        <v>6772699</v>
      </c>
      <c r="H31" s="14">
        <v>12877340</v>
      </c>
      <c r="I31" s="14">
        <f>H31-G31</f>
        <v>6104641</v>
      </c>
      <c r="J31" s="16">
        <f>(I31/G31)</f>
        <v>0.90136015198667474</v>
      </c>
      <c r="K31" s="1"/>
    </row>
    <row r="32" spans="1:11" ht="15" customHeight="1">
      <c r="A32" s="13" t="s">
        <v>64</v>
      </c>
      <c r="B32" s="42" t="s">
        <v>65</v>
      </c>
      <c r="C32" s="43"/>
      <c r="D32" s="14">
        <v>8610052</v>
      </c>
      <c r="E32" s="14">
        <v>9368421</v>
      </c>
      <c r="F32" s="14">
        <v>2900540</v>
      </c>
      <c r="G32" s="14">
        <v>8876964</v>
      </c>
      <c r="H32" s="14">
        <v>8699424</v>
      </c>
      <c r="I32" s="14">
        <f>H32-G32</f>
        <v>-177540</v>
      </c>
      <c r="J32" s="16">
        <f>(I32/G32)</f>
        <v>-2.0000081108811525E-2</v>
      </c>
      <c r="K32" s="1"/>
    </row>
    <row r="33" spans="1:11" ht="15" customHeight="1">
      <c r="A33" s="13" t="s">
        <v>66</v>
      </c>
      <c r="B33" s="42" t="s">
        <v>67</v>
      </c>
      <c r="C33" s="43"/>
      <c r="D33" s="14">
        <v>318373071</v>
      </c>
      <c r="E33" s="14">
        <v>276777433</v>
      </c>
      <c r="F33" s="14">
        <v>109160577</v>
      </c>
      <c r="G33" s="14">
        <v>328242637</v>
      </c>
      <c r="H33" s="14">
        <v>235674981</v>
      </c>
      <c r="I33" s="14">
        <f>H33-G33</f>
        <v>-92567656</v>
      </c>
      <c r="J33" s="16">
        <f>(I33/G33)</f>
        <v>-0.28200984748973973</v>
      </c>
      <c r="K33" s="1"/>
    </row>
    <row r="34" spans="1:11" ht="15" customHeight="1">
      <c r="A34" s="13" t="s">
        <v>68</v>
      </c>
      <c r="B34" s="42" t="s">
        <v>69</v>
      </c>
      <c r="C34" s="43"/>
      <c r="D34" s="14">
        <v>16451899</v>
      </c>
      <c r="E34" s="14">
        <v>86034287</v>
      </c>
      <c r="F34" s="14">
        <v>120419421</v>
      </c>
      <c r="G34" s="14">
        <v>16451899</v>
      </c>
      <c r="H34" s="14">
        <v>41051441</v>
      </c>
      <c r="I34" s="14">
        <f>H34-G34</f>
        <v>24599542</v>
      </c>
      <c r="J34" s="16">
        <f>(I34/G34)</f>
        <v>1.49524027590979</v>
      </c>
      <c r="K34" s="1"/>
    </row>
    <row r="35" spans="1:11" ht="15" customHeight="1">
      <c r="A35" s="15"/>
      <c r="B35" s="17"/>
      <c r="C35" s="18"/>
      <c r="D35" s="15"/>
      <c r="E35" s="15"/>
      <c r="F35" s="15"/>
      <c r="G35" s="15"/>
      <c r="H35" s="15"/>
      <c r="I35" s="15"/>
      <c r="J35" s="15"/>
      <c r="K35" s="1"/>
    </row>
    <row r="36" spans="1:11" ht="15" customHeight="1">
      <c r="A36" s="19"/>
      <c r="B36" s="20"/>
      <c r="C36" s="21"/>
      <c r="D36" s="19"/>
      <c r="E36" s="19"/>
      <c r="F36" s="19"/>
      <c r="G36" s="19"/>
      <c r="H36" s="19"/>
      <c r="I36" s="19"/>
      <c r="J36" s="19"/>
      <c r="K36" s="1"/>
    </row>
    <row r="37" spans="1:1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" customHeight="1">
      <c r="A38" s="44" t="s">
        <v>70</v>
      </c>
      <c r="B38" s="45"/>
      <c r="C38" s="45"/>
      <c r="D38" s="22">
        <v>754004455</v>
      </c>
      <c r="E38" s="22">
        <v>1296444191</v>
      </c>
      <c r="F38" s="22">
        <v>996814688</v>
      </c>
      <c r="G38" s="22">
        <v>772885365</v>
      </c>
      <c r="H38" s="22">
        <v>675169269</v>
      </c>
      <c r="I38" s="22">
        <v>-97716096</v>
      </c>
      <c r="J38" s="23">
        <v>-0.12643025786883674</v>
      </c>
      <c r="K38" s="1"/>
    </row>
    <row r="39" spans="1:11" ht="15" customHeight="1">
      <c r="A39" s="48" t="s">
        <v>71</v>
      </c>
      <c r="B39" s="47"/>
      <c r="C39" s="47"/>
      <c r="D39" s="47"/>
      <c r="E39" s="47"/>
      <c r="F39" s="47"/>
      <c r="G39" s="47"/>
      <c r="H39" s="47"/>
      <c r="I39" s="1"/>
      <c r="J39" s="1"/>
      <c r="K39" s="1"/>
    </row>
    <row r="40" spans="1:11">
      <c r="A40" s="48" t="s">
        <v>72</v>
      </c>
      <c r="B40" s="47"/>
      <c r="C40" s="47"/>
      <c r="D40" s="47"/>
      <c r="E40" s="47"/>
      <c r="F40" s="47"/>
      <c r="G40" s="47"/>
      <c r="H40" s="47"/>
      <c r="I40" s="1"/>
      <c r="J40" s="1"/>
      <c r="K40" s="1"/>
    </row>
    <row r="41" spans="1:11">
      <c r="A41" s="46"/>
      <c r="B41" s="47"/>
      <c r="C41" s="47"/>
      <c r="D41" s="47"/>
      <c r="E41" s="47"/>
      <c r="F41" s="47"/>
      <c r="G41" s="47"/>
      <c r="H41" s="47"/>
    </row>
  </sheetData>
  <mergeCells count="38">
    <mergeCell ref="A39:H39"/>
    <mergeCell ref="A40:H40"/>
    <mergeCell ref="A41:H41"/>
    <mergeCell ref="B31:C31"/>
    <mergeCell ref="B32:C32"/>
    <mergeCell ref="B33:C33"/>
    <mergeCell ref="B34:C34"/>
    <mergeCell ref="A38:C38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ageMargins left="0" right="0" top="0" bottom="0" header="0" footer="0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2025-09-29T15:23:37Z</dcterms:modified>
</cp:coreProperties>
</file>