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71" windowWidth="15480" windowHeight="9975" activeTab="0"/>
  </bookViews>
  <sheets>
    <sheet name="AD. SISTEMA CONCESIONES" sheetId="1" r:id="rId1"/>
  </sheets>
  <definedNames>
    <definedName name="_xlnm.Print_Area" localSheetId="0">'AD. SISTEMA CONCESIONES'!$A$2:$F$271</definedName>
  </definedNames>
  <calcPr fullCalcOnLoad="1"/>
</workbook>
</file>

<file path=xl/sharedStrings.xml><?xml version="1.0" encoding="utf-8"?>
<sst xmlns="http://schemas.openxmlformats.org/spreadsheetml/2006/main" count="697" uniqueCount="361">
  <si>
    <t>TOTAL IDENTIFICADO</t>
  </si>
  <si>
    <t>SALDO POR IDENTIFICAR</t>
  </si>
  <si>
    <t>Monto Identificado</t>
  </si>
  <si>
    <t>Nombre de Proyecto</t>
  </si>
  <si>
    <t>Código BIP</t>
  </si>
  <si>
    <t>Cifras en miles de $</t>
  </si>
  <si>
    <t>Listado de Proyectos y/o Programas correspondientes al Subtítulo 31</t>
  </si>
  <si>
    <t>31.01</t>
  </si>
  <si>
    <t>En Ejecución</t>
  </si>
  <si>
    <t>Etapa *</t>
  </si>
  <si>
    <t>Plazo de Ejecución **</t>
  </si>
  <si>
    <t>31.02</t>
  </si>
  <si>
    <t>TOTAL  31.02</t>
  </si>
  <si>
    <t>Por Licitar</t>
  </si>
  <si>
    <t>En Licitación</t>
  </si>
  <si>
    <t xml:space="preserve">* En Proceso de Licitación, Licitado,  Adjudicado o En Ejecución </t>
  </si>
  <si>
    <t>** Fecha de inicio y término</t>
  </si>
  <si>
    <t>Licitado</t>
  </si>
  <si>
    <t>Ministerio de Obras Públicas - Administración Sistema Concesiones</t>
  </si>
  <si>
    <t>29000195-0</t>
  </si>
  <si>
    <t>ESTUDIOS DE SISTEMA DE TELEPEAJES Y OTRAS APLICACIONES DE SISTEMAS INTELIGENTES DE TRANSPORTE PARA OBRAS DE CONCESIÓN</t>
  </si>
  <si>
    <t>29000267-0</t>
  </si>
  <si>
    <t>ASESORÍA PARA DEFINIR LOS CRITERIOS DE ELEGIBILIDAD DE UN PROYECTO POR EL SISTEMA DE CONCESIONES</t>
  </si>
  <si>
    <t>29000284-0</t>
  </si>
  <si>
    <t>ESTUDIO DE REVISIÓN DE LA GUÍA METODOLÓGICA PARA ESTUDIOS DE PREINVERSIÓN DEL PROGRAMA DE CONCESIONES HOSPITALARIAS</t>
  </si>
  <si>
    <t>311-0</t>
  </si>
  <si>
    <t>-- ESTUDIO INTEGRAL ESPACIOS URBANOS</t>
  </si>
  <si>
    <t>196-0</t>
  </si>
  <si>
    <t>-- RUTA G-21, ACCESO CENTROS DE ESQUI (ESTUDIOS)</t>
  </si>
  <si>
    <t>29000001-0</t>
  </si>
  <si>
    <t>ESTUDIOS Y ASESORIAS DE APOYO AL PROCESO DE COMISIONES CONCILIADORES Y ARBITRALES DE LA COORDINACION GENERAL DE CONCESIONES</t>
  </si>
  <si>
    <t>29000002-0</t>
  </si>
  <si>
    <t>ESTUDIOS Y ASESORIAS PARA EXPROPIACIONES EN OBRAS DE INFRAESTRUCTURA POR EL SISTEMA DE CONCESIONES (PERITAJES Y PUBLICACIONES)</t>
  </si>
  <si>
    <t>29000003-0</t>
  </si>
  <si>
    <t>AUTOPISTA SANTIAGO - SAN ANTONIO (COMPENSACION SISTEMA NUEVAS INVERSIONES) -</t>
  </si>
  <si>
    <t>29000004-0</t>
  </si>
  <si>
    <t>CONSTRUCCION AUTOPISTA SANTIAGO-SAN ANTONIO POR CONCESION (INSPECCION FISCAL)</t>
  </si>
  <si>
    <t>29000005-0</t>
  </si>
  <si>
    <t>AMPLIACION, REHABILITACION Y MEJORAMIENTO DE LA RUTA 5 SECTOR: RIO BUENO - PUERTO MONTT (INSPECCION FISCAL)</t>
  </si>
  <si>
    <t>29000008-0</t>
  </si>
  <si>
    <t>CONCESION RUTA 5 TRAMO RIO BUENO - PUERTO MONTT (SUBSIDIO)</t>
  </si>
  <si>
    <t>29000010-0</t>
  </si>
  <si>
    <t>AMPLIACION, REHABILITACION Y MEJORAMIENTO DE LA RUTA 5 SECTOR LOS VILOS-LA SERENA (INSPECCION FISCAL)</t>
  </si>
  <si>
    <t>29000013-0</t>
  </si>
  <si>
    <t>CONCESION RUTA INTERPORTUARIA (COMPENSACION SISTEMA NUEVAS INVERSIONES)</t>
  </si>
  <si>
    <t>29000016-0</t>
  </si>
  <si>
    <t>AMPLIACION , REHABILITACION Y MEJORAMIENTO INTERCONEXION VIAL SECTOR SANTIAGO-VALPARAISO-VIÑA DEL MAR (INSPECCION FISCAL)</t>
  </si>
  <si>
    <t>29000018-0</t>
  </si>
  <si>
    <t>AMPLIACION, REHABILITACION Y MEJORAMIENTO SISTEMA NORTE SUR (INSPECCION FISCAL)</t>
  </si>
  <si>
    <t>29000019-0</t>
  </si>
  <si>
    <t>CONSTRUCCION DE ACCESO AEROPUERTO ARTURO MERINO BENITEZ POR CONCESION</t>
  </si>
  <si>
    <t>29000020-0</t>
  </si>
  <si>
    <t>ASESORIA A LA INSPECCION FISCAL DE LA OBRA AEROPUERTO A. MERINO BENITEZ EN CONSTRUCCION</t>
  </si>
  <si>
    <t>29000021-0</t>
  </si>
  <si>
    <t>AMPLIACION, REHABILITACION Y MEJORAMIENTO DE LA RUTA 5 SUR SECTOR: TALCA - CHILLAN POR CONCESION (INSPECCION FISCAL)</t>
  </si>
  <si>
    <t>29000023-0</t>
  </si>
  <si>
    <t>RUTA 5 TRAMO TALCA-CHILLAN (COMPENSACION SISTEMAS NUEVAS INVERSIONES)</t>
  </si>
  <si>
    <t>29000024-0</t>
  </si>
  <si>
    <t>CONCESION RUTA 57 SANTIAGO-COLINA-LOS ANDES (INSPECCION FISCAL)</t>
  </si>
  <si>
    <t>29000025-0</t>
  </si>
  <si>
    <t>RUTA 57 SANTIAGO - COLINA - LOS ANDES (COMPENSACION SISTEMA NUEVAS INVERSIONES) -</t>
  </si>
  <si>
    <t>29000027-0</t>
  </si>
  <si>
    <t>AMPLIACION, REHABILITACION Y MEJORAMIENTO DE LA RUTA 5 SECTOR: CHILLAN-COLLIPULLI (INSPECCION FISCAL)</t>
  </si>
  <si>
    <t>29000028-0</t>
  </si>
  <si>
    <t>RUTA 5 TRAMO CHILLAN - COLLIPULLI(COMPENSACION SISTEMAS NUEVAS INVERSIONES)</t>
  </si>
  <si>
    <t>29000029-0</t>
  </si>
  <si>
    <t>CONCESION RUTA 5 TRAMO CHILLAN- COLLIPULLI (SUBSIDIO)</t>
  </si>
  <si>
    <t>29000030-0</t>
  </si>
  <si>
    <t>AMPLIACION, REHABILITACION Y MEJORAMIENTO DE LA RUTA 5 COLLIPULLI-TEMUCO (INSPECCION FISCAL)</t>
  </si>
  <si>
    <t>29000032-0</t>
  </si>
  <si>
    <t>RUTA 5 COLLIPULLI - TEMUCO (COMPENSACION SISTEMA NUEVAS INVERSIONES)</t>
  </si>
  <si>
    <t>29000034-0</t>
  </si>
  <si>
    <t>AMPLIACION, REHABILITACION Y MEJORAMIENTO DE LA RUTA 5 SUR SECTOR: TEMUCO-RIO BUENO (INSPECCION FISCAL)</t>
  </si>
  <si>
    <t>29000035-0</t>
  </si>
  <si>
    <t>CONCESION RUTA 5 TRAMO TEMUCO-RIO BUENO (SUBSIDIO)</t>
  </si>
  <si>
    <t>29000036-0</t>
  </si>
  <si>
    <t>AEROPUERTO CERRO MORENO DE ANTOFAGASTA (INSPECCION FISCAL)</t>
  </si>
  <si>
    <t>29000038-0</t>
  </si>
  <si>
    <t>AMPLIACION, REHABILITACION Y MEJORAMIENTO LITORAL CENTRAL (INSPECCION FISCAL)</t>
  </si>
  <si>
    <t>29000040-0</t>
  </si>
  <si>
    <t>AMPLIACION, REHABILITACION Y MEJORAMIENTO VARIANTE MELIPILLA (INSPECCION FISCAL)</t>
  </si>
  <si>
    <t>29000042-0</t>
  </si>
  <si>
    <t>AMPLIACION, REHABILITACION Y MEJORAMIENTO AMERICO VESPUCIO SUR (INSPECCION FISCAL)</t>
  </si>
  <si>
    <t>29000044-0</t>
  </si>
  <si>
    <t>CENTRO DE JUSTICIA (INSPECCION FISCAL)</t>
  </si>
  <si>
    <t>29000046-0</t>
  </si>
  <si>
    <t>AMPLIACION, REHABILITACION Y MEJORAMIENTO AMERICO VESPUCIO NORTE (INSPECCION FISCAL)</t>
  </si>
  <si>
    <t>29000047-0</t>
  </si>
  <si>
    <t>AMPLIACION, REHABILITACION Y MEJORAMIENO RUTA INTERPORTUARIA TALCAHUANO - PENCO (INSPECCION FISCAL)</t>
  </si>
  <si>
    <t>29000048-0</t>
  </si>
  <si>
    <t>AMPLIACION, REHABILITACION Y MEJORAMIENTO PROGRAMA PENITENCIARIO I (INSPECCION FISCAL)</t>
  </si>
  <si>
    <t>29000049-0</t>
  </si>
  <si>
    <t>AMPLIACION REHABILITACION Y MEJORAMIENTO PROGRAMA PENITENCIARIO II (INSPECCION FISCAL)</t>
  </si>
  <si>
    <t>29000050-0</t>
  </si>
  <si>
    <t>ASESORIA A LA INSPECCION FISCAL PROGRAMA DE INFRAESTRUCTURA PENITENCIARIO GRUPO III</t>
  </si>
  <si>
    <t>29000051-0</t>
  </si>
  <si>
    <t>AEROPUERTO DE ATACAMA (INSPECCION FISCAL)</t>
  </si>
  <si>
    <t>29000052-0</t>
  </si>
  <si>
    <t>AEROPUERTO EL TEPUAL DE PUERTO MONTT (INSPECCION FISCAL)</t>
  </si>
  <si>
    <t>29000053-0</t>
  </si>
  <si>
    <t>ASESORIAS A LA INSPECCION FISCAL AEROPUERTO DE ARICA</t>
  </si>
  <si>
    <t>29000054-0</t>
  </si>
  <si>
    <t>ASESORIA A LA INSPECCION FISCAL ACCESO NORORIENTE A SANTIAGO</t>
  </si>
  <si>
    <t>29000056-0</t>
  </si>
  <si>
    <t>ASESORIA A LA INSPECCION FISCAL ESTACION DE INTERCAMBIO MODAL LA CISTERNA</t>
  </si>
  <si>
    <t>29000057-0</t>
  </si>
  <si>
    <t>PLAZA DE LA CIUDADANIA (INSPECCION FISCAL)</t>
  </si>
  <si>
    <t>29000058-0</t>
  </si>
  <si>
    <t>PARQUE O'HIGGINS (INSPECCION FISCAL)</t>
  </si>
  <si>
    <t>29000059-0</t>
  </si>
  <si>
    <t>CONSTRUCCION TUNEL EL MELON POR CONCESION</t>
  </si>
  <si>
    <t>29000060-0</t>
  </si>
  <si>
    <t>CONCESION AMERICO VESPUCIO NOR-PONIENTE (COMPENSACION SISTEMA NUEVAS INVERSIONES)</t>
  </si>
  <si>
    <t>29000062-0</t>
  </si>
  <si>
    <t>AMPLIACION, REHABILITACION Y MEJORAMIENTO DE LA RUTA 5 SECTOR SANTIAGO-TALCA Y ACCESO SUR A SANTIAGO (INSPECCION FISCAL)</t>
  </si>
  <si>
    <t>29000063-0</t>
  </si>
  <si>
    <t>CONCESION SISTEMA ORIENTE PONIENTE (INSPECCION FISCAL)</t>
  </si>
  <si>
    <t>29000064-0</t>
  </si>
  <si>
    <t>CONSTRUCCION Y MEJORAMIENTO CAMINO DE LA FRUTA POR CONCESION</t>
  </si>
  <si>
    <t>29000068-0</t>
  </si>
  <si>
    <t>CONSTRUCCION TERMINAL DE PASAJEROS Y CARGA DEL AEROPUERTO DIEGO ARACENA POR CONCESION</t>
  </si>
  <si>
    <t>29000069-0</t>
  </si>
  <si>
    <t>ASESORIA A LA INSPECCION FISCAL DE LA OBRA TERMINAL DE PASAJEROS CARRIEL SUR EN CONSTRUCCION</t>
  </si>
  <si>
    <t>29000070-0</t>
  </si>
  <si>
    <t>CONSTRUCCION CAMINO PUCHUNCAVI NOGALES POR CONCESION</t>
  </si>
  <si>
    <t>29000071-0</t>
  </si>
  <si>
    <t>CONSTRUCCION CAMINO COIHUE - NACIMIENTO - SANTA JUANA - SAN PEDRO (CAMINO LA MADERA) POR CONCESION</t>
  </si>
  <si>
    <t>29000072-0</t>
  </si>
  <si>
    <t>ACCESO NORTE A CONCEPCION POR CONCESION</t>
  </si>
  <si>
    <t>29000073-0</t>
  </si>
  <si>
    <t>CONCESION TERMINAL DE PASAJEROS AEROPUERTO LA FLORIDA - LA SERENA (INSPECCION FISCAL)</t>
  </si>
  <si>
    <t>29000074-0</t>
  </si>
  <si>
    <t>CONCESION TERMINAL DE PASAJEROS AEROPUERTO EL LOA DE CALAMA (INSPECCION FISCAL)</t>
  </si>
  <si>
    <t>29000075-0</t>
  </si>
  <si>
    <t>AEROPUERTO CARLOS IBAÑEZ DEL CAMPO PUNTA ARENAS (INSPECCION FISCAL)</t>
  </si>
  <si>
    <t>29000077-0</t>
  </si>
  <si>
    <t>RUTA 60 LOS ANDES CON-CON</t>
  </si>
  <si>
    <t>29000078-0</t>
  </si>
  <si>
    <t>CONCESION RUTA 5 - SANTIAGO-LOS VILOS (INSPECCION FISCAL)</t>
  </si>
  <si>
    <t>29000084-0</t>
  </si>
  <si>
    <t>EMBALSE CONVENTO VIEJO (INSPECCION FISCAL)</t>
  </si>
  <si>
    <t>29000085-0</t>
  </si>
  <si>
    <t>HABILITACION ANILLO INTERMEDIO EL SALTO-AV. KENNEDY (INSPECCION FISCAL)</t>
  </si>
  <si>
    <t>29000086-0</t>
  </si>
  <si>
    <t>PUERTO TERRESTRE LOS ANDES ( INSPECCION FISCAL)</t>
  </si>
  <si>
    <t>29000087-0</t>
  </si>
  <si>
    <t>CONEXIÓN VIAL  SUIZA - LAS  REJAS (INSPECCIÓN FISCAL)</t>
  </si>
  <si>
    <t>29000097-0</t>
  </si>
  <si>
    <t>CONCESION RUTA 5 TRAMO SANTIAGO - LOS VILOS (COMPENSACIONES IMG)</t>
  </si>
  <si>
    <t>29000099-0</t>
  </si>
  <si>
    <t>ACCESO NORTE A CONCEPCION (SISTEMA NUEVAS INVERSIONES)</t>
  </si>
  <si>
    <t>29000103-0</t>
  </si>
  <si>
    <t>CONCESION INTERCONEXION VIAL SANTIAGO-VALPARAISO- VIÑA DEL MAR ( SISTEMA NUEVAS INVERSIONES)</t>
  </si>
  <si>
    <t>29000106-0</t>
  </si>
  <si>
    <t>CONSTRUCCION COLISEO MULTIFUNCIONAL PARQUE O'HIGGINS POR CONCESION (SUBSIDIOS)</t>
  </si>
  <si>
    <t>29000109-0</t>
  </si>
  <si>
    <t>PLAZA DE LA CIUDADANIA (SUBSIDIO)</t>
  </si>
  <si>
    <t>29000110-0</t>
  </si>
  <si>
    <t>CONCESION AMERICO VESPUCIO SUR (SISTEMA NUEVAS INVERSIONES)</t>
  </si>
  <si>
    <t>29000111-0</t>
  </si>
  <si>
    <t>CONCESION RUTA 5 TRAMO SANTIAGO-TALCA Y ACCESO SUR (SISTEMA NUEVAS INVERSIONES)</t>
  </si>
  <si>
    <t>29000114-0</t>
  </si>
  <si>
    <t>CONCESION SISTEMA NORTE SUR (SISTEMA NUEVAS INVERSIONES)</t>
  </si>
  <si>
    <t>29000116-0</t>
  </si>
  <si>
    <t>CONCESION SISTEMA ORIENTE PONIENTE (SISTEMA NUEVAS INVERSIONES)</t>
  </si>
  <si>
    <t>29000121-0</t>
  </si>
  <si>
    <t>HABILITACION CORREDOR DE TRANSPORTE PUBLICO AV. SANTA ROSA ( INSPECCION FISCAL)</t>
  </si>
  <si>
    <t>29000122-0</t>
  </si>
  <si>
    <t>ESTACIONES DE TRANSBORDO TRANSANTIAGO (INSPECCION FISCAL)</t>
  </si>
  <si>
    <t>29000123-0</t>
  </si>
  <si>
    <t>CONCESIÓN LITORAL CENTRAL (INGRESO MINIMO GARANTIZADO)</t>
  </si>
  <si>
    <t>29000129-0</t>
  </si>
  <si>
    <t>SISTEMA AMERICO VESPUCIO ORIENTE (ESTUDIO DE PROPUESTA CONCEPTUAL E INSERCION URBANA, DE DEMANDA Y EVALUACION SOCIAL)</t>
  </si>
  <si>
    <t>29000135-0</t>
  </si>
  <si>
    <t>-- INTERCONEXION VIAL RUTA 160 - PUERTO SAN VICENTE - RUTA INTERPORTUARIA (ESTUDIO DE ANTEPROYECTO DE INGENIERIA, IMPACTO AMBIENTAL, INSERCION TERRITORIAL, EXPROPIACIONES, DEMANDA Y EVALUACION SOCIAL)</t>
  </si>
  <si>
    <t>29000152-0</t>
  </si>
  <si>
    <t>ACCESO NOR-ORIENTE A SANTIAGO ( SISTEMA NUEVAS INVERSIONES)</t>
  </si>
  <si>
    <t>29000153-0</t>
  </si>
  <si>
    <t>CAMINO INTERNACIONAL RUTA 60 CH LOS ANDES - CON CON (SISTEMA NUEVAS INVERSIONES)</t>
  </si>
  <si>
    <t>29000155-0</t>
  </si>
  <si>
    <t>CONCESIÓN SISTEMA ORIENTE PONIENTE (COMPENSACIONES)</t>
  </si>
  <si>
    <t>29000159-0</t>
  </si>
  <si>
    <t>NUEVO AEROPUERTO IX REGION ( INSPECCION FISCAL)</t>
  </si>
  <si>
    <t>29000158-0</t>
  </si>
  <si>
    <t>ESTACIÓN INTERMODAL LA CISTERNA (SISTEMA NUEVAS INVERSIONES)</t>
  </si>
  <si>
    <t>29000168-0</t>
  </si>
  <si>
    <t>EDIFICIO PÚBLICO QUINTA NORMAL (ESTUDIOS)</t>
  </si>
  <si>
    <t>29000169-0</t>
  </si>
  <si>
    <t>CONVENTO VIEJO (SISTEMA NUEVAS INVERSIONES)</t>
  </si>
  <si>
    <t>29000172-0</t>
  </si>
  <si>
    <t>ANILLO INTERMEDIO EL SALTO-KENNEDY (SISTEMA NUEVAS INVERSIONES)</t>
  </si>
  <si>
    <t>29000175-0</t>
  </si>
  <si>
    <t>CAMINO INTERNACIONAL RUTA 60 CH LOS ANDES - CON CON (SUBSIDIO)</t>
  </si>
  <si>
    <t>29000177-0</t>
  </si>
  <si>
    <t>EMBALSE CONVENTO VIEJO (SUBSIDIO)</t>
  </si>
  <si>
    <t>29000179-0</t>
  </si>
  <si>
    <t>CAMINO DE LA MADERA (SISTEMA NUEVAS INVERSIONES)</t>
  </si>
  <si>
    <t>29000183-0</t>
  </si>
  <si>
    <t>ESTACIÓN DE INTERCAMBIO MODAL LA CISTERNA (INGRESO MINIMO GARANTIZADO)</t>
  </si>
  <si>
    <t>29000184-0</t>
  </si>
  <si>
    <t>RUTA 160 TRAMO CORONEL TRES PINOS (INSPECCIÓN FISCAL)</t>
  </si>
  <si>
    <t>29000185-0</t>
  </si>
  <si>
    <t>RUTA 5 ATACAMA, III REGIÓN Y RUTA VALLENAR -HUASCO (INSPECCIÓN FISCAL)</t>
  </si>
  <si>
    <t>29000186-0</t>
  </si>
  <si>
    <t>CONEXIÓN VIAL MELIPILLA - CAMINO DE LA FRUTA (INSPECCIÓN FISCAL)</t>
  </si>
  <si>
    <t>29000188-0</t>
  </si>
  <si>
    <t>HABILITACION DE CORREDOR DE TRANSPORTE PUBLICO INDENPENDENCIA (ESTUDIO)</t>
  </si>
  <si>
    <t>29000189-0</t>
  </si>
  <si>
    <t>HABILITACION DE CORREDOR DE TRANSPORTE PUBLICO GRAN AVENIDA (ESTUDIO)</t>
  </si>
  <si>
    <t>29000190-0</t>
  </si>
  <si>
    <t>AEROPUERTO DIEGO ARACENA DE IQUIQUE (SUBSIDIO)</t>
  </si>
  <si>
    <t>29000191-0</t>
  </si>
  <si>
    <t>AEROPUERTO EL TEPUAL DE PUERTO MONTT (SUBSIDIO)</t>
  </si>
  <si>
    <t>29000198-0</t>
  </si>
  <si>
    <t>-- INTERCONEXIÓN VIAL RUTA 160, TRES PINOS - RUTA 5 ENLACE VICTORIA (ESTUDIO)</t>
  </si>
  <si>
    <t>29000201-0</t>
  </si>
  <si>
    <t>AUTOPISTA CONCEPCIÓN - CABRERO Y RED VIAL DEL BÍO BÍO (ESTUDIOS)</t>
  </si>
  <si>
    <t>29000217-0</t>
  </si>
  <si>
    <t>RUTA 5 RIO BUENO - PUERTO MONTT (SISTEMA NUEVAS INVERSIONES)</t>
  </si>
  <si>
    <t>29000221-0</t>
  </si>
  <si>
    <t>PROYECTO DE INFRAESTRUCTURA PÚBLICA PASO LOS LIBERTADORES (ESTUDIOS)</t>
  </si>
  <si>
    <t>29000222-0</t>
  </si>
  <si>
    <t>COMPLEJO HOSPITALARIO MAIPU-LA FLORIDA (INSPECCION FISCAL)</t>
  </si>
  <si>
    <t>29000224-0</t>
  </si>
  <si>
    <t>CONCESIÓN RUTA 5 TRAMO PUERTO MONTT - PARGUA (INSPECCIÓN FISCAL)</t>
  </si>
  <si>
    <t>29000225-0</t>
  </si>
  <si>
    <t>RUTA 66, CAMINO DE LA FRUTA (INSPECCIÓN FISCAL)</t>
  </si>
  <si>
    <t>29000231-0</t>
  </si>
  <si>
    <t>CAMINO INTERNACIONAL RUTA 60 CH LOS ANDES - CON CON (EXPROPIACIONES)</t>
  </si>
  <si>
    <t>29000233-0</t>
  </si>
  <si>
    <t>RUTA 160 TRAMO CORONEL TRES PINOS (EXPROPIACIONES)</t>
  </si>
  <si>
    <t>29000234-0</t>
  </si>
  <si>
    <t>CONEXIÓN VIAL MELIPILLA - CAMINO DE LA FRUTA (EXPROPIACIONES)</t>
  </si>
  <si>
    <t>29000236-0</t>
  </si>
  <si>
    <t>RUTA 5 TRAMO SANTIAGO - LOS VILOS (EXPROPIACIONES)</t>
  </si>
  <si>
    <t>29000237-0</t>
  </si>
  <si>
    <t>SISTEMA NORTE - SUR (EXPROPIACIONES)</t>
  </si>
  <si>
    <t>29000238-0</t>
  </si>
  <si>
    <t>SISTEMA ORIENTE - PONIENTE (EXPROPIACIONES)</t>
  </si>
  <si>
    <t>29000239-0</t>
  </si>
  <si>
    <t>AMÉRICO VESPUCIO SUR (EXPROPIACIONES)</t>
  </si>
  <si>
    <t>29000240-0</t>
  </si>
  <si>
    <t>ACCESO NOR-ORIENTE A SANTIAGO (EXPROPIACIONES)</t>
  </si>
  <si>
    <t>29000241-0</t>
  </si>
  <si>
    <t>RUTA 78, AUTOPISTA SANTIAGO - SAN ANTONIO (EXPROPIACIONES)</t>
  </si>
  <si>
    <t>29000242-0</t>
  </si>
  <si>
    <t>RUTA 57, SANTIAGO - COLINA - LOS ANDES (EXPROPIACIONES)</t>
  </si>
  <si>
    <t>29000243-0</t>
  </si>
  <si>
    <t>INTERCONEXIÓN VIAL SANTIAGO - VALPARAISO - VIÑA DEL MAR (EXPROPIACIONES)</t>
  </si>
  <si>
    <t>29000244-0</t>
  </si>
  <si>
    <t>RUTA 5 TRAMO SANTIAGO - TALCA Y ACCESO SUR A SANTIAGO (EXPROPIACIONES)</t>
  </si>
  <si>
    <t>29000245-0</t>
  </si>
  <si>
    <t>RUTA 5 TRAMO TALCA - CHILLÁN (EXPROPIACIONES)</t>
  </si>
  <si>
    <t>29000246-0</t>
  </si>
  <si>
    <t>ACCESO NORTE A CONCEPCIÓN  (EXPROPIACIONES)</t>
  </si>
  <si>
    <t>29000247-0</t>
  </si>
  <si>
    <t>RUTA 5 TRAMO CHILLÁN - COLLIPULLI (EXPROPIACIONES)</t>
  </si>
  <si>
    <t>29000248-0</t>
  </si>
  <si>
    <t>RUTA 5 TRAMO COLLIPULLI - TEMUCO (EXPROPIACIONES)</t>
  </si>
  <si>
    <t>29000251-0</t>
  </si>
  <si>
    <t>RUTA 5 TRAMO VALLENAR - CALDERA (EXPROPIACIONES)</t>
  </si>
  <si>
    <t>29000252-0</t>
  </si>
  <si>
    <t>ACCESO NORORIENTE A SANTIAGO (SUBSIDIO)</t>
  </si>
  <si>
    <t>29000254-0</t>
  </si>
  <si>
    <t>CONCESIÓN VIAL AUTOPISTA DE LA REGIÓN DE ANTOFAGASTA (INSPECCION FISCAL)</t>
  </si>
  <si>
    <t>29000255-0</t>
  </si>
  <si>
    <t>-- RUTA 5 NORTE, TRAMO LA SERENA - VALLENAR (INSPECCIÓN FISCAL) -</t>
  </si>
  <si>
    <t>29000256-0</t>
  </si>
  <si>
    <t>-- ALTERNATIVAS DE ACCESO IQUIQUE (INSPECCIÓN FISCAL) -</t>
  </si>
  <si>
    <t>29000258-0</t>
  </si>
  <si>
    <t>-- AUTOPISTA CONCEPCIÓN CABRERO Y RED VIAL BÍO BÍO (INSPECCIÓN FISCAL) -</t>
  </si>
  <si>
    <t>29000259-0</t>
  </si>
  <si>
    <t>CONCESIÓN PUERTO TERRESTRE LOS ANDES (ESTUDIOS)</t>
  </si>
  <si>
    <t>29000260-0</t>
  </si>
  <si>
    <t>CONCESIÓN INTERMODAL LA CISTERNA (ESTUDIOS)</t>
  </si>
  <si>
    <t>29000261-0</t>
  </si>
  <si>
    <t>AUTOPISTA COSTANERA CENTRAL (ESTUDIOS)</t>
  </si>
  <si>
    <t>29000262-0</t>
  </si>
  <si>
    <t>AUTOPISTA SANTIAGO - LAMPA (ESTUDIOS)</t>
  </si>
  <si>
    <t>29000263-0</t>
  </si>
  <si>
    <t>TÚNEL FERROVIARIO DE BAJA ALTURA (ESTUDIOS)</t>
  </si>
  <si>
    <t>29000264-0</t>
  </si>
  <si>
    <t>AEROPUERTO ARTURO MERINO BENITEZ (ESTUDIOS)</t>
  </si>
  <si>
    <t>29000268-0</t>
  </si>
  <si>
    <t>RUTA 160, TRAMO TRES PINOS - ACCESO NORTE A CORONEL (COMPENSACIONES)</t>
  </si>
  <si>
    <t>29000269-0</t>
  </si>
  <si>
    <t>CONCESION AMERICO VESPUCIO NOR-PONIENTE (EXPROPIACIONES)</t>
  </si>
  <si>
    <t>29000270-0</t>
  </si>
  <si>
    <t>CONCESIÓN VARIANTE VESPUCIO - EL SALTO - KENNEDY (EXPROPIACIONES)</t>
  </si>
  <si>
    <t>29000271-0</t>
  </si>
  <si>
    <t>ESTACIÓN DE INTERCAMBIO MODAL QUINTA NORMAL (EXPROPIACIONES)</t>
  </si>
  <si>
    <t>29000273-0</t>
  </si>
  <si>
    <t>ESTACIONES DE TRANSBORDO PARA TRANSANTIAGO (EXPROPIACIONES)</t>
  </si>
  <si>
    <t>29000274-0</t>
  </si>
  <si>
    <t>CONCESIÓN VARIANTE MELIPILLA (EXPROPIACIONES)</t>
  </si>
  <si>
    <t>29000275-0</t>
  </si>
  <si>
    <t>CONCESIÓN LITORAL CENTRAL (EXPROPIACIONES)</t>
  </si>
  <si>
    <t>29000276-0</t>
  </si>
  <si>
    <t>EMBALSE CONVENTO VIEJO (EXPROPIACIONES)</t>
  </si>
  <si>
    <t>29000280-0</t>
  </si>
  <si>
    <t>ACCESO NORORIENTE A SANTIAGO (IMG) -</t>
  </si>
  <si>
    <t>29000281-0</t>
  </si>
  <si>
    <t>CENTRO METROPOLITANO DE VEHICULOS RETIRADOS DE CIRCULACIÓN (INSPECCIÓN FISCAL) -</t>
  </si>
  <si>
    <t>29000283-0</t>
  </si>
  <si>
    <t>-- NUEVO AEROPUERTO DE LA REGIÓN DE LA ARAUCANÍA (COMPENSACIONES)</t>
  </si>
  <si>
    <t>29000285-0</t>
  </si>
  <si>
    <t>-- ESTABLECIMIENTO PENITENCIARIO TALCA (ESTUDIOS)</t>
  </si>
  <si>
    <t>29000286-0</t>
  </si>
  <si>
    <t>HOSPITALES SÓTERO DEL RÍO - FÉLIX BULNES (ESTUDIOS)</t>
  </si>
  <si>
    <t>29000287-0</t>
  </si>
  <si>
    <t>HOSPITALES SALVADOR - GERIÁTRICO - INSTITUTO NACIONAL DEL CANCER (ESTUDIOS)</t>
  </si>
  <si>
    <t>29000288-0</t>
  </si>
  <si>
    <t>HOSPITALES CURICÓ - PARRAL - CAUQUENES - CONSTITUCIÓN (ESTUDIOS)</t>
  </si>
  <si>
    <t>29000290-0</t>
  </si>
  <si>
    <t>-- TRAMO VALLENAR CALDERA (OBRAS DE ARTE)</t>
  </si>
  <si>
    <t>29000291-0</t>
  </si>
  <si>
    <t>-- CONEXIÓN VIAL MELIPILLA - CAMINO DE LA FRUTA (OBRAS DE ARTE)</t>
  </si>
  <si>
    <t>29000292-0</t>
  </si>
  <si>
    <t>-- AEROPUERTO DIEGO ARACENA DE IQUIQUE  (OBRAS DE ARTE)</t>
  </si>
  <si>
    <t>29000293-0</t>
  </si>
  <si>
    <t>-- AEROPUERTO EL TEPUAL DE PUERTO MONTT (OBRAS DE ARTE)</t>
  </si>
  <si>
    <t>29000294-0</t>
  </si>
  <si>
    <t>-- ALTERNATIVAS DE ACCESO IQUIQUE (EXPROPIACIONES)</t>
  </si>
  <si>
    <t>29000295-0</t>
  </si>
  <si>
    <t>-- AUTOPISTA REGIÓN DE ANTOFAGASTA (EXPROPIACIONES)</t>
  </si>
  <si>
    <t>29000296-0</t>
  </si>
  <si>
    <t>-- RUTA 5 NORTE TRAMO LA SERENA - VALLENAR (EXPROPIACIONES)</t>
  </si>
  <si>
    <t>29000297-0</t>
  </si>
  <si>
    <t>-- RUTA 5 TRAMO PUERTO MONTT - PARGUA (EXPROPIACIONES)</t>
  </si>
  <si>
    <t>29000298-0</t>
  </si>
  <si>
    <t>-- MARINA DEPORTIVA Y REVITALIZACIÓN URBANA ESTERO MARGA - MARGA (ESTUDIOS)</t>
  </si>
  <si>
    <t>29000299-0</t>
  </si>
  <si>
    <t>-- HOSPITAL DE ANTOFAGASTA (INSPECCIÓN FISCAL)</t>
  </si>
  <si>
    <t>29000300-0</t>
  </si>
  <si>
    <t>-- ESTABLECIMIENTO PENITENCIARIO TALCA VII REGIÓN (INSPECCIÓN FISCAL) -</t>
  </si>
  <si>
    <t>291-0</t>
  </si>
  <si>
    <t>-- RUTA 5 TRAMO LOS VILOS - LA SERENA (COMPENSACIONES)</t>
  </si>
  <si>
    <t>296-0</t>
  </si>
  <si>
    <t>-- RUTA 57 SANTIAGO - COLINA - LOS ANDES (COMPENSACIONES)</t>
  </si>
  <si>
    <t>298-0</t>
  </si>
  <si>
    <t>-- ESTABLECIMIENTO PENITENCIARIO SANTIAGO 2 (ESTUDIOS)</t>
  </si>
  <si>
    <t>299-0</t>
  </si>
  <si>
    <t>-- CAMINO DE LA MADERA (ESTUDIOS)</t>
  </si>
  <si>
    <t>304-0</t>
  </si>
  <si>
    <t>-- ESTABLECIMIENTO PENITENCIARIO COPIAPO (ESTUDIOS)</t>
  </si>
  <si>
    <t>317-0</t>
  </si>
  <si>
    <t>-- AUTOPISTA SAN FERNANDO -  SANTA CRUZ (ESTUDIOS)</t>
  </si>
  <si>
    <t>318-0</t>
  </si>
  <si>
    <t>-- INTERCONEXIÓN VIAL SANTIAGO - VALPARAISO - VIÑA DEL MAR (ESTUDIOS)</t>
  </si>
  <si>
    <t>319-0</t>
  </si>
  <si>
    <t>-- ESTABLECIMIENTOS PENITENCIARIOS EN EXPLOTACIÓN (ESTUDIOS)</t>
  </si>
  <si>
    <t>320-0</t>
  </si>
  <si>
    <t>-- SISTEMA NORTE - SUR (ESTUDIOS)</t>
  </si>
  <si>
    <t>321-0</t>
  </si>
  <si>
    <t>-- SISTEMA DE COBRO COMPLEMENTARIO DE CONTRATOS DE CONCESIÓN CON FREE - FLOW (ESTUDIOS)</t>
  </si>
  <si>
    <t>322-0</t>
  </si>
  <si>
    <t>-- AUDITORIA DE SISTEMA DE COBRO INTEROPERABLE AUTOPISTAS URBANAS (ESTUDIOS)</t>
  </si>
  <si>
    <t>323-0</t>
  </si>
  <si>
    <t>-- ESTUDIO DE CALIDAD DE SERVICIO DE PLATAFORMAS DE ATENCIÓN A CLIENTES DE AUTOPISTAS URBANAS (ESTUDIOS)</t>
  </si>
  <si>
    <t>324-0</t>
  </si>
  <si>
    <t>-- CONCESIÓN NUEVO AEROPUERTO REGIONAL DE ATACAMA (SISTEMA NUEVAS INVERSIONES)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</si>
</sst>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m\-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3" fontId="3" fillId="0" borderId="0" xfId="52" applyNumberFormat="1" applyFont="1" applyFill="1" applyBorder="1" applyAlignment="1">
      <alignment vertical="top"/>
      <protection/>
    </xf>
    <xf numFmtId="3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horizontal="center" vertical="top" wrapText="1"/>
    </xf>
    <xf numFmtId="3" fontId="4" fillId="0" borderId="0" xfId="52" applyNumberFormat="1" applyFont="1" applyFill="1" applyBorder="1" applyAlignment="1">
      <alignment vertical="top" wrapText="1"/>
      <protection/>
    </xf>
    <xf numFmtId="3" fontId="5" fillId="0" borderId="10" xfId="51" applyNumberFormat="1" applyFont="1" applyFill="1" applyBorder="1" applyAlignment="1">
      <alignment horizontal="center" vertical="top" wrapText="1"/>
      <protection/>
    </xf>
    <xf numFmtId="14" fontId="5" fillId="0" borderId="10" xfId="51" applyNumberFormat="1" applyFont="1" applyFill="1" applyBorder="1" applyAlignment="1">
      <alignment horizontal="center" vertical="top" wrapText="1"/>
      <protection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3" fontId="21" fillId="0" borderId="10" xfId="51" applyNumberFormat="1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right" vertical="center" wrapText="1"/>
      <protection/>
    </xf>
    <xf numFmtId="0" fontId="1" fillId="0" borderId="10" xfId="53" applyFont="1" applyFill="1" applyBorder="1" applyAlignment="1">
      <alignment wrapText="1"/>
      <protection/>
    </xf>
    <xf numFmtId="3" fontId="21" fillId="0" borderId="10" xfId="51" applyNumberFormat="1" applyFont="1" applyFill="1" applyBorder="1" applyAlignment="1">
      <alignment horizontal="right" vertical="center" wrapText="1"/>
      <protection/>
    </xf>
    <xf numFmtId="3" fontId="21" fillId="0" borderId="10" xfId="51" applyNumberFormat="1" applyFont="1" applyFill="1" applyBorder="1" applyAlignment="1">
      <alignment horizont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3" fontId="45" fillId="0" borderId="0" xfId="0" applyNumberFormat="1" applyFont="1" applyAlignment="1">
      <alignment vertical="top" wrapText="1"/>
    </xf>
    <xf numFmtId="14" fontId="45" fillId="0" borderId="0" xfId="0" applyNumberFormat="1" applyFont="1" applyAlignment="1">
      <alignment horizontal="center" vertical="top" wrapText="1"/>
    </xf>
    <xf numFmtId="0" fontId="1" fillId="0" borderId="10" xfId="53" applyFont="1" applyFill="1" applyBorder="1" applyAlignment="1">
      <alignment vertical="top" wrapText="1"/>
      <protection/>
    </xf>
    <xf numFmtId="15" fontId="1" fillId="0" borderId="10" xfId="53" applyNumberFormat="1" applyFont="1" applyFill="1" applyBorder="1" applyAlignment="1">
      <alignment horizontal="center" vertical="center" wrapText="1"/>
      <protection/>
    </xf>
    <xf numFmtId="3" fontId="45" fillId="0" borderId="0" xfId="0" applyNumberFormat="1" applyFont="1" applyAlignment="1">
      <alignment vertical="top"/>
    </xf>
    <xf numFmtId="3" fontId="46" fillId="0" borderId="0" xfId="0" applyNumberFormat="1" applyFont="1" applyAlignment="1">
      <alignment horizontal="left" vertical="top" wrapText="1"/>
    </xf>
    <xf numFmtId="0" fontId="1" fillId="0" borderId="10" xfId="53" applyFont="1" applyFill="1" applyBorder="1" applyAlignment="1">
      <alignment vertical="top"/>
      <protection/>
    </xf>
    <xf numFmtId="3" fontId="0" fillId="0" borderId="0" xfId="0" applyNumberFormat="1" applyAlignment="1">
      <alignment vertical="top"/>
    </xf>
    <xf numFmtId="0" fontId="1" fillId="0" borderId="10" xfId="53" applyFont="1" applyFill="1" applyBorder="1" applyAlignment="1">
      <alignment horizontal="center" vertical="center"/>
      <protection/>
    </xf>
    <xf numFmtId="3" fontId="1" fillId="0" borderId="10" xfId="53" applyNumberFormat="1" applyFont="1" applyFill="1" applyBorder="1" applyAlignment="1">
      <alignment horizontal="right" vertical="center"/>
      <protection/>
    </xf>
    <xf numFmtId="3" fontId="21" fillId="0" borderId="10" xfId="51" applyNumberFormat="1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/>
      <protection/>
    </xf>
    <xf numFmtId="14" fontId="21" fillId="0" borderId="10" xfId="51" applyNumberFormat="1" applyFont="1" applyFill="1" applyBorder="1" applyAlignment="1">
      <alignment horizontal="center" vertical="center" wrapText="1"/>
      <protection/>
    </xf>
    <xf numFmtId="15" fontId="1" fillId="0" borderId="10" xfId="53" applyNumberFormat="1" applyFont="1" applyFill="1" applyBorder="1" applyAlignment="1">
      <alignment horizontal="center" vertical="center"/>
      <protection/>
    </xf>
    <xf numFmtId="3" fontId="21" fillId="0" borderId="11" xfId="51" applyNumberFormat="1" applyFont="1" applyFill="1" applyBorder="1" applyAlignment="1">
      <alignment horizontal="right" vertical="center" wrapText="1"/>
      <protection/>
    </xf>
    <xf numFmtId="3" fontId="21" fillId="0" borderId="12" xfId="51" applyNumberFormat="1" applyFont="1" applyFill="1" applyBorder="1" applyAlignment="1">
      <alignment horizontal="right" vertical="center" wrapText="1"/>
      <protection/>
    </xf>
    <xf numFmtId="3" fontId="21" fillId="0" borderId="13" xfId="51" applyNumberFormat="1" applyFont="1" applyFill="1" applyBorder="1" applyAlignment="1">
      <alignment horizontal="right" vertical="center" wrapText="1"/>
      <protection/>
    </xf>
    <xf numFmtId="3" fontId="21" fillId="0" borderId="14" xfId="51" applyNumberFormat="1" applyFont="1" applyFill="1" applyBorder="1" applyAlignment="1">
      <alignment horizontal="right" vertical="center" wrapText="1"/>
      <protection/>
    </xf>
    <xf numFmtId="3" fontId="21" fillId="0" borderId="15" xfId="51" applyNumberFormat="1" applyFont="1" applyFill="1" applyBorder="1" applyAlignment="1">
      <alignment horizontal="right" vertical="center" wrapText="1"/>
      <protection/>
    </xf>
    <xf numFmtId="3" fontId="21" fillId="0" borderId="16" xfId="51" applyNumberFormat="1" applyFont="1" applyFill="1" applyBorder="1" applyAlignment="1">
      <alignment horizontal="right" vertical="center" wrapText="1"/>
      <protection/>
    </xf>
    <xf numFmtId="3" fontId="21" fillId="0" borderId="17" xfId="52" applyNumberFormat="1" applyFont="1" applyFill="1" applyBorder="1" applyAlignment="1">
      <alignment horizontal="right" vertical="center" wrapText="1"/>
      <protection/>
    </xf>
    <xf numFmtId="3" fontId="21" fillId="0" borderId="18" xfId="52" applyNumberFormat="1" applyFont="1" applyFill="1" applyBorder="1" applyAlignment="1">
      <alignment horizontal="right" vertical="center" wrapText="1"/>
      <protection/>
    </xf>
    <xf numFmtId="3" fontId="0" fillId="0" borderId="11" xfId="0" applyNumberFormat="1" applyFont="1" applyBorder="1" applyAlignment="1">
      <alignment horizontal="center" wrapText="1"/>
    </xf>
    <xf numFmtId="3" fontId="0" fillId="0" borderId="19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 wrapText="1"/>
    </xf>
    <xf numFmtId="3" fontId="0" fillId="0" borderId="20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3" fontId="0" fillId="34" borderId="11" xfId="0" applyNumberFormat="1" applyFont="1" applyFill="1" applyBorder="1" applyAlignment="1">
      <alignment horizontal="center" wrapText="1"/>
    </xf>
    <xf numFmtId="3" fontId="0" fillId="34" borderId="19" xfId="0" applyNumberFormat="1" applyFont="1" applyFill="1" applyBorder="1" applyAlignment="1">
      <alignment horizontal="center" wrapText="1"/>
    </xf>
    <xf numFmtId="3" fontId="0" fillId="34" borderId="12" xfId="0" applyNumberFormat="1" applyFont="1" applyFill="1" applyBorder="1" applyAlignment="1">
      <alignment horizontal="center" wrapText="1"/>
    </xf>
    <xf numFmtId="3" fontId="0" fillId="34" borderId="15" xfId="0" applyNumberFormat="1" applyFont="1" applyFill="1" applyBorder="1" applyAlignment="1">
      <alignment horizontal="center" wrapText="1"/>
    </xf>
    <xf numFmtId="3" fontId="0" fillId="34" borderId="20" xfId="0" applyNumberFormat="1" applyFont="1" applyFill="1" applyBorder="1" applyAlignment="1">
      <alignment horizontal="center" wrapText="1"/>
    </xf>
    <xf numFmtId="3" fontId="0" fillId="34" borderId="16" xfId="0" applyNumberFormat="1" applyFont="1" applyFill="1" applyBorder="1" applyAlignment="1">
      <alignment horizont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7" fillId="0" borderId="0" xfId="0" applyFont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rmal_Hoja3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0"/>
  <sheetViews>
    <sheetView tabSelected="1" zoomScale="86" zoomScaleNormal="86" zoomScalePageLayoutView="0" workbookViewId="0" topLeftCell="A259">
      <selection activeCell="F278" sqref="F278"/>
    </sheetView>
  </sheetViews>
  <sheetFormatPr defaultColWidth="11.421875" defaultRowHeight="15"/>
  <cols>
    <col min="1" max="1" width="13.00390625" style="2" customWidth="1"/>
    <col min="2" max="2" width="75.28125" style="1" customWidth="1"/>
    <col min="3" max="3" width="23.140625" style="1" customWidth="1"/>
    <col min="4" max="4" width="14.140625" style="1" customWidth="1"/>
    <col min="5" max="5" width="12.57421875" style="3" customWidth="1"/>
    <col min="6" max="6" width="13.140625" style="3" customWidth="1"/>
    <col min="7" max="7" width="16.8515625" style="1" customWidth="1"/>
    <col min="8" max="16384" width="11.421875" style="1" customWidth="1"/>
  </cols>
  <sheetData>
    <row r="2" spans="1:6" ht="23.25" customHeight="1">
      <c r="A2" s="59" t="s">
        <v>6</v>
      </c>
      <c r="B2" s="59"/>
      <c r="C2" s="59"/>
      <c r="D2" s="59"/>
      <c r="E2" s="59"/>
      <c r="F2" s="59"/>
    </row>
    <row r="3" spans="1:6" ht="24.75" customHeight="1">
      <c r="A3" s="59" t="s">
        <v>18</v>
      </c>
      <c r="B3" s="59"/>
      <c r="C3" s="59"/>
      <c r="D3" s="59"/>
      <c r="E3" s="59"/>
      <c r="F3" s="59"/>
    </row>
    <row r="4" spans="1:6" ht="18.75" customHeight="1">
      <c r="A4" s="5"/>
      <c r="B4" s="8"/>
      <c r="C4" s="6"/>
      <c r="D4" s="6"/>
      <c r="E4" s="7"/>
      <c r="F4" s="7"/>
    </row>
    <row r="5" spans="1:6" ht="27" customHeight="1">
      <c r="A5" s="4"/>
      <c r="B5" s="6"/>
      <c r="C5" s="13" t="s">
        <v>5</v>
      </c>
      <c r="D5" s="6"/>
      <c r="E5" s="7"/>
      <c r="F5" s="7"/>
    </row>
    <row r="6" spans="1:6" ht="32.25" customHeight="1">
      <c r="A6" s="11" t="s">
        <v>4</v>
      </c>
      <c r="B6" s="12" t="s">
        <v>3</v>
      </c>
      <c r="C6" s="12" t="s">
        <v>2</v>
      </c>
      <c r="D6" s="12" t="s">
        <v>9</v>
      </c>
      <c r="E6" s="56" t="s">
        <v>10</v>
      </c>
      <c r="F6" s="57"/>
    </row>
    <row r="7" spans="1:6" ht="15">
      <c r="A7" s="15" t="s">
        <v>7</v>
      </c>
      <c r="B7" s="9"/>
      <c r="C7" s="9"/>
      <c r="D7" s="9"/>
      <c r="E7" s="10"/>
      <c r="F7" s="10"/>
    </row>
    <row r="8" spans="1:6" ht="30">
      <c r="A8" s="16" t="s">
        <v>19</v>
      </c>
      <c r="B8" s="21" t="s">
        <v>20</v>
      </c>
      <c r="C8" s="17">
        <v>90000</v>
      </c>
      <c r="D8" s="21" t="s">
        <v>13</v>
      </c>
      <c r="E8" s="25">
        <v>40695</v>
      </c>
      <c r="F8" s="25">
        <v>40878</v>
      </c>
    </row>
    <row r="9" spans="1:6" ht="30">
      <c r="A9" s="16" t="s">
        <v>21</v>
      </c>
      <c r="B9" s="21" t="s">
        <v>22</v>
      </c>
      <c r="C9" s="17">
        <v>40900</v>
      </c>
      <c r="D9" s="21" t="s">
        <v>13</v>
      </c>
      <c r="E9" s="25">
        <v>40695</v>
      </c>
      <c r="F9" s="25">
        <v>40848</v>
      </c>
    </row>
    <row r="10" spans="1:6" ht="30">
      <c r="A10" s="16" t="s">
        <v>23</v>
      </c>
      <c r="B10" s="21" t="s">
        <v>24</v>
      </c>
      <c r="C10" s="17">
        <v>120000</v>
      </c>
      <c r="D10" s="21" t="s">
        <v>17</v>
      </c>
      <c r="E10" s="25">
        <v>40664</v>
      </c>
      <c r="F10" s="25">
        <f>+E10+180</f>
        <v>40844</v>
      </c>
    </row>
    <row r="11" spans="1:6" ht="15">
      <c r="A11" s="16" t="s">
        <v>25</v>
      </c>
      <c r="B11" s="18" t="s">
        <v>26</v>
      </c>
      <c r="C11" s="17">
        <v>60000</v>
      </c>
      <c r="D11" s="21" t="s">
        <v>13</v>
      </c>
      <c r="E11" s="25">
        <v>40725</v>
      </c>
      <c r="F11" s="25">
        <v>41091</v>
      </c>
    </row>
    <row r="12" spans="1:6" ht="13.5" customHeight="1">
      <c r="A12" s="20" t="s">
        <v>11</v>
      </c>
      <c r="B12" s="20"/>
      <c r="C12" s="19"/>
      <c r="D12" s="32"/>
      <c r="E12" s="34"/>
      <c r="F12" s="34"/>
    </row>
    <row r="13" spans="1:6" s="29" customFormat="1" ht="13.5" customHeight="1">
      <c r="A13" s="30" t="s">
        <v>27</v>
      </c>
      <c r="B13" s="28" t="s">
        <v>28</v>
      </c>
      <c r="C13" s="31">
        <v>80000</v>
      </c>
      <c r="D13" s="33" t="s">
        <v>13</v>
      </c>
      <c r="E13" s="35">
        <v>40848</v>
      </c>
      <c r="F13" s="35">
        <v>41214</v>
      </c>
    </row>
    <row r="14" spans="1:6" ht="13.5" customHeight="1">
      <c r="A14" s="16" t="s">
        <v>29</v>
      </c>
      <c r="B14" s="24" t="s">
        <v>30</v>
      </c>
      <c r="C14" s="17">
        <v>115386</v>
      </c>
      <c r="D14" s="21"/>
      <c r="E14" s="25">
        <v>40544</v>
      </c>
      <c r="F14" s="25">
        <v>40908</v>
      </c>
    </row>
    <row r="15" spans="1:6" ht="30">
      <c r="A15" s="16" t="s">
        <v>31</v>
      </c>
      <c r="B15" s="24" t="s">
        <v>32</v>
      </c>
      <c r="C15" s="17">
        <v>834892</v>
      </c>
      <c r="D15" s="21"/>
      <c r="E15" s="25">
        <v>40544</v>
      </c>
      <c r="F15" s="25">
        <v>40908</v>
      </c>
    </row>
    <row r="16" spans="1:6" ht="30">
      <c r="A16" s="16" t="s">
        <v>33</v>
      </c>
      <c r="B16" s="24" t="s">
        <v>34</v>
      </c>
      <c r="C16" s="17">
        <v>178058</v>
      </c>
      <c r="D16" s="21"/>
      <c r="E16" s="25"/>
      <c r="F16" s="25"/>
    </row>
    <row r="17" spans="1:6" ht="30">
      <c r="A17" s="16" t="s">
        <v>35</v>
      </c>
      <c r="B17" s="24" t="s">
        <v>36</v>
      </c>
      <c r="C17" s="17">
        <v>158227</v>
      </c>
      <c r="D17" s="21" t="s">
        <v>8</v>
      </c>
      <c r="E17" s="25">
        <v>39799</v>
      </c>
      <c r="F17" s="25">
        <v>40894</v>
      </c>
    </row>
    <row r="18" spans="1:6" ht="30">
      <c r="A18" s="16" t="s">
        <v>35</v>
      </c>
      <c r="B18" s="24" t="s">
        <v>36</v>
      </c>
      <c r="C18" s="17">
        <v>205746</v>
      </c>
      <c r="D18" s="21" t="s">
        <v>17</v>
      </c>
      <c r="E18" s="25">
        <v>40634</v>
      </c>
      <c r="F18" s="25">
        <f>+E18+304</f>
        <v>40938</v>
      </c>
    </row>
    <row r="19" spans="1:6" ht="30">
      <c r="A19" s="16" t="s">
        <v>35</v>
      </c>
      <c r="B19" s="24" t="s">
        <v>36</v>
      </c>
      <c r="C19" s="17">
        <v>7354</v>
      </c>
      <c r="D19" s="21" t="s">
        <v>13</v>
      </c>
      <c r="E19" s="25">
        <v>40695</v>
      </c>
      <c r="F19" s="25">
        <v>42156</v>
      </c>
    </row>
    <row r="20" spans="1:6" ht="30">
      <c r="A20" s="16" t="s">
        <v>37</v>
      </c>
      <c r="B20" s="24" t="s">
        <v>38</v>
      </c>
      <c r="C20" s="17">
        <v>356058</v>
      </c>
      <c r="D20" s="21" t="s">
        <v>8</v>
      </c>
      <c r="E20" s="25">
        <v>39937</v>
      </c>
      <c r="F20" s="25">
        <v>41033</v>
      </c>
    </row>
    <row r="21" spans="1:6" ht="30">
      <c r="A21" s="16" t="s">
        <v>37</v>
      </c>
      <c r="B21" s="24" t="s">
        <v>38</v>
      </c>
      <c r="C21" s="17">
        <v>7444</v>
      </c>
      <c r="D21" s="21" t="s">
        <v>13</v>
      </c>
      <c r="E21" s="25">
        <v>40695</v>
      </c>
      <c r="F21" s="25">
        <v>42156</v>
      </c>
    </row>
    <row r="22" spans="1:6" ht="15">
      <c r="A22" s="16" t="s">
        <v>39</v>
      </c>
      <c r="B22" s="24" t="s">
        <v>40</v>
      </c>
      <c r="C22" s="17">
        <v>12383530</v>
      </c>
      <c r="D22" s="21" t="s">
        <v>8</v>
      </c>
      <c r="E22" s="25">
        <v>37287</v>
      </c>
      <c r="F22" s="25">
        <v>44926</v>
      </c>
    </row>
    <row r="23" spans="1:6" ht="30">
      <c r="A23" s="16" t="s">
        <v>41</v>
      </c>
      <c r="B23" s="24" t="s">
        <v>42</v>
      </c>
      <c r="C23" s="17">
        <v>239182</v>
      </c>
      <c r="D23" s="21" t="s">
        <v>8</v>
      </c>
      <c r="E23" s="25">
        <v>39799</v>
      </c>
      <c r="F23" s="25">
        <v>40894</v>
      </c>
    </row>
    <row r="24" spans="1:6" ht="30">
      <c r="A24" s="16" t="s">
        <v>41</v>
      </c>
      <c r="B24" s="24" t="s">
        <v>42</v>
      </c>
      <c r="C24" s="17">
        <v>7432</v>
      </c>
      <c r="D24" s="21" t="s">
        <v>13</v>
      </c>
      <c r="E24" s="25">
        <v>40695</v>
      </c>
      <c r="F24" s="25">
        <v>42156</v>
      </c>
    </row>
    <row r="25" spans="1:6" ht="30">
      <c r="A25" s="16" t="s">
        <v>43</v>
      </c>
      <c r="B25" s="24" t="s">
        <v>44</v>
      </c>
      <c r="C25" s="17">
        <v>23771</v>
      </c>
      <c r="D25" s="21"/>
      <c r="E25" s="25"/>
      <c r="F25" s="25"/>
    </row>
    <row r="26" spans="1:6" ht="30">
      <c r="A26" s="16" t="s">
        <v>45</v>
      </c>
      <c r="B26" s="24" t="s">
        <v>46</v>
      </c>
      <c r="C26" s="17">
        <v>158227</v>
      </c>
      <c r="D26" s="21" t="s">
        <v>8</v>
      </c>
      <c r="E26" s="25">
        <v>39799</v>
      </c>
      <c r="F26" s="25">
        <v>40894</v>
      </c>
    </row>
    <row r="27" spans="1:6" ht="30">
      <c r="A27" s="16" t="s">
        <v>45</v>
      </c>
      <c r="B27" s="24" t="s">
        <v>46</v>
      </c>
      <c r="C27" s="17">
        <v>113500</v>
      </c>
      <c r="D27" s="21" t="s">
        <v>17</v>
      </c>
      <c r="E27" s="25">
        <v>40634</v>
      </c>
      <c r="F27" s="25">
        <f>+E27+304</f>
        <v>40938</v>
      </c>
    </row>
    <row r="28" spans="1:6" ht="30">
      <c r="A28" s="16" t="s">
        <v>45</v>
      </c>
      <c r="B28" s="24" t="s">
        <v>46</v>
      </c>
      <c r="C28" s="17">
        <v>14354</v>
      </c>
      <c r="D28" s="21" t="s">
        <v>13</v>
      </c>
      <c r="E28" s="25">
        <v>40664</v>
      </c>
      <c r="F28" s="25">
        <v>42156</v>
      </c>
    </row>
    <row r="29" spans="1:6" ht="30">
      <c r="A29" s="16" t="s">
        <v>47</v>
      </c>
      <c r="B29" s="24" t="s">
        <v>48</v>
      </c>
      <c r="C29" s="17">
        <v>516885</v>
      </c>
      <c r="D29" s="21" t="s">
        <v>8</v>
      </c>
      <c r="E29" s="25">
        <v>39966</v>
      </c>
      <c r="F29" s="25">
        <v>40781</v>
      </c>
    </row>
    <row r="30" spans="1:6" ht="30">
      <c r="A30" s="16" t="s">
        <v>47</v>
      </c>
      <c r="B30" s="24" t="s">
        <v>48</v>
      </c>
      <c r="C30" s="17">
        <v>36288</v>
      </c>
      <c r="D30" s="21" t="s">
        <v>14</v>
      </c>
      <c r="E30" s="25">
        <v>40668</v>
      </c>
      <c r="F30" s="25">
        <v>41218</v>
      </c>
    </row>
    <row r="31" spans="1:6" ht="30">
      <c r="A31" s="16" t="s">
        <v>47</v>
      </c>
      <c r="B31" s="24" t="s">
        <v>48</v>
      </c>
      <c r="C31" s="17">
        <v>472367</v>
      </c>
      <c r="D31" s="21" t="s">
        <v>13</v>
      </c>
      <c r="E31" s="25">
        <v>40695</v>
      </c>
      <c r="F31" s="25">
        <v>41944</v>
      </c>
    </row>
    <row r="32" spans="1:6" ht="30">
      <c r="A32" s="16" t="s">
        <v>49</v>
      </c>
      <c r="B32" s="24" t="s">
        <v>50</v>
      </c>
      <c r="C32" s="17">
        <v>699912</v>
      </c>
      <c r="D32" s="21" t="s">
        <v>8</v>
      </c>
      <c r="E32" s="25">
        <v>40014</v>
      </c>
      <c r="F32" s="25">
        <v>40988</v>
      </c>
    </row>
    <row r="33" spans="1:6" ht="30">
      <c r="A33" s="16" t="s">
        <v>49</v>
      </c>
      <c r="B33" s="24" t="s">
        <v>50</v>
      </c>
      <c r="C33" s="17">
        <v>35000</v>
      </c>
      <c r="D33" s="21" t="s">
        <v>13</v>
      </c>
      <c r="E33" s="25">
        <v>40695</v>
      </c>
      <c r="F33" s="25">
        <v>41730</v>
      </c>
    </row>
    <row r="34" spans="1:6" ht="30">
      <c r="A34" s="16" t="s">
        <v>51</v>
      </c>
      <c r="B34" s="24" t="s">
        <v>52</v>
      </c>
      <c r="C34" s="17">
        <v>293710</v>
      </c>
      <c r="D34" s="21" t="s">
        <v>8</v>
      </c>
      <c r="E34" s="25">
        <v>39743</v>
      </c>
      <c r="F34" s="25">
        <v>41657</v>
      </c>
    </row>
    <row r="35" spans="1:6" ht="30">
      <c r="A35" s="16" t="s">
        <v>53</v>
      </c>
      <c r="B35" s="24" t="s">
        <v>54</v>
      </c>
      <c r="C35" s="17">
        <v>449242</v>
      </c>
      <c r="D35" s="21" t="s">
        <v>8</v>
      </c>
      <c r="E35" s="25">
        <v>39808</v>
      </c>
      <c r="F35" s="25">
        <v>40903</v>
      </c>
    </row>
    <row r="36" spans="1:6" ht="30">
      <c r="A36" s="16" t="s">
        <v>53</v>
      </c>
      <c r="B36" s="24" t="s">
        <v>54</v>
      </c>
      <c r="C36" s="17">
        <v>7624</v>
      </c>
      <c r="D36" s="21" t="s">
        <v>13</v>
      </c>
      <c r="E36" s="25">
        <v>40695</v>
      </c>
      <c r="F36" s="25">
        <v>42156</v>
      </c>
    </row>
    <row r="37" spans="1:6" ht="30">
      <c r="A37" s="16" t="s">
        <v>55</v>
      </c>
      <c r="B37" s="24" t="s">
        <v>56</v>
      </c>
      <c r="C37" s="17">
        <v>2004017</v>
      </c>
      <c r="D37" s="21"/>
      <c r="E37" s="25"/>
      <c r="F37" s="25"/>
    </row>
    <row r="38" spans="1:6" ht="15">
      <c r="A38" s="16" t="s">
        <v>57</v>
      </c>
      <c r="B38" s="24" t="s">
        <v>58</v>
      </c>
      <c r="C38" s="17">
        <v>205331</v>
      </c>
      <c r="D38" s="21" t="s">
        <v>8</v>
      </c>
      <c r="E38" s="25">
        <v>39787</v>
      </c>
      <c r="F38" s="25">
        <v>40882</v>
      </c>
    </row>
    <row r="39" spans="1:6" ht="15">
      <c r="A39" s="16" t="s">
        <v>57</v>
      </c>
      <c r="B39" s="24" t="s">
        <v>58</v>
      </c>
      <c r="C39" s="17">
        <v>7354</v>
      </c>
      <c r="D39" s="21" t="s">
        <v>13</v>
      </c>
      <c r="E39" s="25">
        <v>40695</v>
      </c>
      <c r="F39" s="25">
        <v>42156</v>
      </c>
    </row>
    <row r="40" spans="1:6" ht="30">
      <c r="A40" s="16" t="s">
        <v>59</v>
      </c>
      <c r="B40" s="24" t="s">
        <v>60</v>
      </c>
      <c r="C40" s="17">
        <v>167303</v>
      </c>
      <c r="D40" s="21"/>
      <c r="E40" s="25"/>
      <c r="F40" s="25"/>
    </row>
    <row r="41" spans="1:6" ht="30">
      <c r="A41" s="16" t="s">
        <v>61</v>
      </c>
      <c r="B41" s="24" t="s">
        <v>62</v>
      </c>
      <c r="C41" s="17">
        <v>464427</v>
      </c>
      <c r="D41" s="21" t="s">
        <v>8</v>
      </c>
      <c r="E41" s="25">
        <v>39808</v>
      </c>
      <c r="F41" s="25">
        <v>40903</v>
      </c>
    </row>
    <row r="42" spans="1:6" ht="30">
      <c r="A42" s="16" t="s">
        <v>61</v>
      </c>
      <c r="B42" s="24" t="s">
        <v>62</v>
      </c>
      <c r="C42" s="17">
        <v>272</v>
      </c>
      <c r="D42" s="21" t="s">
        <v>13</v>
      </c>
      <c r="E42" s="25">
        <v>40848</v>
      </c>
      <c r="F42" s="25">
        <v>41760</v>
      </c>
    </row>
    <row r="43" spans="1:6" ht="30">
      <c r="A43" s="16" t="s">
        <v>63</v>
      </c>
      <c r="B43" s="24" t="s">
        <v>64</v>
      </c>
      <c r="C43" s="17">
        <v>1971164</v>
      </c>
      <c r="D43" s="21"/>
      <c r="E43" s="25"/>
      <c r="F43" s="25"/>
    </row>
    <row r="44" spans="1:6" ht="15">
      <c r="A44" s="16" t="s">
        <v>65</v>
      </c>
      <c r="B44" s="24" t="s">
        <v>66</v>
      </c>
      <c r="C44" s="17">
        <v>6108680</v>
      </c>
      <c r="D44" s="21" t="s">
        <v>8</v>
      </c>
      <c r="E44" s="25">
        <v>37438</v>
      </c>
      <c r="F44" s="25">
        <v>44408</v>
      </c>
    </row>
    <row r="45" spans="1:6" ht="30">
      <c r="A45" s="16" t="s">
        <v>67</v>
      </c>
      <c r="B45" s="24" t="s">
        <v>68</v>
      </c>
      <c r="C45" s="17">
        <v>326659</v>
      </c>
      <c r="D45" s="21" t="s">
        <v>8</v>
      </c>
      <c r="E45" s="25">
        <v>36889</v>
      </c>
      <c r="F45" s="25">
        <v>41033</v>
      </c>
    </row>
    <row r="46" spans="1:6" ht="30">
      <c r="A46" s="16" t="s">
        <v>67</v>
      </c>
      <c r="B46" s="24" t="s">
        <v>68</v>
      </c>
      <c r="C46" s="17">
        <v>7444</v>
      </c>
      <c r="D46" s="21" t="s">
        <v>13</v>
      </c>
      <c r="E46" s="25">
        <v>40695</v>
      </c>
      <c r="F46" s="25">
        <v>42156</v>
      </c>
    </row>
    <row r="47" spans="1:6" ht="15">
      <c r="A47" s="16" t="s">
        <v>69</v>
      </c>
      <c r="B47" s="24" t="s">
        <v>70</v>
      </c>
      <c r="C47" s="17">
        <v>528332</v>
      </c>
      <c r="D47" s="21"/>
      <c r="E47" s="25"/>
      <c r="F47" s="25"/>
    </row>
    <row r="48" spans="1:6" ht="15">
      <c r="A48" s="16" t="s">
        <v>69</v>
      </c>
      <c r="B48" s="24" t="s">
        <v>70</v>
      </c>
      <c r="C48" s="17">
        <v>60000</v>
      </c>
      <c r="D48" s="21"/>
      <c r="E48" s="25"/>
      <c r="F48" s="25"/>
    </row>
    <row r="49" spans="1:6" ht="30">
      <c r="A49" s="16" t="s">
        <v>71</v>
      </c>
      <c r="B49" s="24" t="s">
        <v>72</v>
      </c>
      <c r="C49" s="17">
        <v>312658</v>
      </c>
      <c r="D49" s="21" t="s">
        <v>8</v>
      </c>
      <c r="E49" s="25">
        <v>39937</v>
      </c>
      <c r="F49" s="25">
        <v>41033</v>
      </c>
    </row>
    <row r="50" spans="1:6" ht="30">
      <c r="A50" s="16" t="s">
        <v>71</v>
      </c>
      <c r="B50" s="24" t="s">
        <v>72</v>
      </c>
      <c r="C50" s="17">
        <v>7444</v>
      </c>
      <c r="D50" s="21" t="s">
        <v>13</v>
      </c>
      <c r="E50" s="25">
        <v>40695</v>
      </c>
      <c r="F50" s="25">
        <v>42156</v>
      </c>
    </row>
    <row r="51" spans="1:6" ht="15">
      <c r="A51" s="16" t="s">
        <v>73</v>
      </c>
      <c r="B51" s="24" t="s">
        <v>74</v>
      </c>
      <c r="C51" s="17">
        <v>10181160</v>
      </c>
      <c r="D51" s="21" t="s">
        <v>8</v>
      </c>
      <c r="E51" s="25">
        <v>37469</v>
      </c>
      <c r="F51" s="25">
        <v>43100</v>
      </c>
    </row>
    <row r="52" spans="1:6" ht="15">
      <c r="A52" s="16" t="s">
        <v>75</v>
      </c>
      <c r="B52" s="24" t="s">
        <v>76</v>
      </c>
      <c r="C52" s="17">
        <v>31984</v>
      </c>
      <c r="D52" s="21" t="s">
        <v>8</v>
      </c>
      <c r="E52" s="25">
        <v>36724</v>
      </c>
      <c r="F52" s="25">
        <v>40635</v>
      </c>
    </row>
    <row r="53" spans="1:6" ht="15">
      <c r="A53" s="16" t="s">
        <v>75</v>
      </c>
      <c r="B53" s="24" t="s">
        <v>76</v>
      </c>
      <c r="C53" s="17">
        <v>84789</v>
      </c>
      <c r="D53" s="21" t="s">
        <v>14</v>
      </c>
      <c r="E53" s="25">
        <v>40649</v>
      </c>
      <c r="F53" s="25">
        <f>+E53+1096</f>
        <v>41745</v>
      </c>
    </row>
    <row r="54" spans="1:6" ht="15">
      <c r="A54" s="16" t="s">
        <v>75</v>
      </c>
      <c r="B54" s="24" t="s">
        <v>76</v>
      </c>
      <c r="C54" s="17">
        <v>100000</v>
      </c>
      <c r="D54" s="21" t="s">
        <v>13</v>
      </c>
      <c r="E54" s="25">
        <v>40787</v>
      </c>
      <c r="F54" s="25">
        <v>41883</v>
      </c>
    </row>
    <row r="55" spans="1:6" ht="30">
      <c r="A55" s="16" t="s">
        <v>77</v>
      </c>
      <c r="B55" s="24" t="s">
        <v>78</v>
      </c>
      <c r="C55" s="17">
        <v>158227</v>
      </c>
      <c r="D55" s="21" t="s">
        <v>8</v>
      </c>
      <c r="E55" s="25">
        <v>39799</v>
      </c>
      <c r="F55" s="25">
        <v>40894</v>
      </c>
    </row>
    <row r="56" spans="1:6" ht="30">
      <c r="A56" s="16" t="s">
        <v>77</v>
      </c>
      <c r="B56" s="24" t="s">
        <v>78</v>
      </c>
      <c r="C56" s="17">
        <v>141960</v>
      </c>
      <c r="D56" s="21" t="s">
        <v>17</v>
      </c>
      <c r="E56" s="25">
        <v>40634</v>
      </c>
      <c r="F56" s="25">
        <f>+E56+304</f>
        <v>40938</v>
      </c>
    </row>
    <row r="57" spans="1:6" ht="30">
      <c r="A57" s="16" t="s">
        <v>77</v>
      </c>
      <c r="B57" s="24" t="s">
        <v>78</v>
      </c>
      <c r="C57" s="17">
        <v>272</v>
      </c>
      <c r="D57" s="21" t="s">
        <v>13</v>
      </c>
      <c r="E57" s="25">
        <v>40848</v>
      </c>
      <c r="F57" s="25">
        <v>41760</v>
      </c>
    </row>
    <row r="58" spans="1:6" ht="30">
      <c r="A58" s="16" t="s">
        <v>79</v>
      </c>
      <c r="B58" s="24" t="s">
        <v>80</v>
      </c>
      <c r="C58" s="17">
        <v>158219</v>
      </c>
      <c r="D58" s="21" t="s">
        <v>8</v>
      </c>
      <c r="E58" s="25">
        <v>39799</v>
      </c>
      <c r="F58" s="25">
        <v>40894</v>
      </c>
    </row>
    <row r="59" spans="1:6" ht="30">
      <c r="A59" s="16" t="s">
        <v>79</v>
      </c>
      <c r="B59" s="24" t="s">
        <v>80</v>
      </c>
      <c r="C59" s="17">
        <v>141959</v>
      </c>
      <c r="D59" s="21" t="s">
        <v>17</v>
      </c>
      <c r="E59" s="25">
        <v>40634</v>
      </c>
      <c r="F59" s="25">
        <f>+E59+304</f>
        <v>40938</v>
      </c>
    </row>
    <row r="60" spans="1:6" ht="30">
      <c r="A60" s="16" t="s">
        <v>79</v>
      </c>
      <c r="B60" s="24" t="s">
        <v>80</v>
      </c>
      <c r="C60" s="17">
        <v>272</v>
      </c>
      <c r="D60" s="21" t="s">
        <v>13</v>
      </c>
      <c r="E60" s="25">
        <v>40848</v>
      </c>
      <c r="F60" s="25">
        <v>41760</v>
      </c>
    </row>
    <row r="61" spans="1:6" ht="30">
      <c r="A61" s="16" t="s">
        <v>81</v>
      </c>
      <c r="B61" s="24" t="s">
        <v>82</v>
      </c>
      <c r="C61" s="17">
        <v>547073</v>
      </c>
      <c r="D61" s="21" t="s">
        <v>8</v>
      </c>
      <c r="E61" s="25">
        <v>39966</v>
      </c>
      <c r="F61" s="25">
        <v>40781</v>
      </c>
    </row>
    <row r="62" spans="1:6" ht="30">
      <c r="A62" s="16" t="s">
        <v>81</v>
      </c>
      <c r="B62" s="24" t="s">
        <v>82</v>
      </c>
      <c r="C62" s="17">
        <v>36288</v>
      </c>
      <c r="D62" s="21" t="s">
        <v>14</v>
      </c>
      <c r="E62" s="25">
        <v>40668</v>
      </c>
      <c r="F62" s="25">
        <v>41218</v>
      </c>
    </row>
    <row r="63" spans="1:6" ht="30">
      <c r="A63" s="16" t="s">
        <v>81</v>
      </c>
      <c r="B63" s="24" t="s">
        <v>82</v>
      </c>
      <c r="C63" s="17">
        <v>395455</v>
      </c>
      <c r="D63" s="21" t="s">
        <v>13</v>
      </c>
      <c r="E63" s="25">
        <v>40695</v>
      </c>
      <c r="F63" s="25">
        <v>41791</v>
      </c>
    </row>
    <row r="64" spans="1:6" ht="15">
      <c r="A64" s="16" t="s">
        <v>83</v>
      </c>
      <c r="B64" s="24" t="s">
        <v>84</v>
      </c>
      <c r="C64" s="17">
        <v>519966</v>
      </c>
      <c r="D64" s="21" t="s">
        <v>8</v>
      </c>
      <c r="E64" s="25">
        <v>39967</v>
      </c>
      <c r="F64" s="25">
        <v>41063</v>
      </c>
    </row>
    <row r="65" spans="1:6" ht="30">
      <c r="A65" s="16" t="s">
        <v>85</v>
      </c>
      <c r="B65" s="24" t="s">
        <v>86</v>
      </c>
      <c r="C65" s="17">
        <v>434580</v>
      </c>
      <c r="D65" s="21" t="s">
        <v>8</v>
      </c>
      <c r="E65" s="25">
        <v>39966</v>
      </c>
      <c r="F65" s="25">
        <v>40838</v>
      </c>
    </row>
    <row r="66" spans="1:6" ht="30">
      <c r="A66" s="16" t="s">
        <v>85</v>
      </c>
      <c r="B66" s="24" t="s">
        <v>86</v>
      </c>
      <c r="C66" s="17">
        <v>36288</v>
      </c>
      <c r="D66" s="21" t="s">
        <v>14</v>
      </c>
      <c r="E66" s="25">
        <v>40668</v>
      </c>
      <c r="F66" s="25">
        <v>41218</v>
      </c>
    </row>
    <row r="67" spans="1:6" ht="30">
      <c r="A67" s="16" t="s">
        <v>85</v>
      </c>
      <c r="B67" s="24" t="s">
        <v>86</v>
      </c>
      <c r="C67" s="17">
        <v>227828</v>
      </c>
      <c r="D67" s="21" t="s">
        <v>13</v>
      </c>
      <c r="E67" s="25">
        <v>40695</v>
      </c>
      <c r="F67" s="25">
        <v>41883</v>
      </c>
    </row>
    <row r="68" spans="1:6" ht="30">
      <c r="A68" s="16" t="s">
        <v>87</v>
      </c>
      <c r="B68" s="24" t="s">
        <v>88</v>
      </c>
      <c r="C68" s="17">
        <v>167083</v>
      </c>
      <c r="D68" s="21" t="s">
        <v>8</v>
      </c>
      <c r="E68" s="25">
        <v>39808</v>
      </c>
      <c r="F68" s="25">
        <v>40903</v>
      </c>
    </row>
    <row r="69" spans="1:6" ht="30">
      <c r="A69" s="16" t="s">
        <v>87</v>
      </c>
      <c r="B69" s="24" t="s">
        <v>88</v>
      </c>
      <c r="C69" s="17">
        <v>272</v>
      </c>
      <c r="D69" s="21" t="s">
        <v>13</v>
      </c>
      <c r="E69" s="25">
        <v>40848</v>
      </c>
      <c r="F69" s="25">
        <v>41760</v>
      </c>
    </row>
    <row r="70" spans="1:6" ht="30">
      <c r="A70" s="16" t="s">
        <v>89</v>
      </c>
      <c r="B70" s="24" t="s">
        <v>90</v>
      </c>
      <c r="C70" s="17">
        <v>672900</v>
      </c>
      <c r="D70" s="21" t="s">
        <v>8</v>
      </c>
      <c r="E70" s="25">
        <v>40206</v>
      </c>
      <c r="F70" s="25">
        <v>41333</v>
      </c>
    </row>
    <row r="71" spans="1:6" ht="30">
      <c r="A71" s="16" t="s">
        <v>91</v>
      </c>
      <c r="B71" s="24" t="s">
        <v>92</v>
      </c>
      <c r="C71" s="17">
        <v>677896</v>
      </c>
      <c r="D71" s="21" t="s">
        <v>8</v>
      </c>
      <c r="E71" s="25">
        <v>40353</v>
      </c>
      <c r="F71" s="25">
        <v>41449</v>
      </c>
    </row>
    <row r="72" spans="1:6" ht="30">
      <c r="A72" s="16" t="s">
        <v>93</v>
      </c>
      <c r="B72" s="24" t="s">
        <v>94</v>
      </c>
      <c r="C72" s="17">
        <v>668586</v>
      </c>
      <c r="D72" s="21" t="s">
        <v>8</v>
      </c>
      <c r="E72" s="25">
        <v>39972</v>
      </c>
      <c r="F72" s="25">
        <v>41068</v>
      </c>
    </row>
    <row r="73" spans="1:6" ht="15">
      <c r="A73" s="16" t="s">
        <v>95</v>
      </c>
      <c r="B73" s="24" t="s">
        <v>96</v>
      </c>
      <c r="C73" s="17">
        <v>31804</v>
      </c>
      <c r="D73" s="21" t="s">
        <v>8</v>
      </c>
      <c r="E73" s="25">
        <v>39784</v>
      </c>
      <c r="F73" s="25">
        <v>40635</v>
      </c>
    </row>
    <row r="74" spans="1:6" ht="15">
      <c r="A74" s="16" t="s">
        <v>95</v>
      </c>
      <c r="B74" s="24" t="s">
        <v>96</v>
      </c>
      <c r="C74" s="17">
        <v>84789</v>
      </c>
      <c r="D74" s="21" t="s">
        <v>14</v>
      </c>
      <c r="E74" s="25">
        <v>40649</v>
      </c>
      <c r="F74" s="25">
        <f>+E74+1096</f>
        <v>41745</v>
      </c>
    </row>
    <row r="75" spans="1:6" ht="15">
      <c r="A75" s="16" t="s">
        <v>97</v>
      </c>
      <c r="B75" s="24" t="s">
        <v>98</v>
      </c>
      <c r="C75" s="17">
        <v>45984</v>
      </c>
      <c r="D75" s="21" t="s">
        <v>8</v>
      </c>
      <c r="E75" s="25">
        <v>39776</v>
      </c>
      <c r="F75" s="25">
        <v>40626</v>
      </c>
    </row>
    <row r="76" spans="1:6" ht="15">
      <c r="A76" s="16" t="s">
        <v>97</v>
      </c>
      <c r="B76" s="24" t="s">
        <v>98</v>
      </c>
      <c r="C76" s="17">
        <v>70655</v>
      </c>
      <c r="D76" s="21" t="s">
        <v>14</v>
      </c>
      <c r="E76" s="25">
        <v>40723</v>
      </c>
      <c r="F76" s="25">
        <v>41819</v>
      </c>
    </row>
    <row r="77" spans="1:6" ht="15">
      <c r="A77" s="16" t="s">
        <v>99</v>
      </c>
      <c r="B77" s="24" t="s">
        <v>100</v>
      </c>
      <c r="C77" s="17">
        <v>31804</v>
      </c>
      <c r="D77" s="21" t="s">
        <v>8</v>
      </c>
      <c r="E77" s="25">
        <v>39784</v>
      </c>
      <c r="F77" s="25">
        <v>40635</v>
      </c>
    </row>
    <row r="78" spans="1:6" ht="15">
      <c r="A78" s="16" t="s">
        <v>99</v>
      </c>
      <c r="B78" s="24" t="s">
        <v>100</v>
      </c>
      <c r="C78" s="17">
        <v>84789</v>
      </c>
      <c r="D78" s="21" t="s">
        <v>14</v>
      </c>
      <c r="E78" s="25">
        <v>40649</v>
      </c>
      <c r="F78" s="25">
        <f>+E78+1096</f>
        <v>41745</v>
      </c>
    </row>
    <row r="79" spans="1:6" ht="15">
      <c r="A79" s="16" t="s">
        <v>101</v>
      </c>
      <c r="B79" s="24" t="s">
        <v>102</v>
      </c>
      <c r="C79" s="17">
        <v>170082</v>
      </c>
      <c r="D79" s="21" t="s">
        <v>8</v>
      </c>
      <c r="E79" s="25">
        <v>39787</v>
      </c>
      <c r="F79" s="25">
        <v>40882</v>
      </c>
    </row>
    <row r="80" spans="1:6" ht="15">
      <c r="A80" s="16" t="s">
        <v>101</v>
      </c>
      <c r="B80" s="24" t="s">
        <v>102</v>
      </c>
      <c r="C80" s="17">
        <v>7272</v>
      </c>
      <c r="D80" s="21" t="s">
        <v>13</v>
      </c>
      <c r="E80" s="25">
        <v>40664</v>
      </c>
      <c r="F80" s="25">
        <v>41760</v>
      </c>
    </row>
    <row r="81" spans="1:6" ht="30">
      <c r="A81" s="16" t="s">
        <v>103</v>
      </c>
      <c r="B81" s="24" t="s">
        <v>104</v>
      </c>
      <c r="C81" s="17">
        <v>181818</v>
      </c>
      <c r="D81" s="21" t="s">
        <v>8</v>
      </c>
      <c r="E81" s="25">
        <v>40291</v>
      </c>
      <c r="F81" s="25">
        <v>41387</v>
      </c>
    </row>
    <row r="82" spans="1:6" ht="15">
      <c r="A82" s="16" t="s">
        <v>105</v>
      </c>
      <c r="B82" s="24" t="s">
        <v>106</v>
      </c>
      <c r="C82" s="17">
        <v>106007</v>
      </c>
      <c r="D82" s="21" t="s">
        <v>8</v>
      </c>
      <c r="E82" s="25">
        <v>40028</v>
      </c>
      <c r="F82" s="25">
        <v>41124</v>
      </c>
    </row>
    <row r="83" spans="1:6" ht="15">
      <c r="A83" s="16" t="s">
        <v>107</v>
      </c>
      <c r="B83" s="24" t="s">
        <v>108</v>
      </c>
      <c r="C83" s="17">
        <v>106007</v>
      </c>
      <c r="D83" s="21" t="s">
        <v>8</v>
      </c>
      <c r="E83" s="25">
        <v>40028</v>
      </c>
      <c r="F83" s="25">
        <v>41124</v>
      </c>
    </row>
    <row r="84" spans="1:6" ht="15">
      <c r="A84" s="16" t="s">
        <v>109</v>
      </c>
      <c r="B84" s="24" t="s">
        <v>110</v>
      </c>
      <c r="C84" s="17">
        <v>166682</v>
      </c>
      <c r="D84" s="21" t="s">
        <v>8</v>
      </c>
      <c r="E84" s="25">
        <v>39799</v>
      </c>
      <c r="F84" s="25">
        <v>40894</v>
      </c>
    </row>
    <row r="85" spans="1:6" ht="15">
      <c r="A85" s="16" t="s">
        <v>109</v>
      </c>
      <c r="B85" s="24" t="s">
        <v>110</v>
      </c>
      <c r="C85" s="17">
        <v>350</v>
      </c>
      <c r="D85" s="21" t="s">
        <v>13</v>
      </c>
      <c r="E85" s="25">
        <v>40848</v>
      </c>
      <c r="F85" s="25">
        <v>41760</v>
      </c>
    </row>
    <row r="86" spans="1:6" ht="30">
      <c r="A86" s="16" t="s">
        <v>111</v>
      </c>
      <c r="B86" s="24" t="s">
        <v>112</v>
      </c>
      <c r="C86" s="17">
        <v>13275920</v>
      </c>
      <c r="D86" s="21"/>
      <c r="E86" s="25"/>
      <c r="F86" s="25"/>
    </row>
    <row r="87" spans="1:6" ht="30">
      <c r="A87" s="16" t="s">
        <v>113</v>
      </c>
      <c r="B87" s="24" t="s">
        <v>114</v>
      </c>
      <c r="C87" s="17">
        <v>661918</v>
      </c>
      <c r="D87" s="21" t="s">
        <v>8</v>
      </c>
      <c r="E87" s="25">
        <v>38049</v>
      </c>
      <c r="F87" s="25">
        <v>40903</v>
      </c>
    </row>
    <row r="88" spans="1:6" ht="30">
      <c r="A88" s="16" t="s">
        <v>113</v>
      </c>
      <c r="B88" s="24" t="s">
        <v>114</v>
      </c>
      <c r="C88" s="17">
        <v>7624</v>
      </c>
      <c r="D88" s="21" t="s">
        <v>13</v>
      </c>
      <c r="E88" s="25">
        <v>40695</v>
      </c>
      <c r="F88" s="25">
        <v>42156</v>
      </c>
    </row>
    <row r="89" spans="1:6" ht="15">
      <c r="A89" s="16" t="s">
        <v>115</v>
      </c>
      <c r="B89" s="24" t="s">
        <v>116</v>
      </c>
      <c r="C89" s="17">
        <v>585442</v>
      </c>
      <c r="D89" s="21" t="s">
        <v>8</v>
      </c>
      <c r="E89" s="25">
        <v>37697</v>
      </c>
      <c r="F89" s="25">
        <v>40781</v>
      </c>
    </row>
    <row r="90" spans="1:6" ht="15">
      <c r="A90" s="16" t="s">
        <v>115</v>
      </c>
      <c r="B90" s="24" t="s">
        <v>116</v>
      </c>
      <c r="C90" s="17">
        <v>36288</v>
      </c>
      <c r="D90" s="21" t="s">
        <v>14</v>
      </c>
      <c r="E90" s="25">
        <v>40668</v>
      </c>
      <c r="F90" s="25">
        <v>41218</v>
      </c>
    </row>
    <row r="91" spans="1:6" ht="15">
      <c r="A91" s="16" t="s">
        <v>115</v>
      </c>
      <c r="B91" s="24" t="s">
        <v>116</v>
      </c>
      <c r="C91" s="17">
        <v>662204</v>
      </c>
      <c r="D91" s="21" t="s">
        <v>13</v>
      </c>
      <c r="E91" s="25">
        <v>40695</v>
      </c>
      <c r="F91" s="25">
        <v>41944</v>
      </c>
    </row>
    <row r="92" spans="1:6" ht="15">
      <c r="A92" s="16" t="s">
        <v>117</v>
      </c>
      <c r="B92" s="24" t="s">
        <v>118</v>
      </c>
      <c r="C92" s="17">
        <v>8760</v>
      </c>
      <c r="D92" s="21" t="s">
        <v>8</v>
      </c>
      <c r="E92" s="25">
        <v>36355</v>
      </c>
      <c r="F92" s="25">
        <v>40023</v>
      </c>
    </row>
    <row r="93" spans="1:6" ht="30">
      <c r="A93" s="16" t="s">
        <v>119</v>
      </c>
      <c r="B93" s="24" t="s">
        <v>120</v>
      </c>
      <c r="C93" s="17">
        <v>31804</v>
      </c>
      <c r="D93" s="21" t="s">
        <v>8</v>
      </c>
      <c r="E93" s="25">
        <v>39784</v>
      </c>
      <c r="F93" s="25">
        <v>40635</v>
      </c>
    </row>
    <row r="94" spans="1:6" ht="30">
      <c r="A94" s="16" t="s">
        <v>119</v>
      </c>
      <c r="B94" s="24" t="s">
        <v>120</v>
      </c>
      <c r="C94" s="17">
        <v>84789</v>
      </c>
      <c r="D94" s="21" t="s">
        <v>14</v>
      </c>
      <c r="E94" s="25">
        <v>40649</v>
      </c>
      <c r="F94" s="25">
        <f>+E94+1096</f>
        <v>41745</v>
      </c>
    </row>
    <row r="95" spans="1:6" ht="30">
      <c r="A95" s="16" t="s">
        <v>121</v>
      </c>
      <c r="B95" s="24" t="s">
        <v>122</v>
      </c>
      <c r="C95" s="17">
        <v>45984</v>
      </c>
      <c r="D95" s="21" t="s">
        <v>8</v>
      </c>
      <c r="E95" s="25">
        <v>39776</v>
      </c>
      <c r="F95" s="25">
        <v>40626</v>
      </c>
    </row>
    <row r="96" spans="1:6" ht="30">
      <c r="A96" s="16" t="s">
        <v>121</v>
      </c>
      <c r="B96" s="24" t="s">
        <v>122</v>
      </c>
      <c r="C96" s="17">
        <v>70655</v>
      </c>
      <c r="D96" s="21" t="s">
        <v>14</v>
      </c>
      <c r="E96" s="25">
        <v>40723</v>
      </c>
      <c r="F96" s="25">
        <v>41819</v>
      </c>
    </row>
    <row r="97" spans="1:6" ht="15">
      <c r="A97" s="16" t="s">
        <v>123</v>
      </c>
      <c r="B97" s="24" t="s">
        <v>124</v>
      </c>
      <c r="C97" s="17">
        <v>166682</v>
      </c>
      <c r="D97" s="21" t="s">
        <v>8</v>
      </c>
      <c r="E97" s="25">
        <v>39799</v>
      </c>
      <c r="F97" s="25">
        <v>40894</v>
      </c>
    </row>
    <row r="98" spans="1:6" ht="15">
      <c r="A98" s="16" t="s">
        <v>123</v>
      </c>
      <c r="B98" s="24" t="s">
        <v>124</v>
      </c>
      <c r="C98" s="17">
        <v>7432</v>
      </c>
      <c r="D98" s="21" t="s">
        <v>13</v>
      </c>
      <c r="E98" s="25">
        <v>40695</v>
      </c>
      <c r="F98" s="25">
        <v>42156</v>
      </c>
    </row>
    <row r="99" spans="1:6" ht="30">
      <c r="A99" s="16" t="s">
        <v>125</v>
      </c>
      <c r="B99" s="24" t="s">
        <v>126</v>
      </c>
      <c r="C99" s="17">
        <v>167083</v>
      </c>
      <c r="D99" s="21" t="s">
        <v>8</v>
      </c>
      <c r="E99" s="25">
        <v>39808</v>
      </c>
      <c r="F99" s="25">
        <v>40903</v>
      </c>
    </row>
    <row r="100" spans="1:6" ht="30">
      <c r="A100" s="16" t="s">
        <v>125</v>
      </c>
      <c r="B100" s="24" t="s">
        <v>126</v>
      </c>
      <c r="C100" s="17">
        <v>272</v>
      </c>
      <c r="D100" s="21" t="s">
        <v>13</v>
      </c>
      <c r="E100" s="25">
        <v>40848</v>
      </c>
      <c r="F100" s="25">
        <v>41760</v>
      </c>
    </row>
    <row r="101" spans="1:6" ht="15">
      <c r="A101" s="16" t="s">
        <v>127</v>
      </c>
      <c r="B101" s="24" t="s">
        <v>128</v>
      </c>
      <c r="C101" s="17">
        <v>380784</v>
      </c>
      <c r="D101" s="21" t="s">
        <v>8</v>
      </c>
      <c r="E101" s="25">
        <v>39808</v>
      </c>
      <c r="F101" s="25">
        <v>40903</v>
      </c>
    </row>
    <row r="102" spans="1:6" ht="15">
      <c r="A102" s="16" t="s">
        <v>127</v>
      </c>
      <c r="B102" s="24" t="s">
        <v>128</v>
      </c>
      <c r="C102" s="17">
        <v>272</v>
      </c>
      <c r="D102" s="21" t="s">
        <v>13</v>
      </c>
      <c r="E102" s="25">
        <v>40848</v>
      </c>
      <c r="F102" s="25">
        <v>41760</v>
      </c>
    </row>
    <row r="103" spans="1:6" ht="30">
      <c r="A103" s="16" t="s">
        <v>129</v>
      </c>
      <c r="B103" s="24" t="s">
        <v>130</v>
      </c>
      <c r="C103" s="17">
        <v>45984</v>
      </c>
      <c r="D103" s="21" t="s">
        <v>8</v>
      </c>
      <c r="E103" s="25">
        <v>39776</v>
      </c>
      <c r="F103" s="25">
        <v>40626</v>
      </c>
    </row>
    <row r="104" spans="1:6" ht="30">
      <c r="A104" s="16" t="s">
        <v>129</v>
      </c>
      <c r="B104" s="24" t="s">
        <v>130</v>
      </c>
      <c r="C104" s="17">
        <v>70655</v>
      </c>
      <c r="D104" s="21" t="s">
        <v>14</v>
      </c>
      <c r="E104" s="25">
        <v>40723</v>
      </c>
      <c r="F104" s="25">
        <v>41819</v>
      </c>
    </row>
    <row r="105" spans="1:6" ht="30">
      <c r="A105" s="16" t="s">
        <v>131</v>
      </c>
      <c r="B105" s="24" t="s">
        <v>132</v>
      </c>
      <c r="C105" s="17">
        <v>31804</v>
      </c>
      <c r="D105" s="21" t="s">
        <v>8</v>
      </c>
      <c r="E105" s="25">
        <v>39784</v>
      </c>
      <c r="F105" s="25">
        <v>40635</v>
      </c>
    </row>
    <row r="106" spans="1:6" ht="30">
      <c r="A106" s="16" t="s">
        <v>131</v>
      </c>
      <c r="B106" s="24" t="s">
        <v>132</v>
      </c>
      <c r="C106" s="17">
        <v>84789</v>
      </c>
      <c r="D106" s="21" t="s">
        <v>14</v>
      </c>
      <c r="E106" s="25">
        <v>40649</v>
      </c>
      <c r="F106" s="25">
        <f>+E106+1096</f>
        <v>41745</v>
      </c>
    </row>
    <row r="107" spans="1:6" ht="30">
      <c r="A107" s="16" t="s">
        <v>131</v>
      </c>
      <c r="B107" s="24" t="s">
        <v>132</v>
      </c>
      <c r="C107" s="17">
        <v>218664</v>
      </c>
      <c r="D107" s="21" t="s">
        <v>13</v>
      </c>
      <c r="E107" s="25">
        <v>40695</v>
      </c>
      <c r="F107" s="25">
        <v>41791</v>
      </c>
    </row>
    <row r="108" spans="1:6" ht="15">
      <c r="A108" s="16" t="s">
        <v>133</v>
      </c>
      <c r="B108" s="24" t="s">
        <v>134</v>
      </c>
      <c r="C108" s="17">
        <v>513149</v>
      </c>
      <c r="D108" s="21" t="s">
        <v>8</v>
      </c>
      <c r="E108" s="25">
        <v>39776</v>
      </c>
      <c r="F108" s="25">
        <v>41101</v>
      </c>
    </row>
    <row r="109" spans="1:6" ht="15">
      <c r="A109" s="16" t="s">
        <v>133</v>
      </c>
      <c r="B109" s="24" t="s">
        <v>134</v>
      </c>
      <c r="C109" s="17">
        <v>70655</v>
      </c>
      <c r="D109" s="21" t="s">
        <v>14</v>
      </c>
      <c r="E109" s="25">
        <v>40723</v>
      </c>
      <c r="F109" s="25">
        <v>41819</v>
      </c>
    </row>
    <row r="110" spans="1:6" ht="15">
      <c r="A110" s="16" t="s">
        <v>135</v>
      </c>
      <c r="B110" s="24" t="s">
        <v>136</v>
      </c>
      <c r="C110" s="17">
        <v>263698</v>
      </c>
      <c r="D110" s="21" t="s">
        <v>8</v>
      </c>
      <c r="E110" s="25">
        <v>39744</v>
      </c>
      <c r="F110" s="25">
        <v>40882</v>
      </c>
    </row>
    <row r="111" spans="1:6" ht="15">
      <c r="A111" s="16" t="s">
        <v>135</v>
      </c>
      <c r="B111" s="24" t="s">
        <v>136</v>
      </c>
      <c r="C111" s="17">
        <v>50877</v>
      </c>
      <c r="D111" s="21" t="s">
        <v>17</v>
      </c>
      <c r="E111" s="25">
        <v>40634</v>
      </c>
      <c r="F111" s="25">
        <v>40756</v>
      </c>
    </row>
    <row r="112" spans="1:6" ht="15">
      <c r="A112" s="16" t="s">
        <v>135</v>
      </c>
      <c r="B112" s="24" t="s">
        <v>136</v>
      </c>
      <c r="C112" s="17">
        <v>237354</v>
      </c>
      <c r="D112" s="21" t="s">
        <v>13</v>
      </c>
      <c r="E112" s="25">
        <v>40695</v>
      </c>
      <c r="F112" s="25">
        <v>42156</v>
      </c>
    </row>
    <row r="113" spans="1:6" ht="15">
      <c r="A113" s="16" t="s">
        <v>137</v>
      </c>
      <c r="B113" s="24" t="s">
        <v>138</v>
      </c>
      <c r="C113" s="17">
        <v>188082</v>
      </c>
      <c r="D113" s="21" t="s">
        <v>8</v>
      </c>
      <c r="E113" s="25">
        <v>39787</v>
      </c>
      <c r="F113" s="25">
        <v>40882</v>
      </c>
    </row>
    <row r="114" spans="1:6" ht="15">
      <c r="A114" s="16" t="s">
        <v>137</v>
      </c>
      <c r="B114" s="24" t="s">
        <v>138</v>
      </c>
      <c r="C114" s="17">
        <v>164772</v>
      </c>
      <c r="D114" s="21" t="s">
        <v>13</v>
      </c>
      <c r="E114" s="25">
        <v>40664</v>
      </c>
      <c r="F114" s="25">
        <v>41760</v>
      </c>
    </row>
    <row r="115" spans="1:6" ht="15">
      <c r="A115" s="16" t="s">
        <v>139</v>
      </c>
      <c r="B115" s="24" t="s">
        <v>140</v>
      </c>
      <c r="C115" s="17">
        <v>100045</v>
      </c>
      <c r="D115" s="21" t="s">
        <v>8</v>
      </c>
      <c r="E115" s="25">
        <v>40539</v>
      </c>
      <c r="F115" s="25">
        <v>40660</v>
      </c>
    </row>
    <row r="116" spans="1:6" ht="15">
      <c r="A116" s="16" t="s">
        <v>139</v>
      </c>
      <c r="B116" s="24" t="s">
        <v>140</v>
      </c>
      <c r="C116" s="17">
        <v>149000</v>
      </c>
      <c r="D116" s="21" t="s">
        <v>13</v>
      </c>
      <c r="E116" s="25">
        <v>40787</v>
      </c>
      <c r="F116" s="25">
        <v>42005</v>
      </c>
    </row>
    <row r="117" spans="1:6" ht="15">
      <c r="A117" s="16" t="s">
        <v>141</v>
      </c>
      <c r="B117" s="24" t="s">
        <v>142</v>
      </c>
      <c r="C117" s="17">
        <v>434522</v>
      </c>
      <c r="D117" s="21" t="s">
        <v>8</v>
      </c>
      <c r="E117" s="25">
        <v>40016</v>
      </c>
      <c r="F117" s="25">
        <v>40838</v>
      </c>
    </row>
    <row r="118" spans="1:6" ht="15">
      <c r="A118" s="16" t="s">
        <v>141</v>
      </c>
      <c r="B118" s="24" t="s">
        <v>142</v>
      </c>
      <c r="C118" s="17">
        <v>36288</v>
      </c>
      <c r="D118" s="21" t="s">
        <v>14</v>
      </c>
      <c r="E118" s="25">
        <v>40668</v>
      </c>
      <c r="F118" s="25">
        <v>41218</v>
      </c>
    </row>
    <row r="119" spans="1:6" ht="15">
      <c r="A119" s="16" t="s">
        <v>141</v>
      </c>
      <c r="B119" s="24" t="s">
        <v>142</v>
      </c>
      <c r="C119" s="17">
        <v>227828</v>
      </c>
      <c r="D119" s="21" t="s">
        <v>13</v>
      </c>
      <c r="E119" s="25">
        <v>40695</v>
      </c>
      <c r="F119" s="25">
        <v>41883</v>
      </c>
    </row>
    <row r="120" spans="1:6" ht="15">
      <c r="A120" s="16" t="s">
        <v>143</v>
      </c>
      <c r="B120" s="24" t="s">
        <v>144</v>
      </c>
      <c r="C120" s="17">
        <v>181818</v>
      </c>
      <c r="D120" s="21" t="s">
        <v>8</v>
      </c>
      <c r="E120" s="25">
        <v>40291</v>
      </c>
      <c r="F120" s="25">
        <v>41387</v>
      </c>
    </row>
    <row r="121" spans="1:6" ht="15">
      <c r="A121" s="16" t="s">
        <v>145</v>
      </c>
      <c r="B121" s="24" t="s">
        <v>146</v>
      </c>
      <c r="C121" s="17">
        <v>214637</v>
      </c>
      <c r="D121" s="21" t="s">
        <v>8</v>
      </c>
      <c r="E121" s="25">
        <v>39937</v>
      </c>
      <c r="F121" s="25">
        <v>41033</v>
      </c>
    </row>
    <row r="122" spans="1:6" ht="15">
      <c r="A122" s="16" t="s">
        <v>145</v>
      </c>
      <c r="B122" s="24" t="s">
        <v>146</v>
      </c>
      <c r="C122" s="17">
        <v>525</v>
      </c>
      <c r="D122" s="21" t="s">
        <v>13</v>
      </c>
      <c r="E122" s="25">
        <v>40848</v>
      </c>
      <c r="F122" s="25">
        <v>41944</v>
      </c>
    </row>
    <row r="123" spans="1:6" ht="15">
      <c r="A123" s="16" t="s">
        <v>147</v>
      </c>
      <c r="B123" s="24" t="s">
        <v>148</v>
      </c>
      <c r="C123" s="17">
        <v>9891416</v>
      </c>
      <c r="D123" s="21"/>
      <c r="E123" s="25"/>
      <c r="F123" s="25"/>
    </row>
    <row r="124" spans="1:6" ht="15">
      <c r="A124" s="16" t="s">
        <v>149</v>
      </c>
      <c r="B124" s="24" t="s">
        <v>150</v>
      </c>
      <c r="C124" s="17">
        <v>4930257</v>
      </c>
      <c r="D124" s="21"/>
      <c r="E124" s="25"/>
      <c r="F124" s="25"/>
    </row>
    <row r="125" spans="1:6" ht="30">
      <c r="A125" s="16" t="s">
        <v>151</v>
      </c>
      <c r="B125" s="24" t="s">
        <v>152</v>
      </c>
      <c r="C125" s="17">
        <v>118017</v>
      </c>
      <c r="D125" s="21"/>
      <c r="E125" s="25"/>
      <c r="F125" s="25"/>
    </row>
    <row r="126" spans="1:6" ht="30">
      <c r="A126" s="16" t="s">
        <v>151</v>
      </c>
      <c r="B126" s="24" t="s">
        <v>152</v>
      </c>
      <c r="C126" s="17">
        <v>3343221</v>
      </c>
      <c r="D126" s="21"/>
      <c r="E126" s="25"/>
      <c r="F126" s="25"/>
    </row>
    <row r="127" spans="1:6" ht="30">
      <c r="A127" s="16" t="s">
        <v>153</v>
      </c>
      <c r="B127" s="24" t="s">
        <v>154</v>
      </c>
      <c r="C127" s="17">
        <v>648120</v>
      </c>
      <c r="D127" s="21" t="s">
        <v>8</v>
      </c>
      <c r="E127" s="25">
        <v>38719</v>
      </c>
      <c r="F127" s="25">
        <v>42371</v>
      </c>
    </row>
    <row r="128" spans="1:6" ht="16.5" customHeight="1">
      <c r="A128" s="16" t="s">
        <v>155</v>
      </c>
      <c r="B128" s="24" t="s">
        <v>156</v>
      </c>
      <c r="C128" s="17">
        <v>1299197</v>
      </c>
      <c r="D128" s="21" t="s">
        <v>8</v>
      </c>
      <c r="E128" s="25">
        <v>38119</v>
      </c>
      <c r="F128" s="25">
        <v>41771</v>
      </c>
    </row>
    <row r="129" spans="1:6" ht="15">
      <c r="A129" s="16" t="s">
        <v>157</v>
      </c>
      <c r="B129" s="24" t="s">
        <v>158</v>
      </c>
      <c r="C129" s="17">
        <v>27960370</v>
      </c>
      <c r="D129" s="21"/>
      <c r="E129" s="25"/>
      <c r="F129" s="25"/>
    </row>
    <row r="130" spans="1:6" ht="15">
      <c r="A130" s="16" t="s">
        <v>157</v>
      </c>
      <c r="B130" s="24" t="s">
        <v>158</v>
      </c>
      <c r="C130" s="17">
        <v>109400</v>
      </c>
      <c r="D130" s="21"/>
      <c r="E130" s="25"/>
      <c r="F130" s="25"/>
    </row>
    <row r="131" spans="1:6" ht="30">
      <c r="A131" s="16" t="s">
        <v>159</v>
      </c>
      <c r="B131" s="24" t="s">
        <v>160</v>
      </c>
      <c r="C131" s="17">
        <v>18166260</v>
      </c>
      <c r="D131" s="21"/>
      <c r="E131" s="25"/>
      <c r="F131" s="25"/>
    </row>
    <row r="132" spans="1:6" ht="30">
      <c r="A132" s="16" t="s">
        <v>159</v>
      </c>
      <c r="B132" s="24" t="s">
        <v>160</v>
      </c>
      <c r="C132" s="17">
        <v>165316</v>
      </c>
      <c r="D132" s="21"/>
      <c r="E132" s="25"/>
      <c r="F132" s="25"/>
    </row>
    <row r="133" spans="1:6" ht="15">
      <c r="A133" s="16" t="s">
        <v>161</v>
      </c>
      <c r="B133" s="24" t="s">
        <v>162</v>
      </c>
      <c r="C133" s="17">
        <v>16723700</v>
      </c>
      <c r="D133" s="21"/>
      <c r="E133" s="25"/>
      <c r="F133" s="25"/>
    </row>
    <row r="134" spans="1:6" ht="15">
      <c r="A134" s="16" t="s">
        <v>161</v>
      </c>
      <c r="B134" s="24" t="s">
        <v>162</v>
      </c>
      <c r="C134" s="17">
        <v>428140</v>
      </c>
      <c r="D134" s="21"/>
      <c r="E134" s="25"/>
      <c r="F134" s="25"/>
    </row>
    <row r="135" spans="1:6" ht="15">
      <c r="A135" s="16" t="s">
        <v>163</v>
      </c>
      <c r="B135" s="24" t="s">
        <v>164</v>
      </c>
      <c r="C135" s="17">
        <v>14144650</v>
      </c>
      <c r="D135" s="21"/>
      <c r="E135" s="25"/>
      <c r="F135" s="25"/>
    </row>
    <row r="136" spans="1:6" ht="15">
      <c r="A136" s="16" t="s">
        <v>163</v>
      </c>
      <c r="B136" s="24" t="s">
        <v>164</v>
      </c>
      <c r="C136" s="17">
        <v>104860</v>
      </c>
      <c r="D136" s="21"/>
      <c r="E136" s="25"/>
      <c r="F136" s="25"/>
    </row>
    <row r="137" spans="1:6" ht="30">
      <c r="A137" s="16" t="s">
        <v>165</v>
      </c>
      <c r="B137" s="24" t="s">
        <v>166</v>
      </c>
      <c r="C137" s="17">
        <v>214637</v>
      </c>
      <c r="D137" s="21" t="s">
        <v>8</v>
      </c>
      <c r="E137" s="25">
        <v>39937</v>
      </c>
      <c r="F137" s="25">
        <v>41033</v>
      </c>
    </row>
    <row r="138" spans="1:6" ht="30">
      <c r="A138" s="16" t="s">
        <v>165</v>
      </c>
      <c r="B138" s="24" t="s">
        <v>166</v>
      </c>
      <c r="C138" s="17">
        <v>525</v>
      </c>
      <c r="D138" s="21" t="s">
        <v>13</v>
      </c>
      <c r="E138" s="25">
        <v>40848</v>
      </c>
      <c r="F138" s="25">
        <v>41944</v>
      </c>
    </row>
    <row r="139" spans="1:6" ht="15">
      <c r="A139" s="16" t="s">
        <v>167</v>
      </c>
      <c r="B139" s="24" t="s">
        <v>168</v>
      </c>
      <c r="C139" s="17">
        <v>181818</v>
      </c>
      <c r="D139" s="21" t="s">
        <v>8</v>
      </c>
      <c r="E139" s="25">
        <v>40291</v>
      </c>
      <c r="F139" s="25">
        <v>41387</v>
      </c>
    </row>
    <row r="140" spans="1:6" ht="15">
      <c r="A140" s="16" t="s">
        <v>169</v>
      </c>
      <c r="B140" s="24" t="s">
        <v>170</v>
      </c>
      <c r="C140" s="17">
        <v>2221174</v>
      </c>
      <c r="D140" s="21" t="s">
        <v>8</v>
      </c>
      <c r="E140" s="25"/>
      <c r="F140" s="25"/>
    </row>
    <row r="141" spans="1:6" ht="30">
      <c r="A141" s="16" t="s">
        <v>171</v>
      </c>
      <c r="B141" s="24" t="s">
        <v>172</v>
      </c>
      <c r="C141" s="17">
        <v>1292482</v>
      </c>
      <c r="D141" s="21" t="s">
        <v>8</v>
      </c>
      <c r="E141" s="25">
        <v>40161</v>
      </c>
      <c r="F141" s="25">
        <v>40511</v>
      </c>
    </row>
    <row r="142" spans="1:6" ht="30">
      <c r="A142" s="16" t="s">
        <v>171</v>
      </c>
      <c r="B142" s="24" t="s">
        <v>172</v>
      </c>
      <c r="C142" s="17">
        <v>126000</v>
      </c>
      <c r="D142" s="21" t="s">
        <v>13</v>
      </c>
      <c r="E142" s="25">
        <v>40695</v>
      </c>
      <c r="F142" s="25">
        <v>41061</v>
      </c>
    </row>
    <row r="143" spans="1:6" ht="45">
      <c r="A143" s="16" t="s">
        <v>173</v>
      </c>
      <c r="B143" s="24" t="s">
        <v>174</v>
      </c>
      <c r="C143" s="17">
        <v>84400</v>
      </c>
      <c r="D143" s="21" t="s">
        <v>8</v>
      </c>
      <c r="E143" s="25">
        <v>39111</v>
      </c>
      <c r="F143" s="25">
        <v>40635</v>
      </c>
    </row>
    <row r="144" spans="1:6" ht="13.5" customHeight="1">
      <c r="A144" s="16" t="s">
        <v>175</v>
      </c>
      <c r="B144" s="24" t="s">
        <v>176</v>
      </c>
      <c r="C144" s="17">
        <v>6112977</v>
      </c>
      <c r="D144" s="21"/>
      <c r="E144" s="25"/>
      <c r="F144" s="25"/>
    </row>
    <row r="145" spans="1:6" ht="30">
      <c r="A145" s="16" t="s">
        <v>177</v>
      </c>
      <c r="B145" s="24" t="s">
        <v>178</v>
      </c>
      <c r="C145" s="17">
        <v>1212827</v>
      </c>
      <c r="D145" s="21"/>
      <c r="E145" s="25"/>
      <c r="F145" s="25"/>
    </row>
    <row r="146" spans="1:6" ht="30">
      <c r="A146" s="16" t="s">
        <v>177</v>
      </c>
      <c r="B146" s="24" t="s">
        <v>178</v>
      </c>
      <c r="C146" s="17">
        <v>5043827</v>
      </c>
      <c r="D146" s="21"/>
      <c r="E146" s="25"/>
      <c r="F146" s="25"/>
    </row>
    <row r="147" spans="1:6" ht="15">
      <c r="A147" s="16" t="s">
        <v>179</v>
      </c>
      <c r="B147" s="24" t="s">
        <v>180</v>
      </c>
      <c r="C147" s="17">
        <f>2872194+100000</f>
        <v>2972194</v>
      </c>
      <c r="D147" s="21"/>
      <c r="E147" s="25"/>
      <c r="F147" s="25"/>
    </row>
    <row r="148" spans="1:6" ht="15">
      <c r="A148" s="16" t="s">
        <v>181</v>
      </c>
      <c r="B148" s="24" t="s">
        <v>182</v>
      </c>
      <c r="C148" s="17">
        <v>609629</v>
      </c>
      <c r="D148" s="21" t="s">
        <v>8</v>
      </c>
      <c r="E148" s="25">
        <v>40275</v>
      </c>
      <c r="F148" s="25">
        <v>41371</v>
      </c>
    </row>
    <row r="149" spans="1:6" ht="15">
      <c r="A149" s="16" t="s">
        <v>183</v>
      </c>
      <c r="B149" s="24" t="s">
        <v>184</v>
      </c>
      <c r="C149" s="17">
        <v>17100</v>
      </c>
      <c r="D149" s="21"/>
      <c r="E149" s="25"/>
      <c r="F149" s="25"/>
    </row>
    <row r="150" spans="1:6" ht="15">
      <c r="A150" s="16" t="s">
        <v>185</v>
      </c>
      <c r="B150" s="24" t="s">
        <v>186</v>
      </c>
      <c r="C150" s="17">
        <v>20000</v>
      </c>
      <c r="D150" s="21" t="s">
        <v>13</v>
      </c>
      <c r="E150" s="25">
        <v>40756</v>
      </c>
      <c r="F150" s="25">
        <v>41122</v>
      </c>
    </row>
    <row r="151" spans="1:6" ht="15">
      <c r="A151" s="16" t="s">
        <v>187</v>
      </c>
      <c r="B151" s="24" t="s">
        <v>188</v>
      </c>
      <c r="C151" s="17">
        <v>1250000</v>
      </c>
      <c r="D151" s="21"/>
      <c r="E151" s="25"/>
      <c r="F151" s="25"/>
    </row>
    <row r="152" spans="1:6" ht="15">
      <c r="A152" s="16" t="s">
        <v>189</v>
      </c>
      <c r="B152" s="24" t="s">
        <v>190</v>
      </c>
      <c r="C152" s="17">
        <v>2695191</v>
      </c>
      <c r="D152" s="21"/>
      <c r="E152" s="25"/>
      <c r="F152" s="25"/>
    </row>
    <row r="153" spans="1:6" ht="15">
      <c r="A153" s="16" t="s">
        <v>191</v>
      </c>
      <c r="B153" s="24" t="s">
        <v>192</v>
      </c>
      <c r="C153" s="17">
        <v>22358375</v>
      </c>
      <c r="D153" s="21" t="s">
        <v>8</v>
      </c>
      <c r="E153" s="25">
        <v>39052</v>
      </c>
      <c r="F153" s="25">
        <v>41275</v>
      </c>
    </row>
    <row r="154" spans="1:6" ht="15">
      <c r="A154" s="16" t="s">
        <v>193</v>
      </c>
      <c r="B154" s="24" t="s">
        <v>194</v>
      </c>
      <c r="C154" s="17">
        <v>14564830</v>
      </c>
      <c r="D154" s="21" t="s">
        <v>8</v>
      </c>
      <c r="E154" s="25">
        <v>38520</v>
      </c>
      <c r="F154" s="25">
        <v>44609</v>
      </c>
    </row>
    <row r="155" spans="1:6" ht="15">
      <c r="A155" s="16" t="s">
        <v>195</v>
      </c>
      <c r="B155" s="24" t="s">
        <v>196</v>
      </c>
      <c r="C155" s="17">
        <v>481841</v>
      </c>
      <c r="D155" s="21"/>
      <c r="E155" s="25"/>
      <c r="F155" s="25"/>
    </row>
    <row r="156" spans="1:6" ht="30">
      <c r="A156" s="16" t="s">
        <v>197</v>
      </c>
      <c r="B156" s="24" t="s">
        <v>198</v>
      </c>
      <c r="C156" s="17">
        <v>4481682</v>
      </c>
      <c r="D156" s="21" t="s">
        <v>8</v>
      </c>
      <c r="E156" s="25">
        <v>39447</v>
      </c>
      <c r="F156" s="25">
        <v>42369</v>
      </c>
    </row>
    <row r="157" spans="1:6" ht="15">
      <c r="A157" s="16" t="s">
        <v>199</v>
      </c>
      <c r="B157" s="24" t="s">
        <v>200</v>
      </c>
      <c r="C157" s="17">
        <v>882160</v>
      </c>
      <c r="D157" s="21" t="s">
        <v>8</v>
      </c>
      <c r="E157" s="25">
        <v>39798</v>
      </c>
      <c r="F157" s="25">
        <v>41624</v>
      </c>
    </row>
    <row r="158" spans="1:6" ht="15">
      <c r="A158" s="16" t="s">
        <v>201</v>
      </c>
      <c r="B158" s="24" t="s">
        <v>202</v>
      </c>
      <c r="C158" s="17">
        <v>652973</v>
      </c>
      <c r="D158" s="21" t="s">
        <v>8</v>
      </c>
      <c r="E158" s="25">
        <v>40162</v>
      </c>
      <c r="F158" s="25">
        <v>41167</v>
      </c>
    </row>
    <row r="159" spans="1:6" ht="15">
      <c r="A159" s="16" t="s">
        <v>203</v>
      </c>
      <c r="B159" s="24" t="s">
        <v>204</v>
      </c>
      <c r="C159" s="17">
        <v>567279</v>
      </c>
      <c r="D159" s="21" t="s">
        <v>8</v>
      </c>
      <c r="E159" s="25">
        <v>39953</v>
      </c>
      <c r="F159" s="25">
        <v>41384</v>
      </c>
    </row>
    <row r="160" spans="1:6" ht="30">
      <c r="A160" s="16" t="s">
        <v>205</v>
      </c>
      <c r="B160" s="24" t="s">
        <v>206</v>
      </c>
      <c r="C160" s="17">
        <v>189150</v>
      </c>
      <c r="D160" s="21" t="s">
        <v>8</v>
      </c>
      <c r="E160" s="25">
        <v>39878</v>
      </c>
      <c r="F160" s="25">
        <v>40208</v>
      </c>
    </row>
    <row r="161" spans="1:6" ht="15">
      <c r="A161" s="16" t="s">
        <v>207</v>
      </c>
      <c r="B161" s="24" t="s">
        <v>208</v>
      </c>
      <c r="C161" s="17">
        <v>252377</v>
      </c>
      <c r="D161" s="21" t="s">
        <v>8</v>
      </c>
      <c r="E161" s="25">
        <v>39926</v>
      </c>
      <c r="F161" s="25">
        <v>40256</v>
      </c>
    </row>
    <row r="162" spans="1:6" ht="15">
      <c r="A162" s="16" t="s">
        <v>209</v>
      </c>
      <c r="B162" s="24" t="s">
        <v>210</v>
      </c>
      <c r="C162" s="17">
        <v>142362</v>
      </c>
      <c r="D162" s="21" t="s">
        <v>8</v>
      </c>
      <c r="E162" s="25">
        <v>39413</v>
      </c>
      <c r="F162" s="25">
        <v>42701</v>
      </c>
    </row>
    <row r="163" spans="1:6" ht="15">
      <c r="A163" s="16" t="s">
        <v>211</v>
      </c>
      <c r="B163" s="24" t="s">
        <v>212</v>
      </c>
      <c r="C163" s="17">
        <v>197116</v>
      </c>
      <c r="D163" s="21" t="s">
        <v>8</v>
      </c>
      <c r="E163" s="25">
        <v>39475</v>
      </c>
      <c r="F163" s="25">
        <v>42763</v>
      </c>
    </row>
    <row r="164" spans="1:6" ht="30">
      <c r="A164" s="16" t="s">
        <v>213</v>
      </c>
      <c r="B164" s="24" t="s">
        <v>214</v>
      </c>
      <c r="C164" s="17">
        <v>60000</v>
      </c>
      <c r="D164" s="21" t="s">
        <v>13</v>
      </c>
      <c r="E164" s="25">
        <v>40664</v>
      </c>
      <c r="F164" s="25">
        <v>41030</v>
      </c>
    </row>
    <row r="165" spans="1:6" ht="15">
      <c r="A165" s="16" t="s">
        <v>215</v>
      </c>
      <c r="B165" s="24" t="s">
        <v>216</v>
      </c>
      <c r="C165" s="17">
        <v>9175</v>
      </c>
      <c r="D165" s="21" t="s">
        <v>8</v>
      </c>
      <c r="E165" s="25">
        <v>39884</v>
      </c>
      <c r="F165" s="25">
        <v>40184</v>
      </c>
    </row>
    <row r="166" spans="1:6" ht="15">
      <c r="A166" s="16" t="s">
        <v>217</v>
      </c>
      <c r="B166" s="24" t="s">
        <v>218</v>
      </c>
      <c r="C166" s="17">
        <v>26370367</v>
      </c>
      <c r="D166" s="21"/>
      <c r="E166" s="25"/>
      <c r="F166" s="25"/>
    </row>
    <row r="167" spans="1:6" ht="15">
      <c r="A167" s="16" t="s">
        <v>217</v>
      </c>
      <c r="B167" s="24" t="s">
        <v>218</v>
      </c>
      <c r="C167" s="17">
        <v>332102</v>
      </c>
      <c r="D167" s="21"/>
      <c r="E167" s="25"/>
      <c r="F167" s="25"/>
    </row>
    <row r="168" spans="1:6" ht="15">
      <c r="A168" s="16" t="s">
        <v>219</v>
      </c>
      <c r="B168" s="24" t="s">
        <v>220</v>
      </c>
      <c r="C168" s="17">
        <v>175000</v>
      </c>
      <c r="D168" s="21" t="s">
        <v>8</v>
      </c>
      <c r="E168" s="25">
        <v>40543</v>
      </c>
      <c r="F168" s="25">
        <v>40663</v>
      </c>
    </row>
    <row r="169" spans="1:6" ht="15">
      <c r="A169" s="16" t="s">
        <v>219</v>
      </c>
      <c r="B169" s="24" t="s">
        <v>220</v>
      </c>
      <c r="C169" s="17">
        <f>209914+8327</f>
        <v>218241</v>
      </c>
      <c r="D169" s="21" t="s">
        <v>13</v>
      </c>
      <c r="E169" s="25">
        <v>40725</v>
      </c>
      <c r="F169" s="25">
        <v>40878</v>
      </c>
    </row>
    <row r="170" spans="1:6" ht="15">
      <c r="A170" s="16" t="s">
        <v>221</v>
      </c>
      <c r="B170" s="24" t="s">
        <v>222</v>
      </c>
      <c r="C170" s="17">
        <v>1083578</v>
      </c>
      <c r="D170" s="21" t="s">
        <v>8</v>
      </c>
      <c r="E170" s="25">
        <v>40337</v>
      </c>
      <c r="F170" s="25">
        <v>41843</v>
      </c>
    </row>
    <row r="171" spans="1:6" ht="15">
      <c r="A171" s="16" t="s">
        <v>223</v>
      </c>
      <c r="B171" s="24" t="s">
        <v>224</v>
      </c>
      <c r="C171" s="17">
        <v>697540</v>
      </c>
      <c r="D171" s="21" t="s">
        <v>8</v>
      </c>
      <c r="E171" s="25">
        <v>40289</v>
      </c>
      <c r="F171" s="25">
        <v>41841</v>
      </c>
    </row>
    <row r="172" spans="1:6" ht="15">
      <c r="A172" s="16" t="s">
        <v>225</v>
      </c>
      <c r="B172" s="24" t="s">
        <v>226</v>
      </c>
      <c r="C172" s="17">
        <v>613138</v>
      </c>
      <c r="D172" s="21" t="s">
        <v>8</v>
      </c>
      <c r="E172" s="25">
        <v>40476</v>
      </c>
      <c r="F172" s="25">
        <v>42119</v>
      </c>
    </row>
    <row r="173" spans="1:6" ht="15">
      <c r="A173" s="16" t="s">
        <v>227</v>
      </c>
      <c r="B173" s="24" t="s">
        <v>228</v>
      </c>
      <c r="C173" s="17">
        <v>394937</v>
      </c>
      <c r="D173" s="21"/>
      <c r="E173" s="25"/>
      <c r="F173" s="25"/>
    </row>
    <row r="174" spans="1:6" ht="15">
      <c r="A174" s="16" t="s">
        <v>227</v>
      </c>
      <c r="B174" s="24" t="s">
        <v>228</v>
      </c>
      <c r="C174" s="17">
        <v>4385088</v>
      </c>
      <c r="D174" s="21"/>
      <c r="E174" s="25"/>
      <c r="F174" s="25"/>
    </row>
    <row r="175" spans="1:6" ht="15">
      <c r="A175" s="16" t="s">
        <v>229</v>
      </c>
      <c r="B175" s="24" t="s">
        <v>230</v>
      </c>
      <c r="C175" s="17">
        <v>1928490</v>
      </c>
      <c r="D175" s="21"/>
      <c r="E175" s="25"/>
      <c r="F175" s="25"/>
    </row>
    <row r="176" spans="1:6" ht="15">
      <c r="A176" s="16" t="s">
        <v>229</v>
      </c>
      <c r="B176" s="24" t="s">
        <v>230</v>
      </c>
      <c r="C176" s="17">
        <v>2077884</v>
      </c>
      <c r="D176" s="21"/>
      <c r="E176" s="25"/>
      <c r="F176" s="25"/>
    </row>
    <row r="177" spans="1:6" ht="15">
      <c r="A177" s="16" t="s">
        <v>231</v>
      </c>
      <c r="B177" s="24" t="s">
        <v>232</v>
      </c>
      <c r="C177" s="17">
        <v>435813</v>
      </c>
      <c r="D177" s="21"/>
      <c r="E177" s="25"/>
      <c r="F177" s="25"/>
    </row>
    <row r="178" spans="1:6" ht="15">
      <c r="A178" s="16" t="s">
        <v>231</v>
      </c>
      <c r="B178" s="24" t="s">
        <v>232</v>
      </c>
      <c r="C178" s="17">
        <v>60034</v>
      </c>
      <c r="D178" s="21"/>
      <c r="E178" s="25"/>
      <c r="F178" s="25"/>
    </row>
    <row r="179" spans="1:6" ht="15">
      <c r="A179" s="16" t="s">
        <v>233</v>
      </c>
      <c r="B179" s="24" t="s">
        <v>234</v>
      </c>
      <c r="C179" s="17">
        <v>38285</v>
      </c>
      <c r="D179" s="21"/>
      <c r="E179" s="25"/>
      <c r="F179" s="25"/>
    </row>
    <row r="180" spans="1:6" ht="15">
      <c r="A180" s="16" t="s">
        <v>233</v>
      </c>
      <c r="B180" s="24" t="s">
        <v>234</v>
      </c>
      <c r="C180" s="17">
        <v>70384</v>
      </c>
      <c r="D180" s="21"/>
      <c r="E180" s="25"/>
      <c r="F180" s="25"/>
    </row>
    <row r="181" spans="1:6" ht="15">
      <c r="A181" s="16" t="s">
        <v>235</v>
      </c>
      <c r="B181" s="24" t="s">
        <v>236</v>
      </c>
      <c r="C181" s="17">
        <v>39753</v>
      </c>
      <c r="D181" s="21"/>
      <c r="E181" s="25"/>
      <c r="F181" s="25"/>
    </row>
    <row r="182" spans="1:6" ht="15">
      <c r="A182" s="16" t="s">
        <v>235</v>
      </c>
      <c r="B182" s="24" t="s">
        <v>236</v>
      </c>
      <c r="C182" s="17">
        <v>68912</v>
      </c>
      <c r="D182" s="21"/>
      <c r="E182" s="25"/>
      <c r="F182" s="25"/>
    </row>
    <row r="183" spans="1:6" ht="15">
      <c r="A183" s="16" t="s">
        <v>237</v>
      </c>
      <c r="B183" s="24" t="s">
        <v>238</v>
      </c>
      <c r="C183" s="17">
        <v>842155</v>
      </c>
      <c r="D183" s="21"/>
      <c r="E183" s="25"/>
      <c r="F183" s="25"/>
    </row>
    <row r="184" spans="1:6" ht="15">
      <c r="A184" s="16" t="s">
        <v>237</v>
      </c>
      <c r="B184" s="24" t="s">
        <v>238</v>
      </c>
      <c r="C184" s="17">
        <v>3019197</v>
      </c>
      <c r="D184" s="21"/>
      <c r="E184" s="25"/>
      <c r="F184" s="25"/>
    </row>
    <row r="185" spans="1:6" ht="15">
      <c r="A185" s="16" t="s">
        <v>239</v>
      </c>
      <c r="B185" s="24" t="s">
        <v>240</v>
      </c>
      <c r="C185" s="17">
        <v>110247</v>
      </c>
      <c r="D185" s="21"/>
      <c r="E185" s="25"/>
      <c r="F185" s="25"/>
    </row>
    <row r="186" spans="1:6" ht="15">
      <c r="A186" s="16" t="s">
        <v>239</v>
      </c>
      <c r="B186" s="24" t="s">
        <v>240</v>
      </c>
      <c r="C186" s="17">
        <v>98419</v>
      </c>
      <c r="D186" s="21"/>
      <c r="E186" s="25"/>
      <c r="F186" s="25"/>
    </row>
    <row r="187" spans="1:6" ht="15">
      <c r="A187" s="16" t="s">
        <v>241</v>
      </c>
      <c r="B187" s="24" t="s">
        <v>242</v>
      </c>
      <c r="C187" s="17">
        <v>613682</v>
      </c>
      <c r="D187" s="21"/>
      <c r="E187" s="25"/>
      <c r="F187" s="25"/>
    </row>
    <row r="188" spans="1:6" ht="15">
      <c r="A188" s="16" t="s">
        <v>241</v>
      </c>
      <c r="B188" s="24" t="s">
        <v>242</v>
      </c>
      <c r="C188" s="17">
        <v>5331233</v>
      </c>
      <c r="D188" s="21"/>
      <c r="E188" s="25"/>
      <c r="F188" s="25"/>
    </row>
    <row r="189" spans="1:6" ht="15">
      <c r="A189" s="16" t="s">
        <v>243</v>
      </c>
      <c r="B189" s="24" t="s">
        <v>244</v>
      </c>
      <c r="C189" s="17">
        <v>16756</v>
      </c>
      <c r="D189" s="21"/>
      <c r="E189" s="25"/>
      <c r="F189" s="25"/>
    </row>
    <row r="190" spans="1:6" ht="15">
      <c r="A190" s="16" t="s">
        <v>243</v>
      </c>
      <c r="B190" s="24" t="s">
        <v>244</v>
      </c>
      <c r="C190" s="17">
        <v>191912</v>
      </c>
      <c r="D190" s="21"/>
      <c r="E190" s="25"/>
      <c r="F190" s="25"/>
    </row>
    <row r="191" spans="1:6" ht="15">
      <c r="A191" s="16" t="s">
        <v>245</v>
      </c>
      <c r="B191" s="24" t="s">
        <v>246</v>
      </c>
      <c r="C191" s="17">
        <v>47339</v>
      </c>
      <c r="D191" s="21"/>
      <c r="E191" s="25"/>
      <c r="F191" s="25"/>
    </row>
    <row r="192" spans="1:6" ht="15">
      <c r="A192" s="16" t="s">
        <v>245</v>
      </c>
      <c r="B192" s="24" t="s">
        <v>246</v>
      </c>
      <c r="C192" s="17">
        <v>411326</v>
      </c>
      <c r="D192" s="21"/>
      <c r="E192" s="25"/>
      <c r="F192" s="25"/>
    </row>
    <row r="193" spans="1:6" ht="30">
      <c r="A193" s="16" t="s">
        <v>247</v>
      </c>
      <c r="B193" s="24" t="s">
        <v>248</v>
      </c>
      <c r="C193" s="17">
        <v>408665</v>
      </c>
      <c r="D193" s="21"/>
      <c r="E193" s="25"/>
      <c r="F193" s="25"/>
    </row>
    <row r="194" spans="1:6" ht="15">
      <c r="A194" s="16" t="s">
        <v>249</v>
      </c>
      <c r="B194" s="24" t="s">
        <v>250</v>
      </c>
      <c r="C194" s="17">
        <v>1678649</v>
      </c>
      <c r="D194" s="21"/>
      <c r="E194" s="25"/>
      <c r="F194" s="25"/>
    </row>
    <row r="195" spans="1:6" ht="15">
      <c r="A195" s="16" t="s">
        <v>249</v>
      </c>
      <c r="B195" s="24" t="s">
        <v>250</v>
      </c>
      <c r="C195" s="17">
        <v>449261</v>
      </c>
      <c r="D195" s="21"/>
      <c r="E195" s="25"/>
      <c r="F195" s="25"/>
    </row>
    <row r="196" spans="1:6" ht="15">
      <c r="A196" s="16" t="s">
        <v>251</v>
      </c>
      <c r="B196" s="24" t="s">
        <v>252</v>
      </c>
      <c r="C196" s="17">
        <v>108304</v>
      </c>
      <c r="D196" s="21"/>
      <c r="E196" s="25"/>
      <c r="F196" s="25"/>
    </row>
    <row r="197" spans="1:6" ht="15">
      <c r="A197" s="16" t="s">
        <v>251</v>
      </c>
      <c r="B197" s="24" t="s">
        <v>252</v>
      </c>
      <c r="C197" s="17">
        <v>213050</v>
      </c>
      <c r="D197" s="21"/>
      <c r="E197" s="25"/>
      <c r="F197" s="25"/>
    </row>
    <row r="198" spans="1:6" ht="15">
      <c r="A198" s="16" t="s">
        <v>253</v>
      </c>
      <c r="B198" s="24" t="s">
        <v>254</v>
      </c>
      <c r="C198" s="17">
        <v>5220</v>
      </c>
      <c r="D198" s="21"/>
      <c r="E198" s="25"/>
      <c r="F198" s="25"/>
    </row>
    <row r="199" spans="1:6" ht="15">
      <c r="A199" s="16" t="s">
        <v>253</v>
      </c>
      <c r="B199" s="24" t="s">
        <v>254</v>
      </c>
      <c r="C199" s="17">
        <v>46431</v>
      </c>
      <c r="D199" s="21"/>
      <c r="E199" s="25"/>
      <c r="F199" s="25"/>
    </row>
    <row r="200" spans="1:6" ht="15">
      <c r="A200" s="16" t="s">
        <v>255</v>
      </c>
      <c r="B200" s="24" t="s">
        <v>256</v>
      </c>
      <c r="C200" s="17">
        <v>10661</v>
      </c>
      <c r="D200" s="21"/>
      <c r="E200" s="25"/>
      <c r="F200" s="25"/>
    </row>
    <row r="201" spans="1:6" ht="15">
      <c r="A201" s="16" t="s">
        <v>255</v>
      </c>
      <c r="B201" s="24" t="s">
        <v>256</v>
      </c>
      <c r="C201" s="17">
        <v>98005</v>
      </c>
      <c r="D201" s="21"/>
      <c r="E201" s="25"/>
      <c r="F201" s="25"/>
    </row>
    <row r="202" spans="1:6" ht="15">
      <c r="A202" s="16" t="s">
        <v>257</v>
      </c>
      <c r="B202" s="24" t="s">
        <v>258</v>
      </c>
      <c r="C202" s="17">
        <v>20492</v>
      </c>
      <c r="D202" s="21"/>
      <c r="E202" s="25"/>
      <c r="F202" s="25"/>
    </row>
    <row r="203" spans="1:6" ht="15">
      <c r="A203" s="16" t="s">
        <v>257</v>
      </c>
      <c r="B203" s="24" t="s">
        <v>258</v>
      </c>
      <c r="C203" s="17">
        <v>88174</v>
      </c>
      <c r="D203" s="21"/>
      <c r="E203" s="25"/>
      <c r="F203" s="25"/>
    </row>
    <row r="204" spans="1:6" ht="15">
      <c r="A204" s="16" t="s">
        <v>259</v>
      </c>
      <c r="B204" s="24" t="s">
        <v>260</v>
      </c>
      <c r="C204" s="17">
        <v>28642</v>
      </c>
      <c r="D204" s="21"/>
      <c r="E204" s="25"/>
      <c r="F204" s="25"/>
    </row>
    <row r="205" spans="1:6" ht="15">
      <c r="A205" s="16" t="s">
        <v>259</v>
      </c>
      <c r="B205" s="24" t="s">
        <v>260</v>
      </c>
      <c r="C205" s="17">
        <v>33340</v>
      </c>
      <c r="D205" s="21"/>
      <c r="E205" s="25"/>
      <c r="F205" s="25"/>
    </row>
    <row r="206" spans="1:6" ht="15">
      <c r="A206" s="16" t="s">
        <v>261</v>
      </c>
      <c r="B206" s="24" t="s">
        <v>262</v>
      </c>
      <c r="C206" s="17">
        <f>4303404+25461</f>
        <v>4328865</v>
      </c>
      <c r="D206" s="21" t="s">
        <v>8</v>
      </c>
      <c r="E206" s="25">
        <v>40345</v>
      </c>
      <c r="F206" s="25">
        <v>43389</v>
      </c>
    </row>
    <row r="207" spans="1:6" ht="30">
      <c r="A207" s="16" t="s">
        <v>263</v>
      </c>
      <c r="B207" s="24" t="s">
        <v>264</v>
      </c>
      <c r="C207" s="17">
        <v>310456</v>
      </c>
      <c r="D207" s="21" t="s">
        <v>17</v>
      </c>
      <c r="E207" s="25">
        <v>40634</v>
      </c>
      <c r="F207" s="25">
        <f>+E207+1645</f>
        <v>42279</v>
      </c>
    </row>
    <row r="208" spans="1:6" ht="15">
      <c r="A208" s="16" t="s">
        <v>265</v>
      </c>
      <c r="B208" s="24" t="s">
        <v>266</v>
      </c>
      <c r="C208" s="17">
        <v>362667</v>
      </c>
      <c r="D208" s="21" t="s">
        <v>13</v>
      </c>
      <c r="E208" s="25">
        <v>40787</v>
      </c>
      <c r="F208" s="25">
        <v>41883</v>
      </c>
    </row>
    <row r="209" spans="1:6" ht="15">
      <c r="A209" s="16" t="s">
        <v>267</v>
      </c>
      <c r="B209" s="24" t="s">
        <v>268</v>
      </c>
      <c r="C209" s="17">
        <v>338774</v>
      </c>
      <c r="D209" s="21" t="s">
        <v>13</v>
      </c>
      <c r="E209" s="25">
        <v>40787</v>
      </c>
      <c r="F209" s="25">
        <v>41883</v>
      </c>
    </row>
    <row r="210" spans="1:6" ht="15">
      <c r="A210" s="16" t="s">
        <v>269</v>
      </c>
      <c r="B210" s="24" t="s">
        <v>270</v>
      </c>
      <c r="C210" s="17">
        <v>341308</v>
      </c>
      <c r="D210" s="21" t="s">
        <v>13</v>
      </c>
      <c r="E210" s="25">
        <v>40695</v>
      </c>
      <c r="F210" s="25">
        <v>41791</v>
      </c>
    </row>
    <row r="211" spans="1:6" ht="15">
      <c r="A211" s="16" t="s">
        <v>271</v>
      </c>
      <c r="B211" s="24" t="s">
        <v>272</v>
      </c>
      <c r="C211" s="17">
        <v>97500</v>
      </c>
      <c r="D211" s="21" t="s">
        <v>14</v>
      </c>
      <c r="E211" s="25">
        <v>40773</v>
      </c>
      <c r="F211" s="25">
        <v>41013</v>
      </c>
    </row>
    <row r="212" spans="1:6" ht="15">
      <c r="A212" s="16" t="s">
        <v>273</v>
      </c>
      <c r="B212" s="24" t="s">
        <v>274</v>
      </c>
      <c r="C212" s="17">
        <v>30000</v>
      </c>
      <c r="D212" s="21" t="s">
        <v>14</v>
      </c>
      <c r="E212" s="25">
        <v>40665</v>
      </c>
      <c r="F212" s="25">
        <v>40785</v>
      </c>
    </row>
    <row r="213" spans="1:6" ht="15">
      <c r="A213" s="16" t="s">
        <v>275</v>
      </c>
      <c r="B213" s="24" t="s">
        <v>276</v>
      </c>
      <c r="C213" s="17">
        <v>85901</v>
      </c>
      <c r="D213" s="21" t="s">
        <v>8</v>
      </c>
      <c r="E213" s="25">
        <v>40541</v>
      </c>
      <c r="F213" s="25">
        <v>41061</v>
      </c>
    </row>
    <row r="214" spans="1:6" ht="15">
      <c r="A214" s="16" t="s">
        <v>277</v>
      </c>
      <c r="B214" s="24" t="s">
        <v>278</v>
      </c>
      <c r="C214" s="17">
        <v>61880</v>
      </c>
      <c r="D214" s="21" t="s">
        <v>8</v>
      </c>
      <c r="E214" s="25">
        <v>40541</v>
      </c>
      <c r="F214" s="25">
        <v>40949</v>
      </c>
    </row>
    <row r="215" spans="1:6" ht="15">
      <c r="A215" s="16" t="s">
        <v>279</v>
      </c>
      <c r="B215" s="24" t="s">
        <v>280</v>
      </c>
      <c r="C215" s="17">
        <v>94917</v>
      </c>
      <c r="D215" s="21" t="s">
        <v>8</v>
      </c>
      <c r="E215" s="25">
        <v>40541</v>
      </c>
      <c r="F215" s="25">
        <v>40941</v>
      </c>
    </row>
    <row r="216" spans="1:6" ht="15">
      <c r="A216" s="16" t="s">
        <v>281</v>
      </c>
      <c r="B216" s="24" t="s">
        <v>282</v>
      </c>
      <c r="C216" s="17">
        <v>22000</v>
      </c>
      <c r="D216" s="21" t="s">
        <v>8</v>
      </c>
      <c r="E216" s="25">
        <v>40543</v>
      </c>
      <c r="F216" s="25">
        <v>40643</v>
      </c>
    </row>
    <row r="217" spans="1:6" ht="15">
      <c r="A217" s="16" t="s">
        <v>281</v>
      </c>
      <c r="B217" s="24" t="s">
        <v>282</v>
      </c>
      <c r="C217" s="17">
        <v>38000</v>
      </c>
      <c r="D217" s="21" t="s">
        <v>13</v>
      </c>
      <c r="E217" s="25">
        <v>40725</v>
      </c>
      <c r="F217" s="25">
        <v>40908</v>
      </c>
    </row>
    <row r="218" spans="1:6" ht="15">
      <c r="A218" s="16" t="s">
        <v>283</v>
      </c>
      <c r="B218" s="24" t="s">
        <v>284</v>
      </c>
      <c r="C218" s="17">
        <v>1081690</v>
      </c>
      <c r="D218" s="21"/>
      <c r="E218" s="25"/>
      <c r="F218" s="25"/>
    </row>
    <row r="219" spans="1:6" ht="15">
      <c r="A219" s="16" t="s">
        <v>285</v>
      </c>
      <c r="B219" s="24" t="s">
        <v>286</v>
      </c>
      <c r="C219" s="17">
        <v>65767</v>
      </c>
      <c r="D219" s="21"/>
      <c r="E219" s="25"/>
      <c r="F219" s="25"/>
    </row>
    <row r="220" spans="1:6" ht="15">
      <c r="A220" s="16" t="s">
        <v>285</v>
      </c>
      <c r="B220" s="24" t="s">
        <v>286</v>
      </c>
      <c r="C220" s="17">
        <v>142899</v>
      </c>
      <c r="D220" s="21"/>
      <c r="E220" s="25"/>
      <c r="F220" s="25"/>
    </row>
    <row r="221" spans="1:6" ht="15">
      <c r="A221" s="16" t="s">
        <v>287</v>
      </c>
      <c r="B221" s="24" t="s">
        <v>288</v>
      </c>
      <c r="C221" s="17">
        <v>11375</v>
      </c>
      <c r="D221" s="21"/>
      <c r="E221" s="25"/>
      <c r="F221" s="25"/>
    </row>
    <row r="222" spans="1:6" ht="15">
      <c r="A222" s="16" t="s">
        <v>287</v>
      </c>
      <c r="B222" s="24" t="s">
        <v>288</v>
      </c>
      <c r="C222" s="17">
        <v>2958</v>
      </c>
      <c r="D222" s="21"/>
      <c r="E222" s="25"/>
      <c r="F222" s="25"/>
    </row>
    <row r="223" spans="1:6" ht="15">
      <c r="A223" s="16" t="s">
        <v>289</v>
      </c>
      <c r="B223" s="24" t="s">
        <v>290</v>
      </c>
      <c r="C223" s="17">
        <v>198815</v>
      </c>
      <c r="D223" s="21"/>
      <c r="E223" s="25"/>
      <c r="F223" s="25"/>
    </row>
    <row r="224" spans="1:6" ht="15">
      <c r="A224" s="16" t="s">
        <v>289</v>
      </c>
      <c r="B224" s="24" t="s">
        <v>290</v>
      </c>
      <c r="C224" s="17">
        <v>9851</v>
      </c>
      <c r="D224" s="21"/>
      <c r="E224" s="25"/>
      <c r="F224" s="25"/>
    </row>
    <row r="225" spans="1:6" ht="15">
      <c r="A225" s="16" t="s">
        <v>291</v>
      </c>
      <c r="B225" s="24" t="s">
        <v>292</v>
      </c>
      <c r="C225" s="17">
        <v>15100</v>
      </c>
      <c r="D225" s="21"/>
      <c r="E225" s="25"/>
      <c r="F225" s="25"/>
    </row>
    <row r="226" spans="1:6" ht="15">
      <c r="A226" s="16" t="s">
        <v>291</v>
      </c>
      <c r="B226" s="24" t="s">
        <v>292</v>
      </c>
      <c r="C226" s="17">
        <v>28233</v>
      </c>
      <c r="D226" s="21"/>
      <c r="E226" s="25"/>
      <c r="F226" s="25"/>
    </row>
    <row r="227" spans="1:6" ht="15">
      <c r="A227" s="16" t="s">
        <v>293</v>
      </c>
      <c r="B227" s="24" t="s">
        <v>294</v>
      </c>
      <c r="C227" s="17">
        <v>41973</v>
      </c>
      <c r="D227" s="21"/>
      <c r="E227" s="25"/>
      <c r="F227" s="25"/>
    </row>
    <row r="228" spans="1:6" ht="15">
      <c r="A228" s="16" t="s">
        <v>293</v>
      </c>
      <c r="B228" s="24" t="s">
        <v>294</v>
      </c>
      <c r="C228" s="17">
        <v>9677</v>
      </c>
      <c r="D228" s="21"/>
      <c r="E228" s="25"/>
      <c r="F228" s="25"/>
    </row>
    <row r="229" spans="1:6" ht="15">
      <c r="A229" s="16" t="s">
        <v>295</v>
      </c>
      <c r="B229" s="24" t="s">
        <v>296</v>
      </c>
      <c r="C229" s="17">
        <v>16000</v>
      </c>
      <c r="D229" s="21"/>
      <c r="E229" s="25"/>
      <c r="F229" s="25"/>
    </row>
    <row r="230" spans="1:6" ht="15">
      <c r="A230" s="16" t="s">
        <v>295</v>
      </c>
      <c r="B230" s="24" t="s">
        <v>296</v>
      </c>
      <c r="C230" s="17">
        <v>7299</v>
      </c>
      <c r="D230" s="21"/>
      <c r="E230" s="25"/>
      <c r="F230" s="25"/>
    </row>
    <row r="231" spans="1:6" ht="15">
      <c r="A231" s="16" t="s">
        <v>297</v>
      </c>
      <c r="B231" s="24" t="s">
        <v>298</v>
      </c>
      <c r="C231" s="17">
        <v>274175</v>
      </c>
      <c r="D231" s="21"/>
      <c r="E231" s="25"/>
      <c r="F231" s="25"/>
    </row>
    <row r="232" spans="1:6" ht="15">
      <c r="A232" s="16" t="s">
        <v>297</v>
      </c>
      <c r="B232" s="24" t="s">
        <v>298</v>
      </c>
      <c r="C232" s="17">
        <v>70392</v>
      </c>
      <c r="D232" s="21"/>
      <c r="E232" s="25"/>
      <c r="F232" s="25"/>
    </row>
    <row r="233" spans="1:6" ht="15">
      <c r="A233" s="16" t="s">
        <v>299</v>
      </c>
      <c r="B233" s="24" t="s">
        <v>300</v>
      </c>
      <c r="C233" s="17">
        <v>1874198</v>
      </c>
      <c r="D233" s="21" t="s">
        <v>8</v>
      </c>
      <c r="E233" s="25">
        <v>37924</v>
      </c>
      <c r="F233" s="25">
        <v>47056</v>
      </c>
    </row>
    <row r="234" spans="1:6" ht="30">
      <c r="A234" s="16" t="s">
        <v>301</v>
      </c>
      <c r="B234" s="24" t="s">
        <v>302</v>
      </c>
      <c r="C234" s="17">
        <v>487500</v>
      </c>
      <c r="D234" s="21" t="s">
        <v>13</v>
      </c>
      <c r="E234" s="25">
        <v>40695</v>
      </c>
      <c r="F234" s="25">
        <v>41791</v>
      </c>
    </row>
    <row r="235" spans="1:6" ht="15">
      <c r="A235" s="16" t="s">
        <v>303</v>
      </c>
      <c r="B235" s="24" t="s">
        <v>304</v>
      </c>
      <c r="C235" s="17">
        <v>62421</v>
      </c>
      <c r="D235" s="21"/>
      <c r="E235" s="25"/>
      <c r="F235" s="25"/>
    </row>
    <row r="236" spans="1:6" ht="15">
      <c r="A236" s="16" t="s">
        <v>305</v>
      </c>
      <c r="B236" s="24" t="s">
        <v>306</v>
      </c>
      <c r="C236" s="17">
        <v>178250</v>
      </c>
      <c r="D236" s="21" t="s">
        <v>8</v>
      </c>
      <c r="E236" s="25">
        <v>40543</v>
      </c>
      <c r="F236" s="25">
        <v>40803</v>
      </c>
    </row>
    <row r="237" spans="1:6" ht="15">
      <c r="A237" s="16" t="s">
        <v>305</v>
      </c>
      <c r="B237" s="24" t="s">
        <v>306</v>
      </c>
      <c r="C237" s="17">
        <v>81750</v>
      </c>
      <c r="D237" s="21" t="s">
        <v>13</v>
      </c>
      <c r="E237" s="25">
        <v>40664</v>
      </c>
      <c r="F237" s="25">
        <v>40878</v>
      </c>
    </row>
    <row r="238" spans="1:6" ht="15">
      <c r="A238" s="16" t="s">
        <v>307</v>
      </c>
      <c r="B238" s="24" t="s">
        <v>308</v>
      </c>
      <c r="C238" s="17">
        <v>1703410</v>
      </c>
      <c r="D238" s="21" t="s">
        <v>13</v>
      </c>
      <c r="E238" s="25">
        <v>40787</v>
      </c>
      <c r="F238" s="25">
        <v>41244</v>
      </c>
    </row>
    <row r="239" spans="1:6" ht="30">
      <c r="A239" s="16" t="s">
        <v>309</v>
      </c>
      <c r="B239" s="24" t="s">
        <v>310</v>
      </c>
      <c r="C239" s="17">
        <v>1104285</v>
      </c>
      <c r="D239" s="21" t="s">
        <v>13</v>
      </c>
      <c r="E239" s="25">
        <v>40725</v>
      </c>
      <c r="F239" s="25">
        <v>41275</v>
      </c>
    </row>
    <row r="240" spans="1:6" ht="15">
      <c r="A240" s="16" t="s">
        <v>311</v>
      </c>
      <c r="B240" s="24" t="s">
        <v>312</v>
      </c>
      <c r="C240" s="17">
        <v>1458919</v>
      </c>
      <c r="D240" s="21" t="s">
        <v>13</v>
      </c>
      <c r="E240" s="25">
        <v>40756</v>
      </c>
      <c r="F240" s="25">
        <v>41122</v>
      </c>
    </row>
    <row r="241" spans="1:6" ht="15">
      <c r="A241" s="16" t="s">
        <v>313</v>
      </c>
      <c r="B241" s="24" t="s">
        <v>314</v>
      </c>
      <c r="C241" s="17">
        <v>122650</v>
      </c>
      <c r="D241" s="21" t="s">
        <v>13</v>
      </c>
      <c r="E241" s="25">
        <v>40725</v>
      </c>
      <c r="F241" s="25">
        <v>41091</v>
      </c>
    </row>
    <row r="242" spans="1:6" ht="15">
      <c r="A242" s="16" t="s">
        <v>315</v>
      </c>
      <c r="B242" s="24" t="s">
        <v>316</v>
      </c>
      <c r="C242" s="17">
        <v>14237</v>
      </c>
      <c r="D242" s="21" t="s">
        <v>13</v>
      </c>
      <c r="E242" s="25">
        <v>40787</v>
      </c>
      <c r="F242" s="25">
        <v>41153</v>
      </c>
    </row>
    <row r="243" spans="1:6" ht="15">
      <c r="A243" s="16" t="s">
        <v>317</v>
      </c>
      <c r="B243" s="24" t="s">
        <v>318</v>
      </c>
      <c r="C243" s="17">
        <v>21902</v>
      </c>
      <c r="D243" s="21" t="s">
        <v>13</v>
      </c>
      <c r="E243" s="25">
        <v>40695</v>
      </c>
      <c r="F243" s="25">
        <v>41061</v>
      </c>
    </row>
    <row r="244" spans="1:6" ht="15">
      <c r="A244" s="16" t="s">
        <v>319</v>
      </c>
      <c r="B244" s="24" t="s">
        <v>320</v>
      </c>
      <c r="C244" s="17">
        <v>21902</v>
      </c>
      <c r="D244" s="21" t="s">
        <v>13</v>
      </c>
      <c r="E244" s="25">
        <v>40756</v>
      </c>
      <c r="F244" s="25">
        <v>41122</v>
      </c>
    </row>
    <row r="245" spans="1:6" ht="15">
      <c r="A245" s="16" t="s">
        <v>321</v>
      </c>
      <c r="B245" s="24" t="s">
        <v>322</v>
      </c>
      <c r="C245" s="17">
        <v>548524</v>
      </c>
      <c r="D245" s="21"/>
      <c r="E245" s="25"/>
      <c r="F245" s="25"/>
    </row>
    <row r="246" spans="1:6" ht="15">
      <c r="A246" s="16" t="s">
        <v>323</v>
      </c>
      <c r="B246" s="24" t="s">
        <v>324</v>
      </c>
      <c r="C246" s="17">
        <v>2863421</v>
      </c>
      <c r="D246" s="21"/>
      <c r="E246" s="25"/>
      <c r="F246" s="25"/>
    </row>
    <row r="247" spans="1:6" ht="15">
      <c r="A247" s="16" t="s">
        <v>325</v>
      </c>
      <c r="B247" s="24" t="s">
        <v>326</v>
      </c>
      <c r="C247" s="17">
        <v>4762793</v>
      </c>
      <c r="D247" s="21"/>
      <c r="E247" s="25"/>
      <c r="F247" s="25"/>
    </row>
    <row r="248" spans="1:6" ht="15">
      <c r="A248" s="16" t="s">
        <v>325</v>
      </c>
      <c r="B248" s="24" t="s">
        <v>326</v>
      </c>
      <c r="C248" s="17">
        <v>2136631</v>
      </c>
      <c r="D248" s="21"/>
      <c r="E248" s="25"/>
      <c r="F248" s="25"/>
    </row>
    <row r="249" spans="1:6" ht="15">
      <c r="A249" s="16" t="s">
        <v>327</v>
      </c>
      <c r="B249" s="24" t="s">
        <v>328</v>
      </c>
      <c r="C249" s="17">
        <v>2567868</v>
      </c>
      <c r="D249" s="21"/>
      <c r="E249" s="25"/>
      <c r="F249" s="25"/>
    </row>
    <row r="250" spans="1:6" ht="30">
      <c r="A250" s="16" t="s">
        <v>329</v>
      </c>
      <c r="B250" s="24" t="s">
        <v>330</v>
      </c>
      <c r="C250" s="17">
        <v>125000</v>
      </c>
      <c r="D250" s="21" t="s">
        <v>13</v>
      </c>
      <c r="E250" s="25">
        <v>40695</v>
      </c>
      <c r="F250" s="25">
        <v>41275</v>
      </c>
    </row>
    <row r="251" spans="1:6" ht="15">
      <c r="A251" s="16" t="s">
        <v>331</v>
      </c>
      <c r="B251" s="24" t="s">
        <v>332</v>
      </c>
      <c r="C251" s="17">
        <v>60000</v>
      </c>
      <c r="D251" s="21" t="s">
        <v>13</v>
      </c>
      <c r="E251" s="25">
        <v>40787</v>
      </c>
      <c r="F251" s="25">
        <v>41518</v>
      </c>
    </row>
    <row r="252" spans="1:6" ht="15">
      <c r="A252" s="16" t="s">
        <v>333</v>
      </c>
      <c r="B252" s="24" t="s">
        <v>334</v>
      </c>
      <c r="C252" s="17">
        <v>60000</v>
      </c>
      <c r="D252" s="21" t="s">
        <v>13</v>
      </c>
      <c r="E252" s="25">
        <v>40787</v>
      </c>
      <c r="F252" s="25">
        <v>41518</v>
      </c>
    </row>
    <row r="253" spans="1:6" ht="15">
      <c r="A253" s="16" t="s">
        <v>335</v>
      </c>
      <c r="B253" s="24" t="s">
        <v>336</v>
      </c>
      <c r="C253" s="17">
        <v>1580200</v>
      </c>
      <c r="D253" s="21"/>
      <c r="E253" s="25"/>
      <c r="F253" s="25"/>
    </row>
    <row r="254" spans="1:6" ht="15">
      <c r="A254" s="16" t="s">
        <v>337</v>
      </c>
      <c r="B254" s="24" t="s">
        <v>338</v>
      </c>
      <c r="C254" s="17">
        <v>675300</v>
      </c>
      <c r="D254" s="21"/>
      <c r="E254" s="25"/>
      <c r="F254" s="25"/>
    </row>
    <row r="255" spans="1:6" ht="15">
      <c r="A255" s="16" t="s">
        <v>339</v>
      </c>
      <c r="B255" s="24" t="s">
        <v>340</v>
      </c>
      <c r="C255" s="17">
        <v>80000</v>
      </c>
      <c r="D255" s="21" t="s">
        <v>13</v>
      </c>
      <c r="E255" s="25">
        <v>40756</v>
      </c>
      <c r="F255" s="25">
        <v>41122</v>
      </c>
    </row>
    <row r="256" spans="1:6" ht="15">
      <c r="A256" s="16" t="s">
        <v>341</v>
      </c>
      <c r="B256" s="24" t="s">
        <v>342</v>
      </c>
      <c r="C256" s="17">
        <v>19000</v>
      </c>
      <c r="D256" s="21" t="s">
        <v>13</v>
      </c>
      <c r="E256" s="25">
        <v>40725</v>
      </c>
      <c r="F256" s="25">
        <v>41091</v>
      </c>
    </row>
    <row r="257" spans="1:6" ht="15">
      <c r="A257" s="16" t="s">
        <v>343</v>
      </c>
      <c r="B257" s="24" t="s">
        <v>344</v>
      </c>
      <c r="C257" s="17">
        <v>80000</v>
      </c>
      <c r="D257" s="21" t="s">
        <v>13</v>
      </c>
      <c r="E257" s="25">
        <v>40664</v>
      </c>
      <c r="F257" s="25">
        <v>41030</v>
      </c>
    </row>
    <row r="258" spans="1:6" ht="15">
      <c r="A258" s="16" t="s">
        <v>345</v>
      </c>
      <c r="B258" s="24" t="s">
        <v>346</v>
      </c>
      <c r="C258" s="17">
        <v>69620</v>
      </c>
      <c r="D258" s="21" t="s">
        <v>13</v>
      </c>
      <c r="E258" s="25">
        <v>40756</v>
      </c>
      <c r="F258" s="25">
        <v>41122</v>
      </c>
    </row>
    <row r="259" spans="1:6" ht="15">
      <c r="A259" s="16" t="s">
        <v>347</v>
      </c>
      <c r="B259" s="24" t="s">
        <v>348</v>
      </c>
      <c r="C259" s="17">
        <v>33000</v>
      </c>
      <c r="D259" s="21" t="s">
        <v>13</v>
      </c>
      <c r="E259" s="25">
        <v>40695</v>
      </c>
      <c r="F259" s="25">
        <v>40940</v>
      </c>
    </row>
    <row r="260" spans="1:6" ht="15">
      <c r="A260" s="16" t="s">
        <v>349</v>
      </c>
      <c r="B260" s="24" t="s">
        <v>350</v>
      </c>
      <c r="C260" s="17">
        <v>21000</v>
      </c>
      <c r="D260" s="21" t="s">
        <v>13</v>
      </c>
      <c r="E260" s="25">
        <v>40848</v>
      </c>
      <c r="F260" s="25">
        <v>41030</v>
      </c>
    </row>
    <row r="261" spans="1:6" ht="15">
      <c r="A261" s="16" t="s">
        <v>351</v>
      </c>
      <c r="B261" s="24" t="s">
        <v>352</v>
      </c>
      <c r="C261" s="17">
        <v>10500</v>
      </c>
      <c r="D261" s="21" t="s">
        <v>13</v>
      </c>
      <c r="E261" s="25">
        <v>40725</v>
      </c>
      <c r="F261" s="25">
        <v>40817</v>
      </c>
    </row>
    <row r="262" spans="1:6" ht="30">
      <c r="A262" s="16" t="s">
        <v>353</v>
      </c>
      <c r="B262" s="24" t="s">
        <v>354</v>
      </c>
      <c r="C262" s="17">
        <v>63000</v>
      </c>
      <c r="D262" s="21" t="s">
        <v>13</v>
      </c>
      <c r="E262" s="25">
        <v>40725</v>
      </c>
      <c r="F262" s="25">
        <v>40878</v>
      </c>
    </row>
    <row r="263" spans="1:6" ht="30">
      <c r="A263" s="16" t="s">
        <v>355</v>
      </c>
      <c r="B263" s="24" t="s">
        <v>356</v>
      </c>
      <c r="C263" s="17">
        <v>115000</v>
      </c>
      <c r="D263" s="21" t="s">
        <v>13</v>
      </c>
      <c r="E263" s="25">
        <v>40725</v>
      </c>
      <c r="F263" s="25">
        <v>40909</v>
      </c>
    </row>
    <row r="264" spans="1:6" ht="30">
      <c r="A264" s="16" t="s">
        <v>357</v>
      </c>
      <c r="B264" s="24" t="s">
        <v>358</v>
      </c>
      <c r="C264" s="17">
        <v>42000</v>
      </c>
      <c r="D264" s="21" t="s">
        <v>13</v>
      </c>
      <c r="E264" s="25">
        <v>40695</v>
      </c>
      <c r="F264" s="25">
        <v>40817</v>
      </c>
    </row>
    <row r="265" spans="1:6" ht="30">
      <c r="A265" s="16" t="s">
        <v>359</v>
      </c>
      <c r="B265" s="24" t="s">
        <v>360</v>
      </c>
      <c r="C265" s="17">
        <v>363470</v>
      </c>
      <c r="D265" s="21"/>
      <c r="E265" s="25"/>
      <c r="F265" s="25"/>
    </row>
    <row r="266" spans="1:6" ht="15" customHeight="1">
      <c r="A266" s="36" t="s">
        <v>0</v>
      </c>
      <c r="B266" s="37"/>
      <c r="C266" s="42">
        <f>SUM(C8:C265)</f>
        <v>317110287</v>
      </c>
      <c r="D266" s="60"/>
      <c r="E266" s="61"/>
      <c r="F266" s="62"/>
    </row>
    <row r="267" spans="1:6" ht="15" customHeight="1">
      <c r="A267" s="38"/>
      <c r="B267" s="39"/>
      <c r="C267" s="43"/>
      <c r="D267" s="63"/>
      <c r="E267" s="64"/>
      <c r="F267" s="65"/>
    </row>
    <row r="268" spans="1:6" ht="15" customHeight="1">
      <c r="A268" s="38" t="s">
        <v>1</v>
      </c>
      <c r="B268" s="39"/>
      <c r="C268" s="42">
        <v>1564536</v>
      </c>
      <c r="D268" s="44"/>
      <c r="E268" s="45"/>
      <c r="F268" s="46"/>
    </row>
    <row r="269" spans="1:6" ht="15" customHeight="1">
      <c r="A269" s="38"/>
      <c r="B269" s="39"/>
      <c r="C269" s="43"/>
      <c r="D269" s="47"/>
      <c r="E269" s="48"/>
      <c r="F269" s="49"/>
    </row>
    <row r="270" spans="1:6" ht="15" customHeight="1">
      <c r="A270" s="38" t="s">
        <v>12</v>
      </c>
      <c r="B270" s="39"/>
      <c r="C270" s="42">
        <f>SUM(C266:C268)</f>
        <v>318674823</v>
      </c>
      <c r="D270" s="50"/>
      <c r="E270" s="51"/>
      <c r="F270" s="52"/>
    </row>
    <row r="271" spans="1:6" ht="15">
      <c r="A271" s="40"/>
      <c r="B271" s="41"/>
      <c r="C271" s="43"/>
      <c r="D271" s="53"/>
      <c r="E271" s="54"/>
      <c r="F271" s="55"/>
    </row>
    <row r="272" spans="1:6" ht="15">
      <c r="A272" s="5"/>
      <c r="B272" s="6"/>
      <c r="C272" s="6"/>
      <c r="D272" s="6"/>
      <c r="E272" s="7"/>
      <c r="F272" s="7"/>
    </row>
    <row r="273" spans="1:6" ht="15">
      <c r="A273" s="58" t="s">
        <v>15</v>
      </c>
      <c r="B273" s="58"/>
      <c r="C273" s="58"/>
      <c r="D273" s="58"/>
      <c r="E273" s="58"/>
      <c r="F273" s="7"/>
    </row>
    <row r="274" spans="1:5" ht="15">
      <c r="A274" s="14" t="s">
        <v>16</v>
      </c>
      <c r="B274"/>
      <c r="C274"/>
      <c r="D274"/>
      <c r="E274"/>
    </row>
    <row r="276" spans="1:5" ht="15">
      <c r="A276" s="27"/>
      <c r="B276" s="22"/>
      <c r="C276" s="22"/>
      <c r="D276" s="22"/>
      <c r="E276" s="23"/>
    </row>
    <row r="277" spans="1:5" ht="15">
      <c r="A277" s="26"/>
      <c r="B277" s="22"/>
      <c r="C277" s="22"/>
      <c r="D277" s="22"/>
      <c r="E277" s="23"/>
    </row>
    <row r="278" spans="1:5" ht="15">
      <c r="A278" s="26"/>
      <c r="B278" s="22"/>
      <c r="C278" s="22"/>
      <c r="D278" s="22"/>
      <c r="E278" s="23"/>
    </row>
    <row r="279" spans="1:5" ht="15">
      <c r="A279" s="26"/>
      <c r="B279" s="22"/>
      <c r="C279" s="22"/>
      <c r="D279" s="22"/>
      <c r="E279" s="23"/>
    </row>
    <row r="280" spans="1:5" ht="15">
      <c r="A280" s="26"/>
      <c r="B280" s="22"/>
      <c r="C280" s="22"/>
      <c r="D280" s="22"/>
      <c r="E280" s="23"/>
    </row>
  </sheetData>
  <sheetProtection/>
  <mergeCells count="13">
    <mergeCell ref="A2:F2"/>
    <mergeCell ref="A3:F3"/>
    <mergeCell ref="D266:F267"/>
    <mergeCell ref="E6:F6"/>
    <mergeCell ref="C266:C267"/>
    <mergeCell ref="A273:E273"/>
    <mergeCell ref="A266:B267"/>
    <mergeCell ref="A268:B269"/>
    <mergeCell ref="A270:B271"/>
    <mergeCell ref="C268:C269"/>
    <mergeCell ref="D268:F269"/>
    <mergeCell ref="D270:F271"/>
    <mergeCell ref="C270:C271"/>
  </mergeCells>
  <printOptions horizontalCentered="1"/>
  <pageMargins left="0.15748031496062992" right="0.15748031496062992" top="0.31496062992125984" bottom="0.35433070866141736" header="0.15748031496062992" footer="0.1968503937007874"/>
  <pageSetup fitToHeight="0" horizontalDpi="600" verticalDpi="600" orientation="portrait" scale="80" r:id="rId1"/>
  <headerFooter>
    <oddFooter>&amp;C&amp;8Página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juan.jutronich</dc:creator>
  <cp:keywords/>
  <dc:description/>
  <cp:lastModifiedBy>pcg</cp:lastModifiedBy>
  <cp:lastPrinted>2010-04-19T16:20:51Z</cp:lastPrinted>
  <dcterms:created xsi:type="dcterms:W3CDTF">2010-04-16T15:20:56Z</dcterms:created>
  <dcterms:modified xsi:type="dcterms:W3CDTF">2011-05-04T15:43:40Z</dcterms:modified>
  <cp:category/>
  <cp:version/>
  <cp:contentType/>
  <cp:contentStatus/>
</cp:coreProperties>
</file>