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5"/>
  </bookViews>
  <sheets>
    <sheet name="C.1" sheetId="1" r:id="rId1"/>
    <sheet name="C.2" sheetId="2" r:id="rId2"/>
    <sheet name="C.3" sheetId="3" r:id="rId3"/>
    <sheet name="C.4" sheetId="4" r:id="rId4"/>
    <sheet name="C.4(cont)" sheetId="5" r:id="rId5"/>
    <sheet name="C.5" sheetId="6" r:id="rId6"/>
  </sheets>
  <definedNames>
    <definedName name="_xlnm.Print_Area" localSheetId="0">'C.1'!$A$1:$W$77</definedName>
    <definedName name="_xlnm.Print_Area" localSheetId="1">'C.2'!$A$1:$V$77</definedName>
    <definedName name="_xlnm.Print_Area" localSheetId="2">'C.3'!$A$1:$V$77</definedName>
    <definedName name="_xlnm.Print_Area" localSheetId="3">'C.4'!$A$1:$V$43</definedName>
    <definedName name="_xlnm.Print_Area" localSheetId="4">'C.4(cont)'!$A$1:$V$43</definedName>
    <definedName name="_xlnm.Print_Area" localSheetId="5">'C.5'!$A$1:$W$42</definedName>
  </definedNames>
  <calcPr fullCalcOnLoad="1"/>
</workbook>
</file>

<file path=xl/sharedStrings.xml><?xml version="1.0" encoding="utf-8"?>
<sst xmlns="http://schemas.openxmlformats.org/spreadsheetml/2006/main" count="419" uniqueCount="111">
  <si>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</si>
  <si>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</si>
  <si>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</si>
  <si>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</si>
  <si>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</si>
  <si>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</si>
  <si>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</si>
  <si>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</si>
  <si>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</si>
  <si>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</si>
  <si>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</si>
  <si>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</si>
  <si>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</si>
  <si>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</si>
  <si>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</si>
  <si>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</si>
  <si>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</si>
  <si>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</si>
  <si>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</si>
  <si>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</si>
  <si>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</si>
  <si>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</si>
  <si>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</si>
  <si>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</si>
  <si>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</si>
  <si>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</si>
  <si>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</si>
  <si>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</si>
  <si>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</si>
  <si>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</si>
  <si>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</si>
  <si>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</si>
  <si>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</si>
  <si>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</si>
  <si>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</si>
  <si>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</si>
  <si>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</si>
  <si>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</si>
  <si>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</si>
  <si>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</si>
  <si>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</si>
  <si>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</si>
  <si>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</si>
  <si>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</si>
  <si>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</si>
  <si>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</si>
  <si>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</si>
  <si>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</si>
  <si>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</si>
  <si>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</si>
  <si>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</si>
  <si>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</si>
  <si>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</si>
  <si>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</si>
  <si>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</si>
  <si>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</si>
  <si>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</si>
  <si>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</si>
  <si>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</si>
  <si>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</si>
  <si>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</si>
  <si>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</si>
  <si>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</si>
  <si>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</si>
  <si>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</si>
  <si>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</si>
  <si>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</si>
  <si>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</si>
  <si>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</si>
  <si>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</si>
  <si>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</si>
  <si>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</si>
  <si>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</si>
  <si>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</si>
  <si>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</si>
  <si>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</si>
  <si>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</si>
  <si>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</si>
  <si>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</si>
  <si>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</si>
  <si>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</si>
  <si>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</si>
  <si>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</si>
  <si>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</si>
  <si>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</si>
  <si>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Cobre</t>
  </si>
  <si>
    <t>Año 2010</t>
  </si>
  <si>
    <t>Febrero</t>
  </si>
  <si>
    <t>Marzo</t>
  </si>
  <si>
    <t>Abril</t>
  </si>
  <si>
    <t>Mayo</t>
  </si>
  <si>
    <t>Junio</t>
  </si>
  <si>
    <t>Primer Trimestre</t>
  </si>
  <si>
    <t>Segundo Trimestre</t>
  </si>
  <si>
    <t>Primer Semestre</t>
  </si>
  <si>
    <t>Fondos Especiales</t>
  </si>
  <si>
    <t>Julio</t>
  </si>
  <si>
    <t>Acumulado Año</t>
  </si>
  <si>
    <t>CUADRO 4 (continuación)</t>
  </si>
  <si>
    <t>Ajustes por Rezagos Fondos Especiales</t>
  </si>
  <si>
    <t>Agosto</t>
  </si>
  <si>
    <t>Septiembre</t>
  </si>
  <si>
    <t>Tercer Trimestre</t>
  </si>
  <si>
    <t>Octubre</t>
  </si>
  <si>
    <t>Noviembre</t>
  </si>
  <si>
    <t>Diciembre</t>
  </si>
  <si>
    <t>Cuarto Trimestre</t>
  </si>
  <si>
    <t>Segundo Semestre</t>
  </si>
  <si>
    <t>ESTADO DE OPERACIONES DE GOBIERNO  2011</t>
  </si>
  <si>
    <t>2011 / 2010</t>
  </si>
  <si>
    <t>Año 2011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</si>
</sst>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4">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20"/>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top style="thin"/>
      <bottom/>
    </border>
    <border>
      <left/>
      <right style="thin"/>
      <top/>
      <bottom/>
    </border>
    <border>
      <left style="thin"/>
      <right style="thin"/>
      <top style="thin"/>
      <bottom/>
    </border>
    <border>
      <left/>
      <right style="thin"/>
      <top style="thin"/>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2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12" xfId="0" applyFont="1" applyBorder="1" applyAlignment="1">
      <alignment horizontal="center" vertical="center" wrapText="1"/>
    </xf>
    <xf numFmtId="0" fontId="8" fillId="0" borderId="0" xfId="0" applyFont="1" applyBorder="1" applyAlignment="1">
      <alignment/>
    </xf>
    <xf numFmtId="0" fontId="0" fillId="0" borderId="13"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0" fontId="0" fillId="0" borderId="14" xfId="0" applyBorder="1" applyAlignment="1">
      <alignment/>
    </xf>
    <xf numFmtId="165" fontId="0" fillId="0" borderId="14" xfId="0" applyNumberFormat="1" applyBorder="1" applyAlignment="1">
      <alignment/>
    </xf>
    <xf numFmtId="0" fontId="8" fillId="0" borderId="13" xfId="0" applyFont="1" applyBorder="1" applyAlignment="1">
      <alignment/>
    </xf>
    <xf numFmtId="0" fontId="8" fillId="0" borderId="0" xfId="0" applyFont="1" applyAlignment="1">
      <alignment/>
    </xf>
    <xf numFmtId="0" fontId="3" fillId="0" borderId="13" xfId="0" applyFont="1" applyBorder="1" applyAlignment="1">
      <alignment/>
    </xf>
    <xf numFmtId="0" fontId="3" fillId="0" borderId="0" xfId="0"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0" fillId="0" borderId="14" xfId="0" applyNumberFormat="1" applyBorder="1" applyAlignment="1">
      <alignment/>
    </xf>
    <xf numFmtId="165" fontId="2" fillId="0" borderId="14"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7"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4" xfId="0" applyNumberFormat="1" applyFill="1" applyBorder="1" applyAlignment="1">
      <alignment/>
    </xf>
    <xf numFmtId="0" fontId="8" fillId="0" borderId="19" xfId="0" applyFont="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0" fontId="2" fillId="0" borderId="12" xfId="0" applyFont="1" applyBorder="1" applyAlignment="1">
      <alignment horizontal="centerContinuous" vertical="center"/>
    </xf>
    <xf numFmtId="0" fontId="0" fillId="0" borderId="0" xfId="0" applyAlignment="1">
      <alignment vertical="top"/>
    </xf>
    <xf numFmtId="165" fontId="0" fillId="0" borderId="17" xfId="0" applyNumberFormat="1" applyBorder="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20" xfId="0" applyFill="1" applyBorder="1" applyAlignment="1">
      <alignment/>
    </xf>
    <xf numFmtId="165" fontId="0" fillId="0" borderId="14" xfId="0" applyNumberFormat="1" applyFill="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165" fontId="4" fillId="0" borderId="17" xfId="0" applyNumberFormat="1" applyFont="1" applyFill="1" applyBorder="1" applyAlignment="1">
      <alignment/>
    </xf>
    <xf numFmtId="0" fontId="0" fillId="0" borderId="0"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 fillId="0" borderId="11" xfId="0" applyFont="1" applyBorder="1" applyAlignment="1">
      <alignment horizontal="centerContinuous" vertical="center"/>
    </xf>
    <xf numFmtId="0" fontId="2" fillId="0" borderId="2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3" fillId="0" borderId="13" xfId="0" applyNumberFormat="1" applyFont="1" applyBorder="1" applyAlignment="1">
      <alignment/>
    </xf>
    <xf numFmtId="165" fontId="3" fillId="0" borderId="19" xfId="0" applyNumberFormat="1" applyFont="1"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2" fillId="0" borderId="13" xfId="0" applyNumberFormat="1" applyFont="1" applyBorder="1" applyAlignment="1">
      <alignment/>
    </xf>
    <xf numFmtId="165" fontId="2" fillId="0" borderId="19" xfId="0" applyNumberFormat="1" applyFont="1" applyBorder="1" applyAlignment="1">
      <alignment/>
    </xf>
    <xf numFmtId="165" fontId="4" fillId="0" borderId="15" xfId="0" applyNumberFormat="1" applyFont="1" applyBorder="1" applyAlignment="1">
      <alignment/>
    </xf>
    <xf numFmtId="165" fontId="4" fillId="0" borderId="22" xfId="0" applyNumberFormat="1" applyFont="1" applyBorder="1" applyAlignment="1">
      <alignment/>
    </xf>
    <xf numFmtId="0" fontId="0" fillId="0" borderId="21" xfId="0" applyFont="1" applyFill="1" applyBorder="1" applyAlignment="1">
      <alignment horizontal="center" vertical="center" wrapText="1"/>
    </xf>
    <xf numFmtId="0" fontId="0" fillId="0" borderId="23" xfId="0" applyFill="1" applyBorder="1" applyAlignment="1">
      <alignment/>
    </xf>
    <xf numFmtId="165" fontId="0" fillId="0" borderId="13" xfId="0" applyNumberFormat="1" applyFill="1" applyBorder="1" applyAlignment="1">
      <alignment/>
    </xf>
    <xf numFmtId="165" fontId="3" fillId="0" borderId="13" xfId="0" applyNumberFormat="1" applyFont="1" applyFill="1" applyBorder="1" applyAlignment="1">
      <alignment/>
    </xf>
    <xf numFmtId="165" fontId="0" fillId="0" borderId="13" xfId="0" applyNumberFormat="1" applyFill="1" applyBorder="1" applyAlignment="1">
      <alignment/>
    </xf>
    <xf numFmtId="165" fontId="2" fillId="0" borderId="13" xfId="0" applyNumberFormat="1" applyFont="1" applyFill="1" applyBorder="1" applyAlignment="1">
      <alignment/>
    </xf>
    <xf numFmtId="165" fontId="4" fillId="0" borderId="15" xfId="0" applyNumberFormat="1" applyFont="1" applyFill="1" applyBorder="1" applyAlignment="1">
      <alignment/>
    </xf>
    <xf numFmtId="0" fontId="0" fillId="0" borderId="24" xfId="0" applyFill="1" applyBorder="1" applyAlignment="1">
      <alignment/>
    </xf>
    <xf numFmtId="0" fontId="0" fillId="0" borderId="19" xfId="0" applyFill="1" applyBorder="1" applyAlignment="1">
      <alignment/>
    </xf>
    <xf numFmtId="165" fontId="0" fillId="0" borderId="19" xfId="0" applyNumberFormat="1" applyFill="1" applyBorder="1" applyAlignment="1">
      <alignment/>
    </xf>
    <xf numFmtId="165" fontId="3" fillId="0" borderId="19" xfId="0" applyNumberFormat="1" applyFont="1" applyFill="1" applyBorder="1" applyAlignment="1">
      <alignment/>
    </xf>
    <xf numFmtId="165" fontId="0" fillId="0" borderId="19" xfId="0" applyNumberFormat="1" applyFill="1" applyBorder="1" applyAlignment="1">
      <alignment/>
    </xf>
    <xf numFmtId="165" fontId="2" fillId="0" borderId="19" xfId="0" applyNumberFormat="1" applyFont="1" applyFill="1" applyBorder="1" applyAlignment="1">
      <alignment/>
    </xf>
    <xf numFmtId="165" fontId="4" fillId="0" borderId="22" xfId="0" applyNumberFormat="1" applyFont="1" applyFill="1" applyBorder="1" applyAlignment="1">
      <alignment/>
    </xf>
    <xf numFmtId="0" fontId="0" fillId="0" borderId="23" xfId="0" applyBorder="1" applyAlignment="1">
      <alignment/>
    </xf>
    <xf numFmtId="0" fontId="0" fillId="0" borderId="24"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21" xfId="0" applyBorder="1" applyAlignment="1">
      <alignment horizontal="centerContinuous"/>
    </xf>
    <xf numFmtId="165" fontId="3" fillId="0" borderId="13" xfId="0" applyNumberFormat="1" applyFont="1" applyFill="1" applyBorder="1" applyAlignment="1">
      <alignment/>
    </xf>
    <xf numFmtId="165" fontId="3" fillId="0" borderId="19" xfId="0" applyNumberFormat="1" applyFont="1" applyFill="1" applyBorder="1" applyAlignment="1">
      <alignment/>
    </xf>
    <xf numFmtId="165" fontId="2" fillId="0" borderId="13" xfId="0" applyNumberFormat="1" applyFont="1" applyFill="1" applyBorder="1" applyAlignment="1">
      <alignment/>
    </xf>
    <xf numFmtId="165" fontId="2" fillId="0" borderId="19" xfId="0" applyNumberFormat="1" applyFont="1" applyFill="1" applyBorder="1" applyAlignment="1">
      <alignment/>
    </xf>
    <xf numFmtId="165" fontId="0" fillId="0" borderId="15" xfId="0" applyNumberFormat="1" applyBorder="1" applyAlignment="1">
      <alignment/>
    </xf>
    <xf numFmtId="165" fontId="0" fillId="0" borderId="22" xfId="0" applyNumberFormat="1" applyBorder="1" applyAlignment="1">
      <alignment/>
    </xf>
    <xf numFmtId="37" fontId="0" fillId="0" borderId="13" xfId="0" applyNumberFormat="1" applyFill="1" applyBorder="1" applyAlignment="1">
      <alignment/>
    </xf>
    <xf numFmtId="37" fontId="0" fillId="0" borderId="19" xfId="0" applyNumberFormat="1" applyFill="1" applyBorder="1" applyAlignment="1">
      <alignment/>
    </xf>
    <xf numFmtId="37" fontId="5" fillId="0" borderId="13" xfId="0" applyNumberFormat="1" applyFont="1" applyFill="1" applyBorder="1" applyAlignment="1">
      <alignment/>
    </xf>
    <xf numFmtId="37" fontId="5" fillId="0" borderId="19" xfId="0" applyNumberFormat="1" applyFont="1" applyFill="1" applyBorder="1" applyAlignment="1">
      <alignment/>
    </xf>
    <xf numFmtId="164" fontId="0" fillId="0" borderId="13" xfId="0" applyNumberFormat="1" applyFill="1" applyBorder="1" applyAlignment="1">
      <alignment/>
    </xf>
    <xf numFmtId="164" fontId="0" fillId="0" borderId="19" xfId="0" applyNumberFormat="1" applyFill="1" applyBorder="1" applyAlignment="1">
      <alignment/>
    </xf>
    <xf numFmtId="164" fontId="2" fillId="0" borderId="13" xfId="0" applyNumberFormat="1" applyFont="1" applyFill="1" applyBorder="1" applyAlignment="1">
      <alignment/>
    </xf>
    <xf numFmtId="164" fontId="2" fillId="0" borderId="19" xfId="0" applyNumberFormat="1" applyFont="1" applyFill="1" applyBorder="1" applyAlignment="1">
      <alignment/>
    </xf>
    <xf numFmtId="37" fontId="0" fillId="0" borderId="15"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4" xfId="0" applyNumberFormat="1" applyFill="1" applyBorder="1" applyAlignment="1">
      <alignment/>
    </xf>
    <xf numFmtId="37" fontId="0" fillId="0" borderId="23" xfId="0" applyNumberFormat="1" applyBorder="1" applyAlignment="1">
      <alignment/>
    </xf>
    <xf numFmtId="37" fontId="0" fillId="0" borderId="24" xfId="0" applyNumberFormat="1" applyBorder="1" applyAlignment="1">
      <alignment/>
    </xf>
    <xf numFmtId="164" fontId="0" fillId="0" borderId="13" xfId="0" applyNumberFormat="1" applyBorder="1" applyAlignment="1">
      <alignment/>
    </xf>
    <xf numFmtId="164" fontId="0" fillId="0" borderId="19" xfId="0" applyNumberFormat="1" applyBorder="1" applyAlignment="1">
      <alignment/>
    </xf>
    <xf numFmtId="164" fontId="8" fillId="0" borderId="13" xfId="0" applyNumberFormat="1" applyFont="1" applyBorder="1" applyAlignment="1">
      <alignment/>
    </xf>
    <xf numFmtId="164" fontId="8" fillId="0" borderId="19" xfId="0" applyNumberFormat="1" applyFont="1" applyBorder="1" applyAlignment="1">
      <alignment/>
    </xf>
    <xf numFmtId="37" fontId="0" fillId="0" borderId="13" xfId="0" applyNumberFormat="1" applyBorder="1" applyAlignment="1">
      <alignment/>
    </xf>
    <xf numFmtId="37" fontId="0" fillId="0" borderId="19" xfId="0" applyNumberFormat="1" applyBorder="1" applyAlignment="1">
      <alignment/>
    </xf>
    <xf numFmtId="164" fontId="2" fillId="0" borderId="13" xfId="0" applyNumberFormat="1" applyFont="1" applyBorder="1" applyAlignment="1">
      <alignment/>
    </xf>
    <xf numFmtId="164" fontId="2" fillId="0" borderId="19" xfId="0" applyNumberFormat="1" applyFont="1" applyBorder="1" applyAlignment="1">
      <alignment/>
    </xf>
    <xf numFmtId="37" fontId="0" fillId="0" borderId="15" xfId="0" applyNumberFormat="1" applyBorder="1" applyAlignment="1">
      <alignment/>
    </xf>
    <xf numFmtId="37" fontId="0" fillId="0" borderId="22"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6" xfId="0" applyNumberFormat="1" applyFont="1" applyBorder="1" applyAlignment="1">
      <alignment/>
    </xf>
    <xf numFmtId="0" fontId="0" fillId="0" borderId="11" xfId="0" applyFont="1" applyFill="1" applyBorder="1" applyAlignment="1">
      <alignment horizontal="center" vertical="center" wrapText="1"/>
    </xf>
    <xf numFmtId="0" fontId="0" fillId="0" borderId="18" xfId="0" applyFill="1" applyBorder="1" applyAlignment="1">
      <alignment/>
    </xf>
    <xf numFmtId="165" fontId="0" fillId="0" borderId="0" xfId="0" applyNumberFormat="1" applyFill="1" applyBorder="1" applyAlignment="1">
      <alignment/>
    </xf>
    <xf numFmtId="165" fontId="3" fillId="0" borderId="0" xfId="0" applyNumberFormat="1" applyFont="1" applyFill="1" applyBorder="1" applyAlignment="1">
      <alignment/>
    </xf>
    <xf numFmtId="165" fontId="0" fillId="0" borderId="0" xfId="0" applyNumberFormat="1" applyFill="1" applyBorder="1" applyAlignment="1">
      <alignment/>
    </xf>
    <xf numFmtId="165" fontId="2" fillId="0" borderId="0" xfId="0" applyNumberFormat="1" applyFont="1" applyFill="1" applyBorder="1" applyAlignment="1">
      <alignment/>
    </xf>
    <xf numFmtId="165" fontId="4" fillId="0" borderId="16" xfId="0" applyNumberFormat="1" applyFont="1" applyFill="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6"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8" fillId="0" borderId="0" xfId="0" applyNumberFormat="1" applyFont="1" applyBorder="1" applyAlignment="1">
      <alignment/>
    </xf>
    <xf numFmtId="164" fontId="2" fillId="0" borderId="0" xfId="0" applyNumberFormat="1" applyFont="1" applyBorder="1" applyAlignment="1">
      <alignment/>
    </xf>
    <xf numFmtId="37" fontId="0" fillId="0" borderId="16"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6" xfId="0" applyNumberFormat="1" applyFill="1" applyBorder="1" applyAlignment="1">
      <alignment/>
    </xf>
    <xf numFmtId="0" fontId="0" fillId="0" borderId="0" xfId="0" applyBorder="1" applyAlignment="1">
      <alignment wrapText="1"/>
    </xf>
    <xf numFmtId="0" fontId="0" fillId="0" borderId="0" xfId="0" applyNumberFormat="1" applyAlignment="1">
      <alignment horizontal="centerContinuous"/>
    </xf>
    <xf numFmtId="37" fontId="0" fillId="0" borderId="20" xfId="0" applyNumberFormat="1" applyBorder="1" applyAlignment="1">
      <alignment/>
    </xf>
    <xf numFmtId="37" fontId="5" fillId="0" borderId="14" xfId="0" applyNumberFormat="1" applyFont="1" applyFill="1" applyBorder="1" applyAlignment="1">
      <alignment/>
    </xf>
    <xf numFmtId="164" fontId="0" fillId="0" borderId="14" xfId="0" applyNumberFormat="1" applyBorder="1" applyAlignment="1">
      <alignment/>
    </xf>
    <xf numFmtId="164" fontId="8" fillId="0" borderId="14" xfId="0" applyNumberFormat="1" applyFont="1" applyBorder="1" applyAlignment="1">
      <alignment/>
    </xf>
    <xf numFmtId="37" fontId="0" fillId="0" borderId="14" xfId="0" applyNumberFormat="1" applyBorder="1" applyAlignment="1">
      <alignment/>
    </xf>
    <xf numFmtId="164" fontId="2" fillId="0" borderId="14" xfId="0" applyNumberFormat="1" applyFont="1" applyBorder="1" applyAlignment="1">
      <alignment/>
    </xf>
    <xf numFmtId="37" fontId="0" fillId="0" borderId="17" xfId="0" applyNumberFormat="1" applyBorder="1" applyAlignment="1">
      <alignment/>
    </xf>
    <xf numFmtId="0" fontId="0" fillId="0" borderId="10" xfId="0" applyBorder="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9" xfId="0" applyNumberFormat="1" applyFont="1" applyFill="1" applyBorder="1" applyAlignment="1">
      <alignment/>
    </xf>
    <xf numFmtId="164" fontId="8" fillId="0" borderId="14" xfId="0" applyNumberFormat="1" applyFont="1" applyFill="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165" fontId="8" fillId="0" borderId="14" xfId="0" applyNumberFormat="1" applyFont="1" applyBorder="1" applyAlignment="1">
      <alignment/>
    </xf>
    <xf numFmtId="165" fontId="8" fillId="0" borderId="19" xfId="0" applyNumberFormat="1" applyFont="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0" fontId="10" fillId="0" borderId="0" xfId="0" applyFont="1" applyAlignment="1">
      <alignment horizontal="right" textRotation="180"/>
    </xf>
    <xf numFmtId="0" fontId="2" fillId="0" borderId="10" xfId="0" applyFont="1" applyBorder="1" applyAlignment="1">
      <alignment horizontal="centerContinuous" vertical="center"/>
    </xf>
    <xf numFmtId="0" fontId="9" fillId="0" borderId="0" xfId="0" applyFont="1" applyAlignment="1">
      <alignment textRotation="180"/>
    </xf>
    <xf numFmtId="0" fontId="9" fillId="0" borderId="0" xfId="0" applyFont="1" applyAlignment="1">
      <alignment horizontal="right" textRotation="180"/>
    </xf>
    <xf numFmtId="0" fontId="2" fillId="0" borderId="0" xfId="0" applyFont="1" applyFill="1" applyAlignment="1">
      <alignment horizontal="centerContinuous"/>
    </xf>
    <xf numFmtId="0" fontId="0" fillId="0" borderId="0" xfId="0" applyFill="1" applyAlignment="1">
      <alignment horizontal="centerContinuous"/>
    </xf>
    <xf numFmtId="3" fontId="2" fillId="0" borderId="0" xfId="0" applyNumberFormat="1" applyFont="1" applyFill="1" applyAlignment="1">
      <alignment horizontal="centerContinuous" wrapText="1"/>
    </xf>
    <xf numFmtId="0" fontId="0" fillId="0" borderId="0" xfId="0" applyFill="1" applyAlignment="1">
      <alignment horizontal="centerContinuous" wrapText="1"/>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0" xfId="0" applyFill="1" applyBorder="1" applyAlignment="1">
      <alignment horizontal="centerContinuous"/>
    </xf>
    <xf numFmtId="3" fontId="2" fillId="0" borderId="0" xfId="0" applyNumberFormat="1" applyFont="1" applyFill="1" applyAlignment="1">
      <alignment horizontal="centerContinuous"/>
    </xf>
    <xf numFmtId="0" fontId="0" fillId="0" borderId="0" xfId="0"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ill="1" applyAlignment="1">
      <alignment wrapText="1"/>
    </xf>
    <xf numFmtId="0" fontId="0" fillId="0" borderId="0" xfId="0" applyFont="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4" width="13.8515625" style="0" customWidth="1"/>
    <col min="5" max="10" width="11.00390625" style="0" customWidth="1"/>
    <col min="14" max="22" width="10.57421875" style="0" customWidth="1"/>
    <col min="23" max="23" width="11.28125" style="0" bestFit="1" customWidth="1"/>
    <col min="24" max="24" width="5.421875" style="0" customWidth="1"/>
  </cols>
  <sheetData>
    <row r="1" ht="26.25">
      <c r="X1" s="70"/>
    </row>
    <row r="2" spans="1:23" ht="12.75">
      <c r="A2" s="210" t="s">
        <v>0</v>
      </c>
      <c r="B2" s="211"/>
      <c r="C2" s="211"/>
      <c r="D2" s="211"/>
      <c r="E2" s="211"/>
      <c r="F2" s="211"/>
      <c r="G2" s="211"/>
      <c r="H2" s="211"/>
      <c r="I2" s="211"/>
      <c r="J2" s="211"/>
      <c r="K2" s="2"/>
      <c r="L2" s="2"/>
      <c r="M2" s="2"/>
      <c r="N2" s="2"/>
      <c r="O2" s="2"/>
      <c r="P2" s="2"/>
      <c r="Q2" s="2"/>
      <c r="R2" s="2"/>
      <c r="S2" s="2"/>
      <c r="T2" s="2"/>
      <c r="U2" s="2"/>
      <c r="V2" s="2"/>
      <c r="W2" s="2"/>
    </row>
    <row r="3" spans="1:23" ht="12.75">
      <c r="A3" s="212" t="s">
        <v>108</v>
      </c>
      <c r="B3" s="213"/>
      <c r="C3" s="213"/>
      <c r="D3" s="213"/>
      <c r="E3" s="213"/>
      <c r="F3" s="211"/>
      <c r="G3" s="211"/>
      <c r="H3" s="211"/>
      <c r="I3" s="211"/>
      <c r="J3" s="211"/>
      <c r="K3" s="2"/>
      <c r="L3" s="2"/>
      <c r="M3" s="2"/>
      <c r="N3" s="2"/>
      <c r="O3" s="2"/>
      <c r="P3" s="2"/>
      <c r="Q3" s="2"/>
      <c r="R3" s="2"/>
      <c r="S3" s="2"/>
      <c r="T3" s="2"/>
      <c r="U3" s="2"/>
      <c r="V3" s="2"/>
      <c r="W3" s="2"/>
    </row>
    <row r="4" spans="1:23" ht="12.75">
      <c r="A4" s="210" t="s">
        <v>1</v>
      </c>
      <c r="B4" s="211"/>
      <c r="C4" s="211"/>
      <c r="D4" s="211"/>
      <c r="E4" s="211"/>
      <c r="F4" s="211"/>
      <c r="G4" s="211"/>
      <c r="H4" s="211"/>
      <c r="I4" s="211"/>
      <c r="J4" s="211"/>
      <c r="K4" s="2"/>
      <c r="L4" s="2"/>
      <c r="M4" s="2"/>
      <c r="N4" s="2"/>
      <c r="O4" s="2"/>
      <c r="P4" s="2"/>
      <c r="Q4" s="2"/>
      <c r="R4" s="2"/>
      <c r="S4" s="2"/>
      <c r="T4" s="2"/>
      <c r="U4" s="2"/>
      <c r="V4" s="2"/>
      <c r="W4" s="2"/>
    </row>
    <row r="5" spans="1:23" ht="12.75">
      <c r="A5" s="210" t="s">
        <v>2</v>
      </c>
      <c r="B5" s="211"/>
      <c r="C5" s="214"/>
      <c r="D5" s="215"/>
      <c r="E5" s="211"/>
      <c r="F5" s="211"/>
      <c r="G5" s="211"/>
      <c r="H5" s="211"/>
      <c r="I5" s="211"/>
      <c r="J5" s="211"/>
      <c r="K5" s="2"/>
      <c r="L5" s="2"/>
      <c r="M5" s="2"/>
      <c r="N5" s="2"/>
      <c r="O5" s="2"/>
      <c r="P5" s="2"/>
      <c r="Q5" s="2"/>
      <c r="R5" s="2"/>
      <c r="S5" s="2"/>
      <c r="T5" s="2"/>
      <c r="U5" s="2"/>
      <c r="V5" s="2"/>
      <c r="W5" s="2"/>
    </row>
    <row r="6" spans="1:23" ht="12.75">
      <c r="A6" s="210" t="s">
        <v>3</v>
      </c>
      <c r="B6" s="211"/>
      <c r="C6" s="214"/>
      <c r="D6" s="215"/>
      <c r="E6" s="211"/>
      <c r="F6" s="211"/>
      <c r="G6" s="211"/>
      <c r="H6" s="211"/>
      <c r="I6" s="211"/>
      <c r="J6" s="211"/>
      <c r="K6" s="2"/>
      <c r="L6" s="2"/>
      <c r="M6" s="2"/>
      <c r="N6" s="2"/>
      <c r="O6" s="2"/>
      <c r="P6" s="2"/>
      <c r="Q6" s="2"/>
      <c r="R6" s="2"/>
      <c r="S6" s="2"/>
      <c r="T6" s="2"/>
      <c r="U6" s="2"/>
      <c r="V6" s="2"/>
      <c r="W6" s="2"/>
    </row>
    <row r="7" spans="1:11" ht="12.75">
      <c r="A7" s="4"/>
      <c r="B7" s="5"/>
      <c r="C7" s="6"/>
      <c r="D7" s="7"/>
      <c r="E7" s="178"/>
      <c r="F7" s="2"/>
      <c r="G7" s="2"/>
      <c r="H7" s="2"/>
      <c r="I7" s="2"/>
      <c r="J7" s="2"/>
      <c r="K7" s="2"/>
    </row>
    <row r="8" spans="1:23" ht="25.5">
      <c r="A8" s="8"/>
      <c r="B8" s="9"/>
      <c r="C8" s="9"/>
      <c r="D8" s="10" t="s">
        <v>4</v>
      </c>
      <c r="E8" s="85" t="s">
        <v>5</v>
      </c>
      <c r="F8" s="151" t="s">
        <v>87</v>
      </c>
      <c r="G8" s="151" t="s">
        <v>88</v>
      </c>
      <c r="H8" s="30" t="s">
        <v>92</v>
      </c>
      <c r="I8" s="151" t="s">
        <v>89</v>
      </c>
      <c r="J8" s="151" t="s">
        <v>90</v>
      </c>
      <c r="K8" s="86" t="s">
        <v>91</v>
      </c>
      <c r="L8" s="11" t="s">
        <v>93</v>
      </c>
      <c r="M8" s="11" t="s">
        <v>94</v>
      </c>
      <c r="N8" s="85" t="s">
        <v>96</v>
      </c>
      <c r="O8" s="151" t="s">
        <v>100</v>
      </c>
      <c r="P8" s="86" t="s">
        <v>101</v>
      </c>
      <c r="Q8" s="10" t="s">
        <v>102</v>
      </c>
      <c r="R8" s="85" t="s">
        <v>103</v>
      </c>
      <c r="S8" s="86" t="s">
        <v>104</v>
      </c>
      <c r="T8" s="86" t="s">
        <v>105</v>
      </c>
      <c r="U8" s="10" t="s">
        <v>106</v>
      </c>
      <c r="V8" s="11" t="s">
        <v>107</v>
      </c>
      <c r="W8" s="30" t="s">
        <v>97</v>
      </c>
    </row>
    <row r="9" spans="1:23" ht="12.75">
      <c r="A9" s="12"/>
      <c r="B9" s="13"/>
      <c r="C9" s="13"/>
      <c r="D9" s="14"/>
      <c r="E9" s="135"/>
      <c r="F9" s="166"/>
      <c r="G9" s="166"/>
      <c r="H9" s="179"/>
      <c r="I9" s="166"/>
      <c r="J9" s="166"/>
      <c r="K9" s="136"/>
      <c r="L9" s="135"/>
      <c r="M9" s="179"/>
      <c r="N9" s="135"/>
      <c r="O9" s="166"/>
      <c r="P9" s="136"/>
      <c r="Q9" s="166"/>
      <c r="R9" s="135"/>
      <c r="S9" s="136"/>
      <c r="T9" s="136"/>
      <c r="U9" s="166"/>
      <c r="V9" s="179"/>
      <c r="W9" s="179"/>
    </row>
    <row r="10" spans="1:23" ht="12.75">
      <c r="A10" s="15" t="s">
        <v>6</v>
      </c>
      <c r="B10" s="13"/>
      <c r="C10" s="13"/>
      <c r="D10" s="14"/>
      <c r="E10" s="125"/>
      <c r="F10" s="167"/>
      <c r="G10" s="167"/>
      <c r="H10" s="180"/>
      <c r="I10" s="167"/>
      <c r="J10" s="167"/>
      <c r="K10" s="126"/>
      <c r="L10" s="125"/>
      <c r="M10" s="180"/>
      <c r="N10" s="125"/>
      <c r="O10" s="167"/>
      <c r="P10" s="126"/>
      <c r="Q10" s="167"/>
      <c r="R10" s="125"/>
      <c r="S10" s="126"/>
      <c r="T10" s="126"/>
      <c r="U10" s="167"/>
      <c r="V10" s="180"/>
      <c r="W10" s="180"/>
    </row>
    <row r="11" spans="1:23" ht="12.75">
      <c r="A11" s="16" t="s">
        <v>7</v>
      </c>
      <c r="B11" s="13"/>
      <c r="C11" s="13"/>
      <c r="D11" s="17">
        <v>25269863.476999994</v>
      </c>
      <c r="E11" s="137">
        <v>2246989.10376</v>
      </c>
      <c r="F11" s="168">
        <v>1784037.3769400003</v>
      </c>
      <c r="G11" s="168">
        <v>2451087.1856000004</v>
      </c>
      <c r="H11" s="181">
        <f>+SUM(E11:G11)</f>
        <v>6482113.666300001</v>
      </c>
      <c r="I11" s="168">
        <v>3304997.0144399996</v>
      </c>
      <c r="J11" s="168">
        <v>1476383.3144300003</v>
      </c>
      <c r="K11" s="138">
        <v>2492266.6029900005</v>
      </c>
      <c r="L11" s="137">
        <f>+SUM(I11:K11)</f>
        <v>7273646.931860001</v>
      </c>
      <c r="M11" s="181">
        <f>+L11+H11</f>
        <v>13755760.598160002</v>
      </c>
      <c r="N11" s="137">
        <v>2133064.0046200003</v>
      </c>
      <c r="O11" s="168">
        <v>1900843.1550500004</v>
      </c>
      <c r="P11" s="138">
        <v>2540022.1484200004</v>
      </c>
      <c r="Q11" s="137">
        <f>+SUM(N11:P11)</f>
        <v>6573929.308090001</v>
      </c>
      <c r="R11" s="137">
        <v>2040329.4144799996</v>
      </c>
      <c r="S11" s="138">
        <v>2087427.5298799996</v>
      </c>
      <c r="T11" s="138">
        <v>2378561.4364300002</v>
      </c>
      <c r="U11" s="137">
        <f>+SUM(R11:T11)</f>
        <v>6506318.380789999</v>
      </c>
      <c r="V11" s="181">
        <f>+U11+Q11</f>
        <v>13080247.68888</v>
      </c>
      <c r="W11" s="181">
        <f>+V11+M11</f>
        <v>26836008.287040003</v>
      </c>
    </row>
    <row r="12" spans="1:23" ht="12.75">
      <c r="A12" s="16"/>
      <c r="B12" s="13" t="s">
        <v>8</v>
      </c>
      <c r="C12" s="13"/>
      <c r="D12" s="17">
        <v>19734527.668</v>
      </c>
      <c r="E12" s="137">
        <v>1902348.005</v>
      </c>
      <c r="F12" s="168">
        <v>1507828.732</v>
      </c>
      <c r="G12" s="168">
        <v>1711611.032</v>
      </c>
      <c r="H12" s="181">
        <f aca="true" t="shared" si="0" ref="H12:H30">+SUM(E12:G12)</f>
        <v>5121787.768999999</v>
      </c>
      <c r="I12" s="168">
        <v>2906652.79</v>
      </c>
      <c r="J12" s="168">
        <v>1034550.465</v>
      </c>
      <c r="K12" s="138">
        <v>1696642.009</v>
      </c>
      <c r="L12" s="137">
        <f aca="true" t="shared" si="1" ref="L12:L30">+SUM(I12:K12)</f>
        <v>5637845.264</v>
      </c>
      <c r="M12" s="181">
        <f aca="true" t="shared" si="2" ref="M12:M30">+L12+H12</f>
        <v>10759633.033</v>
      </c>
      <c r="N12" s="137">
        <v>1745605.879</v>
      </c>
      <c r="O12" s="168">
        <v>1574509.425</v>
      </c>
      <c r="P12" s="138">
        <v>1750769.54</v>
      </c>
      <c r="Q12" s="137">
        <f aca="true" t="shared" si="3" ref="Q12:Q30">+SUM(N12:P12)</f>
        <v>5070884.8440000005</v>
      </c>
      <c r="R12" s="137">
        <v>1654992.537</v>
      </c>
      <c r="S12" s="138">
        <v>1740527.063</v>
      </c>
      <c r="T12" s="138">
        <v>1875164.03</v>
      </c>
      <c r="U12" s="137">
        <f aca="true" t="shared" si="4" ref="U12:U30">+SUM(R12:T12)</f>
        <v>5270683.63</v>
      </c>
      <c r="V12" s="181">
        <f aca="true" t="shared" si="5" ref="V12:V30">+U12+Q12</f>
        <v>10341568.474</v>
      </c>
      <c r="W12" s="181">
        <f aca="true" t="shared" si="6" ref="W12:W30">+V12+M12</f>
        <v>21101201.507</v>
      </c>
    </row>
    <row r="13" spans="1:23" ht="12.75">
      <c r="A13" s="16"/>
      <c r="B13" s="13"/>
      <c r="C13" s="31" t="s">
        <v>69</v>
      </c>
      <c r="D13" s="193">
        <v>1827311</v>
      </c>
      <c r="E13" s="139">
        <v>142762.461</v>
      </c>
      <c r="F13" s="169">
        <v>93620.038</v>
      </c>
      <c r="G13" s="169">
        <v>143606.665</v>
      </c>
      <c r="H13" s="182">
        <f t="shared" si="0"/>
        <v>379989.164</v>
      </c>
      <c r="I13" s="169">
        <v>472304.923</v>
      </c>
      <c r="J13" s="169">
        <v>295377.215</v>
      </c>
      <c r="K13" s="140">
        <v>294203.528</v>
      </c>
      <c r="L13" s="139">
        <f t="shared" si="1"/>
        <v>1061885.666</v>
      </c>
      <c r="M13" s="182">
        <f t="shared" si="2"/>
        <v>1441874.83</v>
      </c>
      <c r="N13" s="139">
        <v>170696.076</v>
      </c>
      <c r="O13" s="169">
        <v>127154.833</v>
      </c>
      <c r="P13" s="140">
        <v>181552.309</v>
      </c>
      <c r="Q13" s="139">
        <f t="shared" si="3"/>
        <v>479403.218</v>
      </c>
      <c r="R13" s="139">
        <v>125560.211</v>
      </c>
      <c r="S13" s="140">
        <v>111690.666</v>
      </c>
      <c r="T13" s="140">
        <v>131225.414</v>
      </c>
      <c r="U13" s="139">
        <f t="shared" si="4"/>
        <v>368476.29099999997</v>
      </c>
      <c r="V13" s="182">
        <f t="shared" si="5"/>
        <v>847879.509</v>
      </c>
      <c r="W13" s="182">
        <f t="shared" si="6"/>
        <v>2289754.339</v>
      </c>
    </row>
    <row r="14" spans="1:23" ht="12.75">
      <c r="A14" s="16"/>
      <c r="B14" s="13"/>
      <c r="C14" s="31" t="s">
        <v>59</v>
      </c>
      <c r="D14" s="193">
        <v>17907216.668</v>
      </c>
      <c r="E14" s="139">
        <v>1759585.5439999998</v>
      </c>
      <c r="F14" s="169">
        <v>1414208.6940000001</v>
      </c>
      <c r="G14" s="169">
        <v>1568004.3669999999</v>
      </c>
      <c r="H14" s="182">
        <f t="shared" si="0"/>
        <v>4741798.6049999995</v>
      </c>
      <c r="I14" s="169">
        <v>2434347.867</v>
      </c>
      <c r="J14" s="169">
        <v>739173.25</v>
      </c>
      <c r="K14" s="140">
        <v>1402438.4810000001</v>
      </c>
      <c r="L14" s="139">
        <f t="shared" si="1"/>
        <v>4575959.598</v>
      </c>
      <c r="M14" s="182">
        <f t="shared" si="2"/>
        <v>9317758.203</v>
      </c>
      <c r="N14" s="139">
        <v>1574909.8029999998</v>
      </c>
      <c r="O14" s="169">
        <v>1447354.592</v>
      </c>
      <c r="P14" s="140">
        <v>1569217.2310000001</v>
      </c>
      <c r="Q14" s="139">
        <f t="shared" si="3"/>
        <v>4591481.626</v>
      </c>
      <c r="R14" s="139">
        <v>1529432.3260000001</v>
      </c>
      <c r="S14" s="140">
        <v>1628836.397</v>
      </c>
      <c r="T14" s="140">
        <v>1743938.616</v>
      </c>
      <c r="U14" s="139">
        <f t="shared" si="4"/>
        <v>4902207.339</v>
      </c>
      <c r="V14" s="182">
        <f t="shared" si="5"/>
        <v>9493688.965</v>
      </c>
      <c r="W14" s="182">
        <f t="shared" si="6"/>
        <v>18811447.167999998</v>
      </c>
    </row>
    <row r="15" spans="1:23" ht="12.75">
      <c r="A15" s="16"/>
      <c r="B15" s="13" t="s">
        <v>85</v>
      </c>
      <c r="C15" s="13"/>
      <c r="D15" s="17">
        <v>2327000</v>
      </c>
      <c r="E15" s="137">
        <v>62570.009600000005</v>
      </c>
      <c r="F15" s="168">
        <v>51371.19017</v>
      </c>
      <c r="G15" s="168">
        <v>448524.0725499999</v>
      </c>
      <c r="H15" s="181">
        <f t="shared" si="0"/>
        <v>562465.27232</v>
      </c>
      <c r="I15" s="168">
        <v>125843.85396</v>
      </c>
      <c r="J15" s="168">
        <v>123377.81940000001</v>
      </c>
      <c r="K15" s="138">
        <v>517249.45074</v>
      </c>
      <c r="L15" s="137">
        <f t="shared" si="1"/>
        <v>766471.1241</v>
      </c>
      <c r="M15" s="181">
        <f t="shared" si="2"/>
        <v>1328936.3964200001</v>
      </c>
      <c r="N15" s="137">
        <v>60178.95942</v>
      </c>
      <c r="O15" s="168">
        <v>36105.27292</v>
      </c>
      <c r="P15" s="138">
        <v>506658.98702999996</v>
      </c>
      <c r="Q15" s="137">
        <f t="shared" si="3"/>
        <v>602943.21937</v>
      </c>
      <c r="R15" s="137">
        <v>78061.33134</v>
      </c>
      <c r="S15" s="138">
        <v>69495.10452</v>
      </c>
      <c r="T15" s="138">
        <v>107825.80763999998</v>
      </c>
      <c r="U15" s="137">
        <f t="shared" si="4"/>
        <v>255382.24349999998</v>
      </c>
      <c r="V15" s="181">
        <f t="shared" si="5"/>
        <v>858325.4628699999</v>
      </c>
      <c r="W15" s="181">
        <f t="shared" si="6"/>
        <v>2187261.85929</v>
      </c>
    </row>
    <row r="16" spans="1:23" ht="12.75">
      <c r="A16" s="16"/>
      <c r="B16" s="13" t="s">
        <v>9</v>
      </c>
      <c r="C16" s="13"/>
      <c r="D16" s="17">
        <v>1557371.849</v>
      </c>
      <c r="E16" s="137">
        <v>136366.446</v>
      </c>
      <c r="F16" s="168">
        <v>132491.754</v>
      </c>
      <c r="G16" s="168">
        <v>135254.718</v>
      </c>
      <c r="H16" s="181">
        <f t="shared" si="0"/>
        <v>404112.91799999995</v>
      </c>
      <c r="I16" s="168">
        <v>125191.597</v>
      </c>
      <c r="J16" s="168">
        <v>131024.683</v>
      </c>
      <c r="K16" s="138">
        <v>134015.843</v>
      </c>
      <c r="L16" s="137">
        <f t="shared" si="1"/>
        <v>390232.123</v>
      </c>
      <c r="M16" s="181">
        <f t="shared" si="2"/>
        <v>794345.041</v>
      </c>
      <c r="N16" s="137">
        <v>142275.815</v>
      </c>
      <c r="O16" s="168">
        <v>133191.302</v>
      </c>
      <c r="P16" s="138">
        <v>133906.184</v>
      </c>
      <c r="Q16" s="137">
        <f t="shared" si="3"/>
        <v>409373.301</v>
      </c>
      <c r="R16" s="137">
        <v>143630.472</v>
      </c>
      <c r="S16" s="138">
        <v>137923.242</v>
      </c>
      <c r="T16" s="138">
        <v>138544.823</v>
      </c>
      <c r="U16" s="137">
        <f t="shared" si="4"/>
        <v>420098.537</v>
      </c>
      <c r="V16" s="181">
        <f t="shared" si="5"/>
        <v>829471.838</v>
      </c>
      <c r="W16" s="181">
        <f t="shared" si="6"/>
        <v>1623816.879</v>
      </c>
    </row>
    <row r="17" spans="1:23" ht="12.75">
      <c r="A17" s="16"/>
      <c r="B17" s="13" t="s">
        <v>56</v>
      </c>
      <c r="C17" s="13"/>
      <c r="D17" s="17">
        <v>190314.622</v>
      </c>
      <c r="E17" s="137">
        <v>4866.756</v>
      </c>
      <c r="F17" s="168">
        <v>4369.458</v>
      </c>
      <c r="G17" s="168">
        <v>11426.6</v>
      </c>
      <c r="H17" s="181">
        <f t="shared" si="0"/>
        <v>20662.814</v>
      </c>
      <c r="I17" s="168">
        <v>20681.473</v>
      </c>
      <c r="J17" s="168">
        <v>4280.827</v>
      </c>
      <c r="K17" s="138">
        <v>4074.605</v>
      </c>
      <c r="L17" s="137">
        <f t="shared" si="1"/>
        <v>29036.905000000002</v>
      </c>
      <c r="M17" s="181">
        <f t="shared" si="2"/>
        <v>49699.719</v>
      </c>
      <c r="N17" s="137">
        <v>4344.709</v>
      </c>
      <c r="O17" s="168">
        <v>5590.294</v>
      </c>
      <c r="P17" s="138">
        <v>4260.451</v>
      </c>
      <c r="Q17" s="137">
        <f t="shared" si="3"/>
        <v>14195.454000000002</v>
      </c>
      <c r="R17" s="137">
        <v>4051.6908200000003</v>
      </c>
      <c r="S17" s="138">
        <v>5853.337</v>
      </c>
      <c r="T17" s="138">
        <v>19496.43884</v>
      </c>
      <c r="U17" s="137">
        <f t="shared" si="4"/>
        <v>29401.46666</v>
      </c>
      <c r="V17" s="181">
        <f t="shared" si="5"/>
        <v>43596.92066</v>
      </c>
      <c r="W17" s="181">
        <f t="shared" si="6"/>
        <v>93296.63966</v>
      </c>
    </row>
    <row r="18" spans="1:23" ht="12.75">
      <c r="A18" s="16"/>
      <c r="B18" s="80" t="s">
        <v>57</v>
      </c>
      <c r="C18" s="13"/>
      <c r="D18" s="17">
        <v>445498.682</v>
      </c>
      <c r="E18" s="137">
        <v>24455.956319999998</v>
      </c>
      <c r="F18" s="168">
        <v>20318.350140000002</v>
      </c>
      <c r="G18" s="168">
        <v>32551.35785</v>
      </c>
      <c r="H18" s="181">
        <f t="shared" si="0"/>
        <v>77325.66431</v>
      </c>
      <c r="I18" s="168">
        <v>34796.03204</v>
      </c>
      <c r="J18" s="168">
        <v>87738.24982</v>
      </c>
      <c r="K18" s="138">
        <v>33938.77783</v>
      </c>
      <c r="L18" s="137">
        <f t="shared" si="1"/>
        <v>156473.05969</v>
      </c>
      <c r="M18" s="181">
        <f t="shared" si="2"/>
        <v>233798.724</v>
      </c>
      <c r="N18" s="137">
        <v>49263.49552</v>
      </c>
      <c r="O18" s="168">
        <v>55512.606069999994</v>
      </c>
      <c r="P18" s="138">
        <v>45634.072960000005</v>
      </c>
      <c r="Q18" s="137">
        <f t="shared" si="3"/>
        <v>150410.17455</v>
      </c>
      <c r="R18" s="137">
        <v>54848.72528</v>
      </c>
      <c r="S18" s="138">
        <v>37220.61076</v>
      </c>
      <c r="T18" s="138">
        <v>48204.76248</v>
      </c>
      <c r="U18" s="137">
        <f t="shared" si="4"/>
        <v>140274.09852</v>
      </c>
      <c r="V18" s="181">
        <f t="shared" si="5"/>
        <v>290684.27307</v>
      </c>
      <c r="W18" s="181">
        <f t="shared" si="6"/>
        <v>524482.99707</v>
      </c>
    </row>
    <row r="19" spans="1:23" ht="12.75">
      <c r="A19" s="16"/>
      <c r="B19" s="13" t="s">
        <v>10</v>
      </c>
      <c r="C19" s="13"/>
      <c r="D19" s="17">
        <v>522041.904</v>
      </c>
      <c r="E19" s="137">
        <v>52713.610839999994</v>
      </c>
      <c r="F19" s="168">
        <v>49087.82322</v>
      </c>
      <c r="G19" s="168">
        <v>53666.176699999996</v>
      </c>
      <c r="H19" s="181">
        <f t="shared" si="0"/>
        <v>155467.61076</v>
      </c>
      <c r="I19" s="168">
        <v>48602.210640000005</v>
      </c>
      <c r="J19" s="168">
        <v>47707.698050000006</v>
      </c>
      <c r="K19" s="138">
        <v>47600.92021</v>
      </c>
      <c r="L19" s="137">
        <f t="shared" si="1"/>
        <v>143910.82890000002</v>
      </c>
      <c r="M19" s="181">
        <f t="shared" si="2"/>
        <v>299378.43966000003</v>
      </c>
      <c r="N19" s="137">
        <v>57462.2617</v>
      </c>
      <c r="O19" s="168">
        <v>45347.487230000006</v>
      </c>
      <c r="P19" s="138">
        <v>49904.082480000005</v>
      </c>
      <c r="Q19" s="137">
        <f t="shared" si="3"/>
        <v>152713.83141</v>
      </c>
      <c r="R19" s="137">
        <v>46152.89026</v>
      </c>
      <c r="S19" s="138">
        <v>50748.21628</v>
      </c>
      <c r="T19" s="138">
        <v>54126.143000000004</v>
      </c>
      <c r="U19" s="137">
        <f t="shared" si="4"/>
        <v>151027.24954000002</v>
      </c>
      <c r="V19" s="181">
        <f t="shared" si="5"/>
        <v>303741.08095000003</v>
      </c>
      <c r="W19" s="181">
        <f t="shared" si="6"/>
        <v>603119.52061</v>
      </c>
    </row>
    <row r="20" spans="1:23" ht="12.75">
      <c r="A20" s="16"/>
      <c r="B20" s="13" t="s">
        <v>11</v>
      </c>
      <c r="C20" s="13"/>
      <c r="D20" s="17">
        <v>493108.752</v>
      </c>
      <c r="E20" s="137">
        <v>63668.32</v>
      </c>
      <c r="F20" s="168">
        <v>18570.06941</v>
      </c>
      <c r="G20" s="168">
        <v>58053.2285</v>
      </c>
      <c r="H20" s="181">
        <f t="shared" si="0"/>
        <v>140291.61791</v>
      </c>
      <c r="I20" s="168">
        <v>43229.057799999995</v>
      </c>
      <c r="J20" s="168">
        <v>47703.572159999996</v>
      </c>
      <c r="K20" s="138">
        <v>58744.997209999994</v>
      </c>
      <c r="L20" s="137">
        <f t="shared" si="1"/>
        <v>149677.62717</v>
      </c>
      <c r="M20" s="181">
        <f t="shared" si="2"/>
        <v>289969.24508</v>
      </c>
      <c r="N20" s="137">
        <v>73932.88498</v>
      </c>
      <c r="O20" s="168">
        <v>50586.76783</v>
      </c>
      <c r="P20" s="138">
        <v>48888.830949999996</v>
      </c>
      <c r="Q20" s="137">
        <f t="shared" si="3"/>
        <v>173408.48376</v>
      </c>
      <c r="R20" s="137">
        <v>58591.767779999995</v>
      </c>
      <c r="S20" s="138">
        <v>45659.95632</v>
      </c>
      <c r="T20" s="138">
        <v>135199.43147</v>
      </c>
      <c r="U20" s="137">
        <f t="shared" si="4"/>
        <v>239451.15557</v>
      </c>
      <c r="V20" s="181">
        <f t="shared" si="5"/>
        <v>412859.63933000003</v>
      </c>
      <c r="W20" s="181">
        <f t="shared" si="6"/>
        <v>702828.88441</v>
      </c>
    </row>
    <row r="21" spans="1:23" ht="12.75">
      <c r="A21" s="16"/>
      <c r="B21" s="13"/>
      <c r="C21" s="13"/>
      <c r="D21" s="14"/>
      <c r="E21" s="141"/>
      <c r="F21" s="41"/>
      <c r="G21" s="41"/>
      <c r="H21" s="183"/>
      <c r="I21" s="41"/>
      <c r="J21" s="41"/>
      <c r="K21" s="142"/>
      <c r="L21" s="141"/>
      <c r="M21" s="183"/>
      <c r="N21" s="141"/>
      <c r="O21" s="41"/>
      <c r="P21" s="142"/>
      <c r="Q21" s="141"/>
      <c r="R21" s="141"/>
      <c r="S21" s="142"/>
      <c r="T21" s="142"/>
      <c r="U21" s="141"/>
      <c r="V21" s="183"/>
      <c r="W21" s="183"/>
    </row>
    <row r="22" spans="1:23" ht="12.75">
      <c r="A22" s="16" t="s">
        <v>12</v>
      </c>
      <c r="B22" s="13"/>
      <c r="C22" s="13"/>
      <c r="D22" s="17">
        <v>20728804.947</v>
      </c>
      <c r="E22" s="137">
        <v>1389816.25432</v>
      </c>
      <c r="F22" s="168">
        <v>1334007.5880900002</v>
      </c>
      <c r="G22" s="168">
        <v>1708780.0395499999</v>
      </c>
      <c r="H22" s="181">
        <f t="shared" si="0"/>
        <v>4432603.88196</v>
      </c>
      <c r="I22" s="168">
        <v>1541680.30636</v>
      </c>
      <c r="J22" s="168">
        <v>1565530.0024899999</v>
      </c>
      <c r="K22" s="138">
        <v>1644369.0786199998</v>
      </c>
      <c r="L22" s="137">
        <f t="shared" si="1"/>
        <v>4751579.3874699995</v>
      </c>
      <c r="M22" s="181">
        <f t="shared" si="2"/>
        <v>9184183.26943</v>
      </c>
      <c r="N22" s="137">
        <v>1661268.8667000001</v>
      </c>
      <c r="O22" s="168">
        <v>1624595.38429</v>
      </c>
      <c r="P22" s="138">
        <v>1804098.48496</v>
      </c>
      <c r="Q22" s="137">
        <f t="shared" si="3"/>
        <v>5089962.735950001</v>
      </c>
      <c r="R22" s="137">
        <v>1528063.47366</v>
      </c>
      <c r="S22" s="138">
        <v>1655287.9294000003</v>
      </c>
      <c r="T22" s="138">
        <v>2646151.0306300004</v>
      </c>
      <c r="U22" s="137">
        <f t="shared" si="4"/>
        <v>5829502.43369</v>
      </c>
      <c r="V22" s="181">
        <f t="shared" si="5"/>
        <v>10919465.16964</v>
      </c>
      <c r="W22" s="181">
        <f t="shared" si="6"/>
        <v>20103648.43907</v>
      </c>
    </row>
    <row r="23" spans="1:23" ht="12.75">
      <c r="A23" s="16"/>
      <c r="B23" s="13" t="s">
        <v>13</v>
      </c>
      <c r="C23" s="13"/>
      <c r="D23" s="17">
        <v>4636909.867</v>
      </c>
      <c r="E23" s="137">
        <v>350737.08772</v>
      </c>
      <c r="F23" s="168">
        <v>361000.77038</v>
      </c>
      <c r="G23" s="168">
        <v>475015.31135</v>
      </c>
      <c r="H23" s="181">
        <f t="shared" si="0"/>
        <v>1186753.16945</v>
      </c>
      <c r="I23" s="168">
        <v>371432.0946</v>
      </c>
      <c r="J23" s="168">
        <v>368677.32509</v>
      </c>
      <c r="K23" s="138">
        <v>473945.09179</v>
      </c>
      <c r="L23" s="137">
        <f t="shared" si="1"/>
        <v>1214054.5114799999</v>
      </c>
      <c r="M23" s="181">
        <f t="shared" si="2"/>
        <v>2400807.68093</v>
      </c>
      <c r="N23" s="137">
        <v>364048.54902</v>
      </c>
      <c r="O23" s="168">
        <v>371493.75227</v>
      </c>
      <c r="P23" s="138">
        <v>485728.64766</v>
      </c>
      <c r="Q23" s="137">
        <f t="shared" si="3"/>
        <v>1221270.94895</v>
      </c>
      <c r="R23" s="137">
        <v>366400.50898</v>
      </c>
      <c r="S23" s="138">
        <v>376507.40020000003</v>
      </c>
      <c r="T23" s="138">
        <v>581923.25151</v>
      </c>
      <c r="U23" s="137">
        <f t="shared" si="4"/>
        <v>1324831.1606899998</v>
      </c>
      <c r="V23" s="181">
        <f t="shared" si="5"/>
        <v>2546102.10964</v>
      </c>
      <c r="W23" s="181">
        <f t="shared" si="6"/>
        <v>4946909.79057</v>
      </c>
    </row>
    <row r="24" spans="1:23" ht="12.75">
      <c r="A24" s="16"/>
      <c r="B24" s="13" t="s">
        <v>14</v>
      </c>
      <c r="C24" s="13"/>
      <c r="D24" s="17">
        <v>1991725.631</v>
      </c>
      <c r="E24" s="137">
        <v>107699.67788</v>
      </c>
      <c r="F24" s="168">
        <v>110055.18336000001</v>
      </c>
      <c r="G24" s="168">
        <v>165749.29249999998</v>
      </c>
      <c r="H24" s="181">
        <f t="shared" si="0"/>
        <v>383504.15374</v>
      </c>
      <c r="I24" s="168">
        <v>149219.91688</v>
      </c>
      <c r="J24" s="168">
        <v>152787.51405</v>
      </c>
      <c r="K24" s="138">
        <v>144026.13516</v>
      </c>
      <c r="L24" s="137">
        <f t="shared" si="1"/>
        <v>446033.56609000004</v>
      </c>
      <c r="M24" s="181">
        <f t="shared" si="2"/>
        <v>829537.7198300001</v>
      </c>
      <c r="N24" s="137">
        <v>150475.17656</v>
      </c>
      <c r="O24" s="168">
        <v>152454.60004</v>
      </c>
      <c r="P24" s="138">
        <v>183077.50843</v>
      </c>
      <c r="Q24" s="137">
        <f t="shared" si="3"/>
        <v>486007.28502999997</v>
      </c>
      <c r="R24" s="137">
        <v>151429.46356</v>
      </c>
      <c r="S24" s="138">
        <v>191948.16676000002</v>
      </c>
      <c r="T24" s="138">
        <v>357868.99929</v>
      </c>
      <c r="U24" s="137">
        <f t="shared" si="4"/>
        <v>701246.62961</v>
      </c>
      <c r="V24" s="181">
        <f t="shared" si="5"/>
        <v>1187253.9146399999</v>
      </c>
      <c r="W24" s="181">
        <f t="shared" si="6"/>
        <v>2016791.63447</v>
      </c>
    </row>
    <row r="25" spans="1:23" ht="12.75">
      <c r="A25" s="16"/>
      <c r="B25" s="13" t="s">
        <v>15</v>
      </c>
      <c r="C25" s="13"/>
      <c r="D25" s="17">
        <v>466212.558</v>
      </c>
      <c r="E25" s="137">
        <v>98676.63208</v>
      </c>
      <c r="F25" s="168">
        <v>26866.046390000003</v>
      </c>
      <c r="G25" s="168">
        <v>56237.597449999994</v>
      </c>
      <c r="H25" s="181">
        <f t="shared" si="0"/>
        <v>181780.27592</v>
      </c>
      <c r="I25" s="168">
        <v>22754.7112</v>
      </c>
      <c r="J25" s="168">
        <v>694.00226</v>
      </c>
      <c r="K25" s="138">
        <v>1672.98846</v>
      </c>
      <c r="L25" s="137">
        <f t="shared" si="1"/>
        <v>25121.701920000003</v>
      </c>
      <c r="M25" s="181">
        <f t="shared" si="2"/>
        <v>206901.97783999998</v>
      </c>
      <c r="N25" s="137">
        <v>119932.31858</v>
      </c>
      <c r="O25" s="168">
        <v>27803.00956</v>
      </c>
      <c r="P25" s="138">
        <v>59360.23094</v>
      </c>
      <c r="Q25" s="137">
        <f t="shared" si="3"/>
        <v>207095.55908</v>
      </c>
      <c r="R25" s="137">
        <v>12071.441560000001</v>
      </c>
      <c r="S25" s="138">
        <v>9032.66804</v>
      </c>
      <c r="T25" s="138">
        <v>17768.68641</v>
      </c>
      <c r="U25" s="137">
        <f t="shared" si="4"/>
        <v>38872.796010000005</v>
      </c>
      <c r="V25" s="181">
        <f t="shared" si="5"/>
        <v>245968.35509000003</v>
      </c>
      <c r="W25" s="181">
        <f t="shared" si="6"/>
        <v>452870.33293000003</v>
      </c>
    </row>
    <row r="26" spans="1:23" ht="12.75">
      <c r="A26" s="16"/>
      <c r="B26" s="13" t="s">
        <v>58</v>
      </c>
      <c r="C26" s="13"/>
      <c r="D26" s="17">
        <v>8626282.879</v>
      </c>
      <c r="E26" s="137">
        <v>425228.23099999997</v>
      </c>
      <c r="F26" s="168">
        <v>442574.37144</v>
      </c>
      <c r="G26" s="168">
        <v>604561.7314</v>
      </c>
      <c r="H26" s="181">
        <f t="shared" si="0"/>
        <v>1472364.33384</v>
      </c>
      <c r="I26" s="168">
        <v>595504.47308</v>
      </c>
      <c r="J26" s="168">
        <v>601726.47317</v>
      </c>
      <c r="K26" s="138">
        <v>611616.6441599999</v>
      </c>
      <c r="L26" s="137">
        <f t="shared" si="1"/>
        <v>1808847.59041</v>
      </c>
      <c r="M26" s="181">
        <f t="shared" si="2"/>
        <v>3281211.92425</v>
      </c>
      <c r="N26" s="137">
        <v>603134.8628400001</v>
      </c>
      <c r="O26" s="168">
        <v>652481.83447</v>
      </c>
      <c r="P26" s="138">
        <v>630801.37155</v>
      </c>
      <c r="Q26" s="137">
        <f t="shared" si="3"/>
        <v>1886418.0688600002</v>
      </c>
      <c r="R26" s="137">
        <v>581263.2235999999</v>
      </c>
      <c r="S26" s="138">
        <v>662466.04164</v>
      </c>
      <c r="T26" s="138">
        <v>1189859.20376</v>
      </c>
      <c r="U26" s="137">
        <f t="shared" si="4"/>
        <v>2433588.4689999996</v>
      </c>
      <c r="V26" s="181">
        <f t="shared" si="5"/>
        <v>4320006.53786</v>
      </c>
      <c r="W26" s="181">
        <f t="shared" si="6"/>
        <v>7601218.46211</v>
      </c>
    </row>
    <row r="27" spans="1:23" ht="12.75">
      <c r="A27" s="16"/>
      <c r="B27" s="13" t="s">
        <v>60</v>
      </c>
      <c r="C27" s="13"/>
      <c r="D27" s="17">
        <v>5004362.247</v>
      </c>
      <c r="E27" s="137">
        <v>404345.63964</v>
      </c>
      <c r="F27" s="168">
        <v>391449.94052</v>
      </c>
      <c r="G27" s="168">
        <v>404791.12985</v>
      </c>
      <c r="H27" s="181">
        <f t="shared" si="0"/>
        <v>1200586.71001</v>
      </c>
      <c r="I27" s="168">
        <v>401249.3646</v>
      </c>
      <c r="J27" s="168">
        <v>440650.81892</v>
      </c>
      <c r="K27" s="138">
        <v>410402.30905</v>
      </c>
      <c r="L27" s="137">
        <f t="shared" si="1"/>
        <v>1252302.49257</v>
      </c>
      <c r="M27" s="181">
        <f t="shared" si="2"/>
        <v>2452889.2025800003</v>
      </c>
      <c r="N27" s="137">
        <v>422146.86069999996</v>
      </c>
      <c r="O27" s="168">
        <v>415512.47095</v>
      </c>
      <c r="P27" s="138">
        <v>438567.32038</v>
      </c>
      <c r="Q27" s="137">
        <f t="shared" si="3"/>
        <v>1276226.65203</v>
      </c>
      <c r="R27" s="137">
        <v>413174.78496</v>
      </c>
      <c r="S27" s="138">
        <v>410484.94476000004</v>
      </c>
      <c r="T27" s="138">
        <v>492499.42981999996</v>
      </c>
      <c r="U27" s="137">
        <f t="shared" si="4"/>
        <v>1316159.15954</v>
      </c>
      <c r="V27" s="181">
        <f t="shared" si="5"/>
        <v>2592385.81157</v>
      </c>
      <c r="W27" s="181">
        <f t="shared" si="6"/>
        <v>5045275.01415</v>
      </c>
    </row>
    <row r="28" spans="1:23" ht="12.75">
      <c r="A28" s="16"/>
      <c r="B28" s="13" t="s">
        <v>16</v>
      </c>
      <c r="C28" s="13"/>
      <c r="D28" s="17">
        <v>3311.765</v>
      </c>
      <c r="E28" s="137">
        <v>3128.986</v>
      </c>
      <c r="F28" s="168">
        <v>2061.276</v>
      </c>
      <c r="G28" s="168">
        <v>2424.977</v>
      </c>
      <c r="H28" s="181">
        <f t="shared" si="0"/>
        <v>7615.239</v>
      </c>
      <c r="I28" s="168">
        <v>1519.746</v>
      </c>
      <c r="J28" s="168">
        <v>993.869</v>
      </c>
      <c r="K28" s="138">
        <v>2705.91</v>
      </c>
      <c r="L28" s="137">
        <f t="shared" si="1"/>
        <v>5219.525</v>
      </c>
      <c r="M28" s="181">
        <f t="shared" si="2"/>
        <v>12834.764</v>
      </c>
      <c r="N28" s="137">
        <v>1531.099</v>
      </c>
      <c r="O28" s="168">
        <v>4849.717</v>
      </c>
      <c r="P28" s="138">
        <v>6563.406</v>
      </c>
      <c r="Q28" s="137">
        <f t="shared" si="3"/>
        <v>12944.222</v>
      </c>
      <c r="R28" s="137">
        <v>3724.051</v>
      </c>
      <c r="S28" s="138">
        <v>4848.708</v>
      </c>
      <c r="T28" s="138">
        <v>6231.45984</v>
      </c>
      <c r="U28" s="137">
        <f t="shared" si="4"/>
        <v>14804.218840000001</v>
      </c>
      <c r="V28" s="181">
        <f t="shared" si="5"/>
        <v>27748.440840000003</v>
      </c>
      <c r="W28" s="181">
        <f t="shared" si="6"/>
        <v>40583.204840000006</v>
      </c>
    </row>
    <row r="29" spans="1:23" ht="12.75">
      <c r="A29" s="16"/>
      <c r="B29" s="13"/>
      <c r="C29" s="13"/>
      <c r="D29" s="17"/>
      <c r="E29" s="137"/>
      <c r="F29" s="168"/>
      <c r="G29" s="168"/>
      <c r="H29" s="181"/>
      <c r="I29" s="168"/>
      <c r="J29" s="168"/>
      <c r="K29" s="138"/>
      <c r="L29" s="137"/>
      <c r="M29" s="181"/>
      <c r="N29" s="137"/>
      <c r="O29" s="168"/>
      <c r="P29" s="138"/>
      <c r="Q29" s="137"/>
      <c r="R29" s="137"/>
      <c r="S29" s="138"/>
      <c r="T29" s="138"/>
      <c r="U29" s="137"/>
      <c r="V29" s="181"/>
      <c r="W29" s="181"/>
    </row>
    <row r="30" spans="1:23" ht="12.75">
      <c r="A30" s="18" t="s">
        <v>17</v>
      </c>
      <c r="B30" s="19"/>
      <c r="C30" s="19"/>
      <c r="D30" s="17">
        <v>4541058.529999994</v>
      </c>
      <c r="E30" s="137">
        <v>857172.8494399998</v>
      </c>
      <c r="F30" s="168">
        <v>450029.7888500001</v>
      </c>
      <c r="G30" s="168">
        <v>742307.1460500006</v>
      </c>
      <c r="H30" s="181">
        <f t="shared" si="0"/>
        <v>2049509.7843400005</v>
      </c>
      <c r="I30" s="168">
        <v>1763316.7080799995</v>
      </c>
      <c r="J30" s="168">
        <v>-89146.68805999961</v>
      </c>
      <c r="K30" s="138">
        <v>847897.5243700007</v>
      </c>
      <c r="L30" s="137">
        <f t="shared" si="1"/>
        <v>2522067.5443900004</v>
      </c>
      <c r="M30" s="181">
        <f t="shared" si="2"/>
        <v>4571577.328730001</v>
      </c>
      <c r="N30" s="137">
        <v>471795.1379200001</v>
      </c>
      <c r="O30" s="168">
        <v>276247.77076000045</v>
      </c>
      <c r="P30" s="138">
        <v>735923.6634600004</v>
      </c>
      <c r="Q30" s="137">
        <f t="shared" si="3"/>
        <v>1483966.572140001</v>
      </c>
      <c r="R30" s="137">
        <v>512265.94081999967</v>
      </c>
      <c r="S30" s="138">
        <v>432139.6004799993</v>
      </c>
      <c r="T30" s="138">
        <v>-267589.59420000017</v>
      </c>
      <c r="U30" s="137">
        <f t="shared" si="4"/>
        <v>676815.9470999988</v>
      </c>
      <c r="V30" s="181">
        <f t="shared" si="5"/>
        <v>2160782.51924</v>
      </c>
      <c r="W30" s="181">
        <f t="shared" si="6"/>
        <v>6732359.847970001</v>
      </c>
    </row>
    <row r="31" spans="1:23" ht="12.75">
      <c r="A31" s="16"/>
      <c r="B31" s="13"/>
      <c r="C31" s="13"/>
      <c r="D31" s="17"/>
      <c r="E31" s="137"/>
      <c r="F31" s="168"/>
      <c r="G31" s="168"/>
      <c r="H31" s="181"/>
      <c r="I31" s="168"/>
      <c r="J31" s="168"/>
      <c r="K31" s="138"/>
      <c r="L31" s="137"/>
      <c r="M31" s="181"/>
      <c r="N31" s="137"/>
      <c r="O31" s="168"/>
      <c r="P31" s="138"/>
      <c r="Q31" s="137"/>
      <c r="R31" s="137"/>
      <c r="S31" s="138"/>
      <c r="T31" s="138"/>
      <c r="U31" s="137"/>
      <c r="V31" s="181"/>
      <c r="W31" s="181"/>
    </row>
    <row r="32" spans="1:23" ht="12.75">
      <c r="A32" s="15" t="s">
        <v>18</v>
      </c>
      <c r="B32" s="13"/>
      <c r="C32" s="13"/>
      <c r="D32" s="17"/>
      <c r="E32" s="137"/>
      <c r="F32" s="168"/>
      <c r="G32" s="168"/>
      <c r="H32" s="181"/>
      <c r="I32" s="168"/>
      <c r="J32" s="168"/>
      <c r="K32" s="138"/>
      <c r="L32" s="137"/>
      <c r="M32" s="181"/>
      <c r="N32" s="137"/>
      <c r="O32" s="168"/>
      <c r="P32" s="138"/>
      <c r="Q32" s="137"/>
      <c r="R32" s="137"/>
      <c r="S32" s="138"/>
      <c r="T32" s="138"/>
      <c r="U32" s="137"/>
      <c r="V32" s="181"/>
      <c r="W32" s="181"/>
    </row>
    <row r="33" spans="1:23" ht="12.75">
      <c r="A33" s="16" t="s">
        <v>19</v>
      </c>
      <c r="B33" s="13"/>
      <c r="C33" s="13"/>
      <c r="D33" s="17">
        <v>5265978.602</v>
      </c>
      <c r="E33" s="137">
        <v>127457.58848</v>
      </c>
      <c r="F33" s="168">
        <v>182996.49545</v>
      </c>
      <c r="G33" s="168">
        <v>379515.52025</v>
      </c>
      <c r="H33" s="181">
        <f>+SUM(E33:G33)</f>
        <v>689969.60418</v>
      </c>
      <c r="I33" s="168">
        <v>313388.60976</v>
      </c>
      <c r="J33" s="168">
        <v>320408.02989</v>
      </c>
      <c r="K33" s="138">
        <v>428250.42526999995</v>
      </c>
      <c r="L33" s="137">
        <f>+SUM(I33:K33)</f>
        <v>1062047.06492</v>
      </c>
      <c r="M33" s="181">
        <f>+L33+H33</f>
        <v>1752016.6691</v>
      </c>
      <c r="N33" s="137">
        <v>314458.73086</v>
      </c>
      <c r="O33" s="168">
        <v>310819.84294999996</v>
      </c>
      <c r="P33" s="138">
        <v>335532.91618999996</v>
      </c>
      <c r="Q33" s="137">
        <f>+SUM(N33:P33)</f>
        <v>960811.49</v>
      </c>
      <c r="R33" s="137">
        <v>374213.27433999995</v>
      </c>
      <c r="S33" s="138">
        <v>488535.67220000003</v>
      </c>
      <c r="T33" s="138">
        <v>1363686.1223900001</v>
      </c>
      <c r="U33" s="137">
        <f>+SUM(R33:T33)</f>
        <v>2226435.06893</v>
      </c>
      <c r="V33" s="181">
        <f>+U33+Q33</f>
        <v>3187246.5589300003</v>
      </c>
      <c r="W33" s="181">
        <f>+V33+M33</f>
        <v>4939263.22803</v>
      </c>
    </row>
    <row r="34" spans="1:23" ht="12.75">
      <c r="A34" s="16"/>
      <c r="B34" s="13" t="s">
        <v>20</v>
      </c>
      <c r="C34" s="13"/>
      <c r="D34" s="17">
        <v>27532.821</v>
      </c>
      <c r="E34" s="137">
        <v>1283.418</v>
      </c>
      <c r="F34" s="168">
        <v>2087.01</v>
      </c>
      <c r="G34" s="168">
        <v>1789.331</v>
      </c>
      <c r="H34" s="181">
        <f>+SUM(E34:G34)</f>
        <v>5159.759</v>
      </c>
      <c r="I34" s="168">
        <v>1753.116</v>
      </c>
      <c r="J34" s="168">
        <v>1655.414</v>
      </c>
      <c r="K34" s="138">
        <v>265.15</v>
      </c>
      <c r="L34" s="137">
        <f>+SUM(I34:K34)</f>
        <v>3673.68</v>
      </c>
      <c r="M34" s="181">
        <f>+L34+H34</f>
        <v>8833.439</v>
      </c>
      <c r="N34" s="137">
        <v>494.975</v>
      </c>
      <c r="O34" s="168">
        <v>327.101</v>
      </c>
      <c r="P34" s="138">
        <v>1346.332</v>
      </c>
      <c r="Q34" s="137">
        <f>+SUM(N34:P34)</f>
        <v>2168.4080000000004</v>
      </c>
      <c r="R34" s="137">
        <v>2331.71</v>
      </c>
      <c r="S34" s="138">
        <v>2747.865</v>
      </c>
      <c r="T34" s="138">
        <v>5333.864</v>
      </c>
      <c r="U34" s="137">
        <f>+SUM(R34:T34)</f>
        <v>10413.438999999998</v>
      </c>
      <c r="V34" s="181">
        <f>+U34+Q34</f>
        <v>12581.846999999998</v>
      </c>
      <c r="W34" s="181">
        <f>+V34+M34</f>
        <v>21415.286</v>
      </c>
    </row>
    <row r="35" spans="1:23" ht="12.75">
      <c r="A35" s="16"/>
      <c r="B35" s="13" t="s">
        <v>21</v>
      </c>
      <c r="C35" s="13"/>
      <c r="D35" s="17">
        <v>2957895.328</v>
      </c>
      <c r="E35" s="137">
        <v>18669.73948</v>
      </c>
      <c r="F35" s="168">
        <v>76135.58145000001</v>
      </c>
      <c r="G35" s="168">
        <v>207262.53425</v>
      </c>
      <c r="H35" s="181">
        <f>+SUM(E35:G35)</f>
        <v>302067.85518</v>
      </c>
      <c r="I35" s="168">
        <v>159788.08676</v>
      </c>
      <c r="J35" s="168">
        <v>141070.87889</v>
      </c>
      <c r="K35" s="138">
        <v>213129.70226999998</v>
      </c>
      <c r="L35" s="137">
        <f>+SUM(I35:K35)</f>
        <v>513988.66792000004</v>
      </c>
      <c r="M35" s="181">
        <f>+L35+H35</f>
        <v>816056.5231000001</v>
      </c>
      <c r="N35" s="137">
        <v>137041.78686</v>
      </c>
      <c r="O35" s="168">
        <v>135048.03495</v>
      </c>
      <c r="P35" s="138">
        <v>163252.36119</v>
      </c>
      <c r="Q35" s="137">
        <f>+SUM(N35:P35)</f>
        <v>435342.18299999996</v>
      </c>
      <c r="R35" s="137">
        <v>203657.71334</v>
      </c>
      <c r="S35" s="138">
        <v>293702.7242</v>
      </c>
      <c r="T35" s="138">
        <v>855742.20859</v>
      </c>
      <c r="U35" s="137">
        <f>+SUM(R35:T35)</f>
        <v>1353102.64613</v>
      </c>
      <c r="V35" s="181">
        <f>+U35+Q35</f>
        <v>1788444.82913</v>
      </c>
      <c r="W35" s="181">
        <f>+V35+M35</f>
        <v>2604501.3522300003</v>
      </c>
    </row>
    <row r="36" spans="1:23" ht="12.75">
      <c r="A36" s="16"/>
      <c r="B36" s="13" t="s">
        <v>22</v>
      </c>
      <c r="C36" s="13"/>
      <c r="D36" s="17">
        <v>2335616.095</v>
      </c>
      <c r="E36" s="137">
        <v>110071.267</v>
      </c>
      <c r="F36" s="168">
        <v>108947.924</v>
      </c>
      <c r="G36" s="168">
        <v>174042.317</v>
      </c>
      <c r="H36" s="181">
        <f>+SUM(E36:G36)</f>
        <v>393061.50800000003</v>
      </c>
      <c r="I36" s="168">
        <v>155353.639</v>
      </c>
      <c r="J36" s="168">
        <v>180992.565</v>
      </c>
      <c r="K36" s="138">
        <v>215385.873</v>
      </c>
      <c r="L36" s="137">
        <f>+SUM(I36:K36)</f>
        <v>551732.077</v>
      </c>
      <c r="M36" s="181">
        <f>+L36+H36</f>
        <v>944793.5850000001</v>
      </c>
      <c r="N36" s="137">
        <v>177911.919</v>
      </c>
      <c r="O36" s="168">
        <v>176098.909</v>
      </c>
      <c r="P36" s="138">
        <v>173626.887</v>
      </c>
      <c r="Q36" s="137">
        <f>+SUM(N36:P36)</f>
        <v>527637.715</v>
      </c>
      <c r="R36" s="137">
        <v>172887.271</v>
      </c>
      <c r="S36" s="138">
        <v>197580.813</v>
      </c>
      <c r="T36" s="138">
        <v>513277.77780000004</v>
      </c>
      <c r="U36" s="137">
        <f>+SUM(R36:T36)</f>
        <v>883745.8618000001</v>
      </c>
      <c r="V36" s="181">
        <f>+U36+Q36</f>
        <v>1411383.5768</v>
      </c>
      <c r="W36" s="181">
        <f>+V36+M36</f>
        <v>2356177.1618</v>
      </c>
    </row>
    <row r="37" spans="1:23" ht="12.75">
      <c r="A37" s="16"/>
      <c r="B37" s="13"/>
      <c r="C37" s="13"/>
      <c r="D37" s="17"/>
      <c r="E37" s="137"/>
      <c r="F37" s="168"/>
      <c r="G37" s="168"/>
      <c r="H37" s="181"/>
      <c r="I37" s="168"/>
      <c r="J37" s="168"/>
      <c r="K37" s="138"/>
      <c r="L37" s="137"/>
      <c r="M37" s="181"/>
      <c r="N37" s="137"/>
      <c r="O37" s="168"/>
      <c r="P37" s="138"/>
      <c r="Q37" s="137"/>
      <c r="R37" s="137"/>
      <c r="S37" s="138"/>
      <c r="T37" s="138"/>
      <c r="U37" s="137"/>
      <c r="V37" s="181"/>
      <c r="W37" s="181"/>
    </row>
    <row r="38" spans="1:23" ht="12.75">
      <c r="A38" s="20" t="s">
        <v>61</v>
      </c>
      <c r="B38" s="21"/>
      <c r="C38" s="21"/>
      <c r="D38" s="22">
        <v>25297396.297999993</v>
      </c>
      <c r="E38" s="143">
        <v>2248272.52176</v>
      </c>
      <c r="F38" s="170">
        <v>1786124.3869400003</v>
      </c>
      <c r="G38" s="170">
        <v>2452876.5166</v>
      </c>
      <c r="H38" s="184">
        <f>+SUM(E38:G38)</f>
        <v>6487273.4253</v>
      </c>
      <c r="I38" s="170">
        <v>3306750.1304399995</v>
      </c>
      <c r="J38" s="170">
        <v>1478038.7284300004</v>
      </c>
      <c r="K38" s="144">
        <v>2492531.7529900004</v>
      </c>
      <c r="L38" s="143">
        <f>+SUM(I38:K38)</f>
        <v>7277320.61186</v>
      </c>
      <c r="M38" s="184">
        <f>+L38+H38</f>
        <v>13764594.03716</v>
      </c>
      <c r="N38" s="143">
        <v>2133558.9796200003</v>
      </c>
      <c r="O38" s="170">
        <v>1901170.2560500004</v>
      </c>
      <c r="P38" s="144">
        <v>2541368.4804200004</v>
      </c>
      <c r="Q38" s="143">
        <f>+SUM(N38:P38)</f>
        <v>6576097.716090001</v>
      </c>
      <c r="R38" s="143">
        <v>2042661.1244799995</v>
      </c>
      <c r="S38" s="144">
        <v>2090175.3948799996</v>
      </c>
      <c r="T38" s="144">
        <v>2383895.3004300003</v>
      </c>
      <c r="U38" s="143">
        <f>+SUM(R38:T38)</f>
        <v>6516731.81979</v>
      </c>
      <c r="V38" s="184">
        <f>+U38+Q38</f>
        <v>13092829.535880001</v>
      </c>
      <c r="W38" s="184">
        <f>+V38+M38</f>
        <v>26857423.57304</v>
      </c>
    </row>
    <row r="39" spans="1:23" ht="12.75">
      <c r="A39" s="20" t="s">
        <v>62</v>
      </c>
      <c r="B39" s="21"/>
      <c r="C39" s="21"/>
      <c r="D39" s="22">
        <v>26022316.37</v>
      </c>
      <c r="E39" s="143">
        <v>1518557.2608</v>
      </c>
      <c r="F39" s="170">
        <v>1519091.0935400003</v>
      </c>
      <c r="G39" s="170">
        <v>2090084.8908</v>
      </c>
      <c r="H39" s="184">
        <f>+SUM(E39:G39)</f>
        <v>5127733.24514</v>
      </c>
      <c r="I39" s="170">
        <v>1856822.03212</v>
      </c>
      <c r="J39" s="170">
        <v>1887593.4463799999</v>
      </c>
      <c r="K39" s="144">
        <v>2072884.6538899997</v>
      </c>
      <c r="L39" s="143">
        <f>+SUM(I39:K39)</f>
        <v>5817300.13239</v>
      </c>
      <c r="M39" s="184">
        <f>+L39+H39</f>
        <v>10945033.377530001</v>
      </c>
      <c r="N39" s="143">
        <v>1976222.57256</v>
      </c>
      <c r="O39" s="170">
        <v>1935742.32824</v>
      </c>
      <c r="P39" s="144">
        <v>2140977.73315</v>
      </c>
      <c r="Q39" s="143">
        <f>+SUM(N39:P39)</f>
        <v>6052942.633950001</v>
      </c>
      <c r="R39" s="143">
        <v>1904608.4579999999</v>
      </c>
      <c r="S39" s="144">
        <v>2146571.4666000004</v>
      </c>
      <c r="T39" s="144">
        <v>4015171.01702</v>
      </c>
      <c r="U39" s="143">
        <f>+SUM(R39:T39)</f>
        <v>8066350.941620001</v>
      </c>
      <c r="V39" s="184">
        <f>+U39+Q39</f>
        <v>14119293.575570002</v>
      </c>
      <c r="W39" s="184">
        <f>+V39+M39</f>
        <v>25064326.953100003</v>
      </c>
    </row>
    <row r="40" spans="1:23" ht="12.75">
      <c r="A40" s="20" t="s">
        <v>23</v>
      </c>
      <c r="B40" s="21"/>
      <c r="C40" s="21"/>
      <c r="D40" s="22">
        <v>-724920.0720000081</v>
      </c>
      <c r="E40" s="143">
        <v>729715.2609599999</v>
      </c>
      <c r="F40" s="170">
        <v>267033.2934000001</v>
      </c>
      <c r="G40" s="170">
        <v>362791.62580000027</v>
      </c>
      <c r="H40" s="184">
        <f>+SUM(E40:G40)</f>
        <v>1359540.1801600002</v>
      </c>
      <c r="I40" s="170">
        <v>1449928.0983199994</v>
      </c>
      <c r="J40" s="170">
        <v>-409554.7179499995</v>
      </c>
      <c r="K40" s="144">
        <v>419647.0991000007</v>
      </c>
      <c r="L40" s="143">
        <f>+SUM(I40:K40)</f>
        <v>1460020.4794700006</v>
      </c>
      <c r="M40" s="184">
        <f>+L40+H40</f>
        <v>2819560.6596300006</v>
      </c>
      <c r="N40" s="143">
        <v>157336.40706000035</v>
      </c>
      <c r="O40" s="170">
        <v>-34572.07218999951</v>
      </c>
      <c r="P40" s="144">
        <v>400390.74727000017</v>
      </c>
      <c r="Q40" s="143">
        <f>+SUM(N40:P40)</f>
        <v>523155.082140001</v>
      </c>
      <c r="R40" s="143">
        <v>138052.66647999967</v>
      </c>
      <c r="S40" s="144">
        <v>-56396.07172000082</v>
      </c>
      <c r="T40" s="144">
        <v>-1631275.7165899999</v>
      </c>
      <c r="U40" s="143">
        <f>+SUM(R40:T40)</f>
        <v>-1549619.121830001</v>
      </c>
      <c r="V40" s="184">
        <f>+U40+Q40</f>
        <v>-1026464.03969</v>
      </c>
      <c r="W40" s="184">
        <f>+V40+M40</f>
        <v>1793096.6199400006</v>
      </c>
    </row>
    <row r="41" spans="1:23" ht="12.75">
      <c r="A41" s="23"/>
      <c r="B41" s="24"/>
      <c r="C41" s="24"/>
      <c r="D41" s="25"/>
      <c r="E41" s="145"/>
      <c r="F41" s="171"/>
      <c r="G41" s="171"/>
      <c r="H41" s="185"/>
      <c r="I41" s="171"/>
      <c r="J41" s="171"/>
      <c r="K41" s="146"/>
      <c r="L41" s="145"/>
      <c r="M41" s="185"/>
      <c r="N41" s="145"/>
      <c r="O41" s="171"/>
      <c r="P41" s="146"/>
      <c r="Q41" s="145"/>
      <c r="R41" s="145"/>
      <c r="S41" s="146"/>
      <c r="T41" s="146"/>
      <c r="U41" s="145"/>
      <c r="V41" s="185"/>
      <c r="W41" s="185"/>
    </row>
    <row r="42" spans="1:23" ht="12.75">
      <c r="A42" s="15" t="s">
        <v>24</v>
      </c>
      <c r="B42" s="13"/>
      <c r="C42" s="13"/>
      <c r="D42" s="14"/>
      <c r="E42" s="141"/>
      <c r="F42" s="41"/>
      <c r="G42" s="41"/>
      <c r="H42" s="183"/>
      <c r="I42" s="41"/>
      <c r="J42" s="41"/>
      <c r="K42" s="142"/>
      <c r="L42" s="141"/>
      <c r="M42" s="183"/>
      <c r="N42" s="141"/>
      <c r="O42" s="41"/>
      <c r="P42" s="142"/>
      <c r="Q42" s="141"/>
      <c r="R42" s="141"/>
      <c r="S42" s="142"/>
      <c r="T42" s="142"/>
      <c r="U42" s="141"/>
      <c r="V42" s="183"/>
      <c r="W42" s="183"/>
    </row>
    <row r="43" spans="1:23" ht="12.75">
      <c r="A43" s="15"/>
      <c r="B43" s="13"/>
      <c r="C43" s="13"/>
      <c r="D43" s="14"/>
      <c r="E43" s="141"/>
      <c r="F43" s="41"/>
      <c r="G43" s="41"/>
      <c r="H43" s="183"/>
      <c r="I43" s="41"/>
      <c r="J43" s="41"/>
      <c r="K43" s="142"/>
      <c r="L43" s="141"/>
      <c r="M43" s="183"/>
      <c r="N43" s="141"/>
      <c r="O43" s="41"/>
      <c r="P43" s="142"/>
      <c r="Q43" s="141"/>
      <c r="R43" s="141"/>
      <c r="S43" s="142"/>
      <c r="T43" s="142"/>
      <c r="U43" s="141"/>
      <c r="V43" s="183"/>
      <c r="W43" s="183"/>
    </row>
    <row r="44" spans="1:23" ht="12.75">
      <c r="A44" s="16" t="s">
        <v>25</v>
      </c>
      <c r="B44" s="13"/>
      <c r="C44" s="13"/>
      <c r="D44" s="17">
        <v>1203948.998</v>
      </c>
      <c r="E44" s="127">
        <v>462334.9690399998</v>
      </c>
      <c r="F44" s="172">
        <v>338129.24671</v>
      </c>
      <c r="G44" s="172">
        <v>461673.2571999998</v>
      </c>
      <c r="H44" s="17">
        <f aca="true" t="shared" si="7" ref="H44:H57">+SUM(E44:G44)</f>
        <v>1262137.4729499996</v>
      </c>
      <c r="I44" s="172">
        <v>1606106.1022799998</v>
      </c>
      <c r="J44" s="172">
        <v>-249940.4172599999</v>
      </c>
      <c r="K44" s="128">
        <v>568058.1383800001</v>
      </c>
      <c r="L44" s="127">
        <f aca="true" t="shared" si="8" ref="L44:L57">+SUM(I44:K44)</f>
        <v>1924223.8233999999</v>
      </c>
      <c r="M44" s="17">
        <f aca="true" t="shared" si="9" ref="M44:M57">+L44+H44</f>
        <v>3186361.2963499995</v>
      </c>
      <c r="N44" s="127">
        <v>319660.9019999999</v>
      </c>
      <c r="O44" s="172">
        <v>125895.20244000001</v>
      </c>
      <c r="P44" s="128">
        <v>1208497.53885</v>
      </c>
      <c r="Q44" s="127">
        <f aca="true" t="shared" si="10" ref="Q44:Q57">+SUM(N44:P44)</f>
        <v>1654053.6432899998</v>
      </c>
      <c r="R44" s="127">
        <v>206247.5332</v>
      </c>
      <c r="S44" s="128">
        <v>113069.19032</v>
      </c>
      <c r="T44" s="128">
        <v>-1396614.21902</v>
      </c>
      <c r="U44" s="127">
        <f aca="true" t="shared" si="11" ref="U44:U57">+SUM(R44:T44)</f>
        <v>-1077297.4955</v>
      </c>
      <c r="V44" s="17">
        <f aca="true" t="shared" si="12" ref="V44:V57">+U44+Q44</f>
        <v>576756.1477899998</v>
      </c>
      <c r="W44" s="181">
        <f aca="true" t="shared" si="13" ref="W44:W57">+V44+M44</f>
        <v>3763117.4441399993</v>
      </c>
    </row>
    <row r="45" spans="1:23" ht="12.75">
      <c r="A45" s="16" t="s">
        <v>26</v>
      </c>
      <c r="B45" s="13"/>
      <c r="C45" s="13"/>
      <c r="D45" s="17">
        <v>208701.787</v>
      </c>
      <c r="E45" s="127">
        <v>-74547.75756</v>
      </c>
      <c r="F45" s="172">
        <v>-3049.778119999999</v>
      </c>
      <c r="G45" s="172">
        <v>-4371.027000000002</v>
      </c>
      <c r="H45" s="17">
        <f t="shared" si="7"/>
        <v>-81968.56268</v>
      </c>
      <c r="I45" s="172">
        <v>-6440.922840000001</v>
      </c>
      <c r="J45" s="172">
        <v>-7461.816930000001</v>
      </c>
      <c r="K45" s="128">
        <v>-4754.289280000001</v>
      </c>
      <c r="L45" s="127">
        <f t="shared" si="8"/>
        <v>-18657.029050000005</v>
      </c>
      <c r="M45" s="17">
        <f t="shared" si="9"/>
        <v>-100625.59173000001</v>
      </c>
      <c r="N45" s="127">
        <v>7081.421159999998</v>
      </c>
      <c r="O45" s="172">
        <v>-2623.9524500000007</v>
      </c>
      <c r="P45" s="128">
        <v>4844.6967300000015</v>
      </c>
      <c r="Q45" s="127">
        <f t="shared" si="10"/>
        <v>9302.165439999999</v>
      </c>
      <c r="R45" s="127">
        <v>-12476.90826</v>
      </c>
      <c r="S45" s="128">
        <v>4206.926280000003</v>
      </c>
      <c r="T45" s="128">
        <v>10667.64227</v>
      </c>
      <c r="U45" s="127">
        <f t="shared" si="11"/>
        <v>2397.6602900000034</v>
      </c>
      <c r="V45" s="17">
        <f t="shared" si="12"/>
        <v>11699.825730000002</v>
      </c>
      <c r="W45" s="181">
        <f t="shared" si="13"/>
        <v>-88925.76600000002</v>
      </c>
    </row>
    <row r="46" spans="1:23" ht="12.75">
      <c r="A46" s="16"/>
      <c r="B46" s="13" t="s">
        <v>27</v>
      </c>
      <c r="C46" s="13"/>
      <c r="D46" s="17">
        <v>458955.052</v>
      </c>
      <c r="E46" s="127">
        <v>11597.36132</v>
      </c>
      <c r="F46" s="172">
        <v>10999.67519</v>
      </c>
      <c r="G46" s="172">
        <v>15468.555349999999</v>
      </c>
      <c r="H46" s="17">
        <f t="shared" si="7"/>
        <v>38065.59186</v>
      </c>
      <c r="I46" s="172">
        <v>11011.723919999999</v>
      </c>
      <c r="J46" s="172">
        <v>17203.93106</v>
      </c>
      <c r="K46" s="128">
        <v>21877.72499</v>
      </c>
      <c r="L46" s="127">
        <f t="shared" si="8"/>
        <v>50093.379969999995</v>
      </c>
      <c r="M46" s="17">
        <f t="shared" si="9"/>
        <v>88158.97183</v>
      </c>
      <c r="N46" s="127">
        <v>21152.9037</v>
      </c>
      <c r="O46" s="172">
        <v>11969.25678</v>
      </c>
      <c r="P46" s="128">
        <v>16945.47129</v>
      </c>
      <c r="Q46" s="127">
        <f t="shared" si="10"/>
        <v>50067.63177</v>
      </c>
      <c r="R46" s="127">
        <v>12864.49624</v>
      </c>
      <c r="S46" s="128">
        <v>18317.011000000002</v>
      </c>
      <c r="T46" s="128">
        <v>38890.42117</v>
      </c>
      <c r="U46" s="127">
        <f t="shared" si="11"/>
        <v>70071.92841000001</v>
      </c>
      <c r="V46" s="17">
        <f t="shared" si="12"/>
        <v>120139.56018</v>
      </c>
      <c r="W46" s="181">
        <f t="shared" si="13"/>
        <v>208298.53201</v>
      </c>
    </row>
    <row r="47" spans="1:23" ht="12.75">
      <c r="A47" s="16"/>
      <c r="B47" s="13" t="s">
        <v>28</v>
      </c>
      <c r="C47" s="13"/>
      <c r="D47" s="17">
        <v>250253.265</v>
      </c>
      <c r="E47" s="127">
        <v>86145.11888</v>
      </c>
      <c r="F47" s="172">
        <v>14049.453309999999</v>
      </c>
      <c r="G47" s="172">
        <v>19839.58235</v>
      </c>
      <c r="H47" s="17">
        <f t="shared" si="7"/>
        <v>120034.15453999999</v>
      </c>
      <c r="I47" s="172">
        <v>17452.64676</v>
      </c>
      <c r="J47" s="172">
        <v>24665.74799</v>
      </c>
      <c r="K47" s="128">
        <v>26632.01427</v>
      </c>
      <c r="L47" s="127">
        <f t="shared" si="8"/>
        <v>68750.40901999999</v>
      </c>
      <c r="M47" s="17">
        <f t="shared" si="9"/>
        <v>188784.56355999998</v>
      </c>
      <c r="N47" s="127">
        <v>14071.48254</v>
      </c>
      <c r="O47" s="172">
        <v>14593.20923</v>
      </c>
      <c r="P47" s="128">
        <v>12100.77456</v>
      </c>
      <c r="Q47" s="127">
        <f t="shared" si="10"/>
        <v>40765.46633</v>
      </c>
      <c r="R47" s="127">
        <v>25341.4045</v>
      </c>
      <c r="S47" s="128">
        <v>14110.084719999999</v>
      </c>
      <c r="T47" s="128">
        <v>28222.7789</v>
      </c>
      <c r="U47" s="127">
        <f t="shared" si="11"/>
        <v>67674.26812000001</v>
      </c>
      <c r="V47" s="17">
        <f t="shared" si="12"/>
        <v>108439.73445000002</v>
      </c>
      <c r="W47" s="181">
        <f t="shared" si="13"/>
        <v>297224.29801</v>
      </c>
    </row>
    <row r="48" spans="1:23" ht="12.75">
      <c r="A48" s="16" t="s">
        <v>29</v>
      </c>
      <c r="B48" s="13"/>
      <c r="C48" s="13"/>
      <c r="D48" s="17">
        <v>1013794.845</v>
      </c>
      <c r="E48" s="127">
        <v>623946.0113599999</v>
      </c>
      <c r="F48" s="172">
        <v>227046.36044000002</v>
      </c>
      <c r="G48" s="172">
        <v>719011.1008499998</v>
      </c>
      <c r="H48" s="17">
        <f t="shared" si="7"/>
        <v>1570003.4726499997</v>
      </c>
      <c r="I48" s="172">
        <v>697050.1673599998</v>
      </c>
      <c r="J48" s="172">
        <v>716039.6572700001</v>
      </c>
      <c r="K48" s="128">
        <v>-58157.29157999996</v>
      </c>
      <c r="L48" s="127">
        <f t="shared" si="8"/>
        <v>1354932.53305</v>
      </c>
      <c r="M48" s="17">
        <f t="shared" si="9"/>
        <v>2924936.0056999996</v>
      </c>
      <c r="N48" s="127">
        <v>128592.00575999997</v>
      </c>
      <c r="O48" s="172">
        <v>99685.95032</v>
      </c>
      <c r="P48" s="128">
        <v>1159973.53679</v>
      </c>
      <c r="Q48" s="127">
        <f t="shared" si="10"/>
        <v>1388251.49287</v>
      </c>
      <c r="R48" s="127">
        <v>-55060.34338</v>
      </c>
      <c r="S48" s="128">
        <v>242142.98348</v>
      </c>
      <c r="T48" s="128">
        <v>-415501.63561</v>
      </c>
      <c r="U48" s="127">
        <f t="shared" si="11"/>
        <v>-228418.99551</v>
      </c>
      <c r="V48" s="17">
        <f t="shared" si="12"/>
        <v>1159832.49736</v>
      </c>
      <c r="W48" s="181">
        <f t="shared" si="13"/>
        <v>4084768.5030599996</v>
      </c>
    </row>
    <row r="49" spans="1:23" ht="12.75">
      <c r="A49" s="16"/>
      <c r="B49" s="13" t="s">
        <v>30</v>
      </c>
      <c r="C49" s="13"/>
      <c r="D49" s="17">
        <v>1752024.818</v>
      </c>
      <c r="E49" s="127">
        <v>1904293.62512</v>
      </c>
      <c r="F49" s="172">
        <v>680504.43036</v>
      </c>
      <c r="G49" s="172">
        <v>1140459.7279499997</v>
      </c>
      <c r="H49" s="17">
        <f t="shared" si="7"/>
        <v>3725257.78343</v>
      </c>
      <c r="I49" s="172">
        <v>794056.7200799999</v>
      </c>
      <c r="J49" s="172">
        <v>823690.8192700001</v>
      </c>
      <c r="K49" s="128">
        <v>486657.77104</v>
      </c>
      <c r="L49" s="127">
        <f t="shared" si="8"/>
        <v>2104405.31039</v>
      </c>
      <c r="M49" s="17">
        <f t="shared" si="9"/>
        <v>5829663.09382</v>
      </c>
      <c r="N49" s="127">
        <v>389509.95055999997</v>
      </c>
      <c r="O49" s="172">
        <v>112321.10314</v>
      </c>
      <c r="P49" s="128">
        <v>1313301.0838600001</v>
      </c>
      <c r="Q49" s="127">
        <f t="shared" si="10"/>
        <v>1815132.1375600002</v>
      </c>
      <c r="R49" s="127">
        <v>-48073.42538</v>
      </c>
      <c r="S49" s="128">
        <v>242569.34568</v>
      </c>
      <c r="T49" s="128">
        <v>-412415.31856</v>
      </c>
      <c r="U49" s="127">
        <f t="shared" si="11"/>
        <v>-217919.39826</v>
      </c>
      <c r="V49" s="17">
        <f t="shared" si="12"/>
        <v>1597212.7393000002</v>
      </c>
      <c r="W49" s="181">
        <f t="shared" si="13"/>
        <v>7426875.833120001</v>
      </c>
    </row>
    <row r="50" spans="1:23" ht="12.75">
      <c r="A50" s="16"/>
      <c r="B50" s="13" t="s">
        <v>31</v>
      </c>
      <c r="C50" s="13"/>
      <c r="D50" s="17">
        <v>738229.973</v>
      </c>
      <c r="E50" s="127">
        <v>1280347.61376</v>
      </c>
      <c r="F50" s="172">
        <v>453458.06992</v>
      </c>
      <c r="G50" s="172">
        <v>421448.6271</v>
      </c>
      <c r="H50" s="17">
        <f t="shared" si="7"/>
        <v>2155254.31078</v>
      </c>
      <c r="I50" s="172">
        <v>97006.55272</v>
      </c>
      <c r="J50" s="172">
        <v>107651.162</v>
      </c>
      <c r="K50" s="128">
        <v>544815.06262</v>
      </c>
      <c r="L50" s="127">
        <f t="shared" si="8"/>
        <v>749472.77734</v>
      </c>
      <c r="M50" s="17">
        <f t="shared" si="9"/>
        <v>2904727.08812</v>
      </c>
      <c r="N50" s="127">
        <v>260917.9448</v>
      </c>
      <c r="O50" s="172">
        <v>12635.15282</v>
      </c>
      <c r="P50" s="128">
        <v>153327.54707</v>
      </c>
      <c r="Q50" s="127">
        <f t="shared" si="10"/>
        <v>426880.64469</v>
      </c>
      <c r="R50" s="127">
        <v>6986.918</v>
      </c>
      <c r="S50" s="128">
        <v>426.36220000000003</v>
      </c>
      <c r="T50" s="128">
        <v>3086.31705</v>
      </c>
      <c r="U50" s="127">
        <f t="shared" si="11"/>
        <v>10499.597249999999</v>
      </c>
      <c r="V50" s="17">
        <f t="shared" si="12"/>
        <v>437380.24194</v>
      </c>
      <c r="W50" s="181">
        <f t="shared" si="13"/>
        <v>3342107.33006</v>
      </c>
    </row>
    <row r="51" spans="1:23" ht="12.75">
      <c r="A51" s="16" t="s">
        <v>32</v>
      </c>
      <c r="B51" s="13"/>
      <c r="C51" s="13"/>
      <c r="D51" s="17">
        <v>0</v>
      </c>
      <c r="E51" s="127">
        <v>-209.4828000000016</v>
      </c>
      <c r="F51" s="172">
        <v>-826.0841999999975</v>
      </c>
      <c r="G51" s="172">
        <v>1434.0565999999963</v>
      </c>
      <c r="H51" s="17">
        <f t="shared" si="7"/>
        <v>398.48959999999715</v>
      </c>
      <c r="I51" s="172">
        <v>-8581.452519999992</v>
      </c>
      <c r="J51" s="172">
        <v>-1139.5705899999957</v>
      </c>
      <c r="K51" s="128">
        <v>22.575870000007853</v>
      </c>
      <c r="L51" s="127">
        <f t="shared" si="8"/>
        <v>-9698.44723999998</v>
      </c>
      <c r="M51" s="17">
        <f t="shared" si="9"/>
        <v>-9299.957639999982</v>
      </c>
      <c r="N51" s="127">
        <v>744.092639999988</v>
      </c>
      <c r="O51" s="172">
        <v>941.7300700000051</v>
      </c>
      <c r="P51" s="128">
        <v>-17137.00358000002</v>
      </c>
      <c r="Q51" s="127">
        <f t="shared" si="10"/>
        <v>-15451.180870000026</v>
      </c>
      <c r="R51" s="127">
        <v>-6979.782960000011</v>
      </c>
      <c r="S51" s="128">
        <v>-272.02012000000104</v>
      </c>
      <c r="T51" s="128">
        <v>-3638.2249600000214</v>
      </c>
      <c r="U51" s="127">
        <f t="shared" si="11"/>
        <v>-10890.028040000034</v>
      </c>
      <c r="V51" s="17">
        <f t="shared" si="12"/>
        <v>-26341.20891000006</v>
      </c>
      <c r="W51" s="181">
        <f t="shared" si="13"/>
        <v>-35641.16655000004</v>
      </c>
    </row>
    <row r="52" spans="1:23" ht="12.75">
      <c r="A52" s="16" t="s">
        <v>33</v>
      </c>
      <c r="B52" s="13"/>
      <c r="C52" s="13"/>
      <c r="D52" s="17">
        <v>-18547.634</v>
      </c>
      <c r="E52" s="127">
        <v>-86853.80196</v>
      </c>
      <c r="F52" s="172">
        <v>114958.74859</v>
      </c>
      <c r="G52" s="172">
        <v>-254400.87325</v>
      </c>
      <c r="H52" s="17">
        <f t="shared" si="7"/>
        <v>-226295.92661999998</v>
      </c>
      <c r="I52" s="172">
        <v>924078.3102799999</v>
      </c>
      <c r="J52" s="172">
        <v>-957378.68701</v>
      </c>
      <c r="K52" s="128">
        <v>630947.1433700001</v>
      </c>
      <c r="L52" s="127">
        <f t="shared" si="8"/>
        <v>597646.7666399999</v>
      </c>
      <c r="M52" s="17">
        <f t="shared" si="9"/>
        <v>371350.84001999995</v>
      </c>
      <c r="N52" s="127">
        <v>183243.38243999996</v>
      </c>
      <c r="O52" s="172">
        <v>27891.4745</v>
      </c>
      <c r="P52" s="128">
        <v>60816.30891</v>
      </c>
      <c r="Q52" s="127">
        <f t="shared" si="10"/>
        <v>271951.16585</v>
      </c>
      <c r="R52" s="127">
        <v>280764.5678</v>
      </c>
      <c r="S52" s="128">
        <v>-133008.69932</v>
      </c>
      <c r="T52" s="128">
        <v>-988142.00072</v>
      </c>
      <c r="U52" s="127">
        <f t="shared" si="11"/>
        <v>-840386.13224</v>
      </c>
      <c r="V52" s="17">
        <f t="shared" si="12"/>
        <v>-568434.96639</v>
      </c>
      <c r="W52" s="181">
        <f t="shared" si="13"/>
        <v>-197084.12637</v>
      </c>
    </row>
    <row r="53" spans="1:23" ht="12.75">
      <c r="A53" s="32" t="s">
        <v>95</v>
      </c>
      <c r="B53" s="29"/>
      <c r="C53" s="29"/>
      <c r="D53" s="17">
        <v>0</v>
      </c>
      <c r="E53" s="127">
        <v>0</v>
      </c>
      <c r="F53" s="172">
        <v>0</v>
      </c>
      <c r="G53" s="172">
        <v>0</v>
      </c>
      <c r="H53" s="17">
        <f t="shared" si="7"/>
        <v>0</v>
      </c>
      <c r="I53" s="172">
        <v>0</v>
      </c>
      <c r="J53" s="172">
        <v>0</v>
      </c>
      <c r="K53" s="128">
        <v>0</v>
      </c>
      <c r="L53" s="127">
        <f t="shared" si="8"/>
        <v>0</v>
      </c>
      <c r="M53" s="17">
        <f t="shared" si="9"/>
        <v>0</v>
      </c>
      <c r="N53" s="127">
        <v>0</v>
      </c>
      <c r="O53" s="172">
        <v>0</v>
      </c>
      <c r="P53" s="128">
        <v>0</v>
      </c>
      <c r="Q53" s="127">
        <f t="shared" si="10"/>
        <v>0</v>
      </c>
      <c r="R53" s="127">
        <v>0</v>
      </c>
      <c r="S53" s="128">
        <v>0</v>
      </c>
      <c r="T53" s="128">
        <v>0</v>
      </c>
      <c r="U53" s="127">
        <f t="shared" si="11"/>
        <v>0</v>
      </c>
      <c r="V53" s="17">
        <f t="shared" si="12"/>
        <v>0</v>
      </c>
      <c r="W53" s="181">
        <f t="shared" si="13"/>
        <v>0</v>
      </c>
    </row>
    <row r="54" spans="1:23" ht="12.75">
      <c r="A54" s="32"/>
      <c r="B54" s="29" t="s">
        <v>34</v>
      </c>
      <c r="C54" s="29"/>
      <c r="D54" s="17">
        <v>0</v>
      </c>
      <c r="E54" s="127">
        <v>0</v>
      </c>
      <c r="F54" s="172">
        <v>0</v>
      </c>
      <c r="G54" s="172">
        <v>0</v>
      </c>
      <c r="H54" s="17">
        <f t="shared" si="7"/>
        <v>0</v>
      </c>
      <c r="I54" s="172">
        <v>0</v>
      </c>
      <c r="J54" s="172">
        <v>0</v>
      </c>
      <c r="K54" s="128">
        <v>0</v>
      </c>
      <c r="L54" s="127">
        <f t="shared" si="8"/>
        <v>0</v>
      </c>
      <c r="M54" s="17">
        <f t="shared" si="9"/>
        <v>0</v>
      </c>
      <c r="N54" s="127">
        <v>0</v>
      </c>
      <c r="O54" s="172">
        <v>0</v>
      </c>
      <c r="P54" s="128">
        <v>0</v>
      </c>
      <c r="Q54" s="127">
        <f t="shared" si="10"/>
        <v>0</v>
      </c>
      <c r="R54" s="127">
        <v>0</v>
      </c>
      <c r="S54" s="128">
        <v>0</v>
      </c>
      <c r="T54" s="128">
        <v>0</v>
      </c>
      <c r="U54" s="127">
        <f t="shared" si="11"/>
        <v>0</v>
      </c>
      <c r="V54" s="17">
        <f t="shared" si="12"/>
        <v>0</v>
      </c>
      <c r="W54" s="181">
        <f t="shared" si="13"/>
        <v>0</v>
      </c>
    </row>
    <row r="55" spans="1:23" ht="12.75">
      <c r="A55" s="32"/>
      <c r="B55" s="29" t="s">
        <v>35</v>
      </c>
      <c r="C55" s="29"/>
      <c r="D55" s="17">
        <v>0</v>
      </c>
      <c r="E55" s="127">
        <v>0</v>
      </c>
      <c r="F55" s="172">
        <v>0</v>
      </c>
      <c r="G55" s="172">
        <v>0</v>
      </c>
      <c r="H55" s="17">
        <f t="shared" si="7"/>
        <v>0</v>
      </c>
      <c r="I55" s="172">
        <v>0</v>
      </c>
      <c r="J55" s="172">
        <v>0</v>
      </c>
      <c r="K55" s="128">
        <v>0</v>
      </c>
      <c r="L55" s="127">
        <f t="shared" si="8"/>
        <v>0</v>
      </c>
      <c r="M55" s="17">
        <f t="shared" si="9"/>
        <v>0</v>
      </c>
      <c r="N55" s="127">
        <v>0</v>
      </c>
      <c r="O55" s="172">
        <v>0</v>
      </c>
      <c r="P55" s="128">
        <v>0</v>
      </c>
      <c r="Q55" s="127">
        <f t="shared" si="10"/>
        <v>0</v>
      </c>
      <c r="R55" s="127">
        <v>0</v>
      </c>
      <c r="S55" s="128">
        <v>0</v>
      </c>
      <c r="T55" s="128">
        <v>0</v>
      </c>
      <c r="U55" s="127">
        <f t="shared" si="11"/>
        <v>0</v>
      </c>
      <c r="V55" s="17">
        <f t="shared" si="12"/>
        <v>0</v>
      </c>
      <c r="W55" s="181">
        <f t="shared" si="13"/>
        <v>0</v>
      </c>
    </row>
    <row r="56" spans="1:23" ht="12.75">
      <c r="A56" s="81" t="s">
        <v>99</v>
      </c>
      <c r="B56" s="29"/>
      <c r="C56" s="29"/>
      <c r="D56" s="17">
        <v>0</v>
      </c>
      <c r="E56" s="127">
        <v>0</v>
      </c>
      <c r="F56" s="172">
        <v>0</v>
      </c>
      <c r="G56" s="172">
        <v>0</v>
      </c>
      <c r="H56" s="17">
        <f t="shared" si="7"/>
        <v>0</v>
      </c>
      <c r="I56" s="172">
        <v>0</v>
      </c>
      <c r="J56" s="172">
        <v>0</v>
      </c>
      <c r="K56" s="128">
        <v>0</v>
      </c>
      <c r="L56" s="127">
        <f t="shared" si="8"/>
        <v>0</v>
      </c>
      <c r="M56" s="17">
        <f t="shared" si="9"/>
        <v>0</v>
      </c>
      <c r="N56" s="127">
        <v>0</v>
      </c>
      <c r="O56" s="172">
        <v>0</v>
      </c>
      <c r="P56" s="128">
        <v>0</v>
      </c>
      <c r="Q56" s="127">
        <f t="shared" si="10"/>
        <v>0</v>
      </c>
      <c r="R56" s="127">
        <v>0</v>
      </c>
      <c r="S56" s="128">
        <v>0</v>
      </c>
      <c r="T56" s="128">
        <v>0</v>
      </c>
      <c r="U56" s="127">
        <f t="shared" si="11"/>
        <v>0</v>
      </c>
      <c r="V56" s="17">
        <f t="shared" si="12"/>
        <v>0</v>
      </c>
      <c r="W56" s="181">
        <f t="shared" si="13"/>
        <v>0</v>
      </c>
    </row>
    <row r="57" spans="1:23" ht="12.75">
      <c r="A57" s="16" t="s">
        <v>36</v>
      </c>
      <c r="B57" s="13"/>
      <c r="C57" s="13"/>
      <c r="D57" s="17">
        <v>0</v>
      </c>
      <c r="E57" s="127">
        <v>0</v>
      </c>
      <c r="F57" s="172">
        <v>0</v>
      </c>
      <c r="G57" s="172">
        <v>0</v>
      </c>
      <c r="H57" s="17">
        <f t="shared" si="7"/>
        <v>0</v>
      </c>
      <c r="I57" s="172">
        <v>0</v>
      </c>
      <c r="J57" s="172">
        <v>0</v>
      </c>
      <c r="K57" s="128">
        <v>0</v>
      </c>
      <c r="L57" s="127">
        <f t="shared" si="8"/>
        <v>0</v>
      </c>
      <c r="M57" s="17">
        <f t="shared" si="9"/>
        <v>0</v>
      </c>
      <c r="N57" s="127">
        <v>0</v>
      </c>
      <c r="O57" s="172">
        <v>0</v>
      </c>
      <c r="P57" s="128">
        <v>0</v>
      </c>
      <c r="Q57" s="127">
        <f t="shared" si="10"/>
        <v>0</v>
      </c>
      <c r="R57" s="127">
        <v>0</v>
      </c>
      <c r="S57" s="128">
        <v>0</v>
      </c>
      <c r="T57" s="128">
        <v>0</v>
      </c>
      <c r="U57" s="127">
        <f t="shared" si="11"/>
        <v>0</v>
      </c>
      <c r="V57" s="17">
        <f t="shared" si="12"/>
        <v>0</v>
      </c>
      <c r="W57" s="181">
        <f t="shared" si="13"/>
        <v>0</v>
      </c>
    </row>
    <row r="58" spans="1:23" ht="12.75">
      <c r="A58" s="16"/>
      <c r="B58" s="13"/>
      <c r="C58" s="13"/>
      <c r="D58" s="17"/>
      <c r="E58" s="137"/>
      <c r="F58" s="168"/>
      <c r="G58" s="168"/>
      <c r="H58" s="181"/>
      <c r="I58" s="168"/>
      <c r="J58" s="168"/>
      <c r="K58" s="138"/>
      <c r="L58" s="137"/>
      <c r="M58" s="181"/>
      <c r="N58" s="137"/>
      <c r="O58" s="168"/>
      <c r="P58" s="138"/>
      <c r="Q58" s="137"/>
      <c r="R58" s="137"/>
      <c r="S58" s="138"/>
      <c r="T58" s="138"/>
      <c r="U58" s="137"/>
      <c r="V58" s="181"/>
      <c r="W58" s="181"/>
    </row>
    <row r="59" spans="1:23" ht="12.75">
      <c r="A59" s="16" t="s">
        <v>37</v>
      </c>
      <c r="B59" s="13"/>
      <c r="C59" s="13"/>
      <c r="D59" s="17">
        <v>1928869.0699999998</v>
      </c>
      <c r="E59" s="127">
        <v>-267380.29192</v>
      </c>
      <c r="F59" s="172">
        <v>71095.95331</v>
      </c>
      <c r="G59" s="172">
        <v>98881.63140000001</v>
      </c>
      <c r="H59" s="17">
        <f>+SUM(E59:G59)</f>
        <v>-97402.70720999996</v>
      </c>
      <c r="I59" s="172">
        <v>156178.00396</v>
      </c>
      <c r="J59" s="172">
        <v>159614.30069</v>
      </c>
      <c r="K59" s="128">
        <v>148411.03928000003</v>
      </c>
      <c r="L59" s="127">
        <f>+SUM(I59:K59)</f>
        <v>464203.34393000003</v>
      </c>
      <c r="M59" s="17">
        <f>+L59+H59</f>
        <v>366800.63672000007</v>
      </c>
      <c r="N59" s="127">
        <v>162324.49494</v>
      </c>
      <c r="O59" s="172">
        <v>160467.27463</v>
      </c>
      <c r="P59" s="128">
        <v>808106.79158</v>
      </c>
      <c r="Q59" s="127">
        <f aca="true" t="shared" si="14" ref="Q59:Q70">+SUM(N59:P59)</f>
        <v>1130898.56115</v>
      </c>
      <c r="R59" s="127">
        <v>68194.86672</v>
      </c>
      <c r="S59" s="128">
        <v>169465.26204000006</v>
      </c>
      <c r="T59" s="128">
        <v>234661.49756999995</v>
      </c>
      <c r="U59" s="127">
        <f aca="true" t="shared" si="15" ref="U59:U70">+SUM(R59:T59)</f>
        <v>472321.62633</v>
      </c>
      <c r="V59" s="17">
        <f aca="true" t="shared" si="16" ref="V59:V70">+U59+Q59</f>
        <v>1603220.1874799998</v>
      </c>
      <c r="W59" s="181">
        <f aca="true" t="shared" si="17" ref="W59:W70">+V59+M59</f>
        <v>1970020.8242</v>
      </c>
    </row>
    <row r="60" spans="1:23" ht="12.75">
      <c r="A60" s="16" t="s">
        <v>38</v>
      </c>
      <c r="B60" s="13"/>
      <c r="C60" s="13"/>
      <c r="D60" s="17">
        <v>-10217.432</v>
      </c>
      <c r="E60" s="127">
        <v>-447.90792</v>
      </c>
      <c r="F60" s="172">
        <v>-7733.3246899999995</v>
      </c>
      <c r="G60" s="172">
        <v>-9073.9136</v>
      </c>
      <c r="H60" s="17">
        <f>+SUM(E60:G60)</f>
        <v>-17255.14621</v>
      </c>
      <c r="I60" s="172">
        <v>-2634.34104</v>
      </c>
      <c r="J60" s="172">
        <v>-2236.72331</v>
      </c>
      <c r="K60" s="128">
        <v>-11878.007720000001</v>
      </c>
      <c r="L60" s="127">
        <f>+SUM(I60:K60)</f>
        <v>-16749.072070000002</v>
      </c>
      <c r="M60" s="17">
        <f>+L60+H60</f>
        <v>-34004.21828</v>
      </c>
      <c r="N60" s="127">
        <v>529.09494</v>
      </c>
      <c r="O60" s="172">
        <v>-1002.0233700000003</v>
      </c>
      <c r="P60" s="128">
        <v>648513.58158</v>
      </c>
      <c r="Q60" s="127">
        <f t="shared" si="14"/>
        <v>648040.65315</v>
      </c>
      <c r="R60" s="127">
        <v>-8149.00428</v>
      </c>
      <c r="S60" s="128">
        <v>-3854.81096</v>
      </c>
      <c r="T60" s="128">
        <v>19172.08757</v>
      </c>
      <c r="U60" s="127">
        <f t="shared" si="15"/>
        <v>7168.27233</v>
      </c>
      <c r="V60" s="17">
        <f t="shared" si="16"/>
        <v>655208.92548</v>
      </c>
      <c r="W60" s="181">
        <f t="shared" si="17"/>
        <v>621204.7072</v>
      </c>
    </row>
    <row r="61" spans="1:23" ht="12.75">
      <c r="A61" s="16"/>
      <c r="B61" s="13" t="s">
        <v>39</v>
      </c>
      <c r="C61" s="13"/>
      <c r="D61" s="17">
        <v>75965.347</v>
      </c>
      <c r="E61" s="127">
        <v>148.23</v>
      </c>
      <c r="F61" s="172">
        <v>683.48236</v>
      </c>
      <c r="G61" s="172">
        <v>1308.4323</v>
      </c>
      <c r="H61" s="17">
        <f>+SUM(E61:G61)</f>
        <v>2140.14466</v>
      </c>
      <c r="I61" s="172">
        <v>2119.461</v>
      </c>
      <c r="J61" s="172">
        <v>341.91063</v>
      </c>
      <c r="K61" s="128">
        <v>753.182</v>
      </c>
      <c r="L61" s="127">
        <f>+SUM(I61:K61)</f>
        <v>3214.5536299999994</v>
      </c>
      <c r="M61" s="17">
        <f>+L61+H61</f>
        <v>5354.698289999999</v>
      </c>
      <c r="N61" s="127">
        <v>603.3</v>
      </c>
      <c r="O61" s="172">
        <v>1541.7966299999998</v>
      </c>
      <c r="P61" s="128">
        <v>661434.83944</v>
      </c>
      <c r="Q61" s="127">
        <f t="shared" si="14"/>
        <v>663579.93607</v>
      </c>
      <c r="R61" s="127">
        <v>0</v>
      </c>
      <c r="S61" s="128">
        <v>620.57492</v>
      </c>
      <c r="T61" s="128">
        <v>28311.83913</v>
      </c>
      <c r="U61" s="127">
        <f t="shared" si="15"/>
        <v>28932.41405</v>
      </c>
      <c r="V61" s="17">
        <f t="shared" si="16"/>
        <v>692512.3501200001</v>
      </c>
      <c r="W61" s="181">
        <f t="shared" si="17"/>
        <v>697867.04841</v>
      </c>
    </row>
    <row r="62" spans="1:23" ht="12.75">
      <c r="A62" s="16"/>
      <c r="B62" s="13"/>
      <c r="C62" s="13" t="s">
        <v>40</v>
      </c>
      <c r="D62" s="17"/>
      <c r="E62" s="127">
        <v>0</v>
      </c>
      <c r="F62" s="172">
        <v>0</v>
      </c>
      <c r="G62" s="172">
        <v>0</v>
      </c>
      <c r="H62" s="17">
        <f>+SUM(E62:G62)</f>
        <v>0</v>
      </c>
      <c r="I62" s="172">
        <v>0</v>
      </c>
      <c r="J62" s="172">
        <v>0</v>
      </c>
      <c r="K62" s="128">
        <v>0</v>
      </c>
      <c r="L62" s="127">
        <f>+SUM(I62:K62)</f>
        <v>0</v>
      </c>
      <c r="M62" s="17">
        <f>+L62+H62</f>
        <v>0</v>
      </c>
      <c r="N62" s="127">
        <v>0</v>
      </c>
      <c r="O62" s="172">
        <v>0</v>
      </c>
      <c r="P62" s="128">
        <v>659518.89644</v>
      </c>
      <c r="Q62" s="127">
        <f t="shared" si="14"/>
        <v>659518.89644</v>
      </c>
      <c r="R62" s="127">
        <v>0</v>
      </c>
      <c r="S62" s="128">
        <v>0</v>
      </c>
      <c r="T62" s="128">
        <v>0</v>
      </c>
      <c r="U62" s="127">
        <f t="shared" si="15"/>
        <v>0</v>
      </c>
      <c r="V62" s="17">
        <f t="shared" si="16"/>
        <v>659518.89644</v>
      </c>
      <c r="W62" s="181">
        <f t="shared" si="17"/>
        <v>659518.89644</v>
      </c>
    </row>
    <row r="63" spans="1:23" ht="12.75">
      <c r="A63" s="16"/>
      <c r="B63" s="13"/>
      <c r="C63" s="13" t="s">
        <v>41</v>
      </c>
      <c r="D63" s="17"/>
      <c r="E63" s="127">
        <v>148.23</v>
      </c>
      <c r="F63" s="172">
        <v>683.48236</v>
      </c>
      <c r="G63" s="172">
        <v>1308.4323</v>
      </c>
      <c r="H63" s="17">
        <f>+SUM(E63:G63)</f>
        <v>2140.14466</v>
      </c>
      <c r="I63" s="172">
        <v>2119.461</v>
      </c>
      <c r="J63" s="172">
        <v>341.91063</v>
      </c>
      <c r="K63" s="128">
        <v>753.182</v>
      </c>
      <c r="L63" s="127">
        <f>+SUM(I63:K63)</f>
        <v>3214.5536299999994</v>
      </c>
      <c r="M63" s="17">
        <f>+L63+H63</f>
        <v>5354.698289999999</v>
      </c>
      <c r="N63" s="127">
        <v>603.3</v>
      </c>
      <c r="O63" s="172">
        <v>1541.7966299999998</v>
      </c>
      <c r="P63" s="128">
        <v>1915.9429999999702</v>
      </c>
      <c r="Q63" s="127">
        <f t="shared" si="14"/>
        <v>4061.03962999997</v>
      </c>
      <c r="R63" s="127">
        <v>0</v>
      </c>
      <c r="S63" s="128">
        <v>620.57492</v>
      </c>
      <c r="T63" s="128">
        <v>28311.83913</v>
      </c>
      <c r="U63" s="127">
        <f t="shared" si="15"/>
        <v>28932.41405</v>
      </c>
      <c r="V63" s="17">
        <f t="shared" si="16"/>
        <v>32993.45367999997</v>
      </c>
      <c r="W63" s="181">
        <f t="shared" si="17"/>
        <v>38348.15196999997</v>
      </c>
    </row>
    <row r="64" spans="1:23" ht="12.75">
      <c r="A64" s="16"/>
      <c r="B64" s="13" t="s">
        <v>42</v>
      </c>
      <c r="C64" s="13"/>
      <c r="D64" s="17">
        <v>86182.779</v>
      </c>
      <c r="E64" s="127">
        <v>596.13792</v>
      </c>
      <c r="F64" s="172">
        <v>8416.80705</v>
      </c>
      <c r="G64" s="172">
        <v>10382.3459</v>
      </c>
      <c r="H64" s="17">
        <f>+SUM(E64:G64)</f>
        <v>19395.290869999997</v>
      </c>
      <c r="I64" s="172">
        <v>4753.80204</v>
      </c>
      <c r="J64" s="172">
        <v>2578.6339399999997</v>
      </c>
      <c r="K64" s="128">
        <v>12631.189720000002</v>
      </c>
      <c r="L64" s="127">
        <f>+SUM(I64:K64)</f>
        <v>19963.6257</v>
      </c>
      <c r="M64" s="17">
        <f>+L64+H64</f>
        <v>39358.91657</v>
      </c>
      <c r="N64" s="127">
        <v>74.20506</v>
      </c>
      <c r="O64" s="172">
        <v>2543.82</v>
      </c>
      <c r="P64" s="128">
        <v>12921.25786</v>
      </c>
      <c r="Q64" s="127">
        <f t="shared" si="14"/>
        <v>15539.28292</v>
      </c>
      <c r="R64" s="127">
        <v>8149.00428</v>
      </c>
      <c r="S64" s="128">
        <v>4475.38588</v>
      </c>
      <c r="T64" s="128">
        <v>9139.75156</v>
      </c>
      <c r="U64" s="127">
        <f t="shared" si="15"/>
        <v>21764.14172</v>
      </c>
      <c r="V64" s="17">
        <f t="shared" si="16"/>
        <v>37303.42464</v>
      </c>
      <c r="W64" s="181">
        <f t="shared" si="17"/>
        <v>76662.34121</v>
      </c>
    </row>
    <row r="65" spans="1:23" ht="12.75">
      <c r="A65" s="16" t="s">
        <v>43</v>
      </c>
      <c r="B65" s="13"/>
      <c r="C65" s="13"/>
      <c r="D65" s="17">
        <v>2960861.516</v>
      </c>
      <c r="E65" s="127">
        <v>-176796.61299999998</v>
      </c>
      <c r="F65" s="172">
        <v>166787.108</v>
      </c>
      <c r="G65" s="172">
        <v>188800.176</v>
      </c>
      <c r="H65" s="17">
        <f>+SUM(E65:G65)</f>
        <v>178790.67100000003</v>
      </c>
      <c r="I65" s="172">
        <v>229606.42500000002</v>
      </c>
      <c r="J65" s="172">
        <v>241367.822</v>
      </c>
      <c r="K65" s="128">
        <v>231815.231</v>
      </c>
      <c r="L65" s="127">
        <f>+SUM(I65:K65)</f>
        <v>702789.478</v>
      </c>
      <c r="M65" s="17">
        <f>+L65+H65</f>
        <v>881580.149</v>
      </c>
      <c r="N65" s="127">
        <v>237825.36</v>
      </c>
      <c r="O65" s="172">
        <v>246451.162</v>
      </c>
      <c r="P65" s="128">
        <v>249681.66400000002</v>
      </c>
      <c r="Q65" s="127">
        <f t="shared" si="14"/>
        <v>733958.186</v>
      </c>
      <c r="R65" s="127">
        <v>175022.465</v>
      </c>
      <c r="S65" s="128">
        <v>278067.69800000003</v>
      </c>
      <c r="T65" s="128">
        <v>303431.182</v>
      </c>
      <c r="U65" s="127">
        <f t="shared" si="15"/>
        <v>756521.345</v>
      </c>
      <c r="V65" s="17">
        <f t="shared" si="16"/>
        <v>1490479.531</v>
      </c>
      <c r="W65" s="181">
        <f t="shared" si="17"/>
        <v>2372059.6799999997</v>
      </c>
    </row>
    <row r="66" spans="1:23" ht="12.75">
      <c r="A66" s="16"/>
      <c r="B66" s="13" t="s">
        <v>39</v>
      </c>
      <c r="C66" s="13"/>
      <c r="D66" s="17">
        <v>3000000</v>
      </c>
      <c r="E66" s="127">
        <v>221101.965</v>
      </c>
      <c r="F66" s="172">
        <v>229318.256</v>
      </c>
      <c r="G66" s="172">
        <v>233794.407</v>
      </c>
      <c r="H66" s="17">
        <f>+SUM(E66:G66)</f>
        <v>684214.628</v>
      </c>
      <c r="I66" s="172">
        <v>238774.252</v>
      </c>
      <c r="J66" s="172">
        <v>241513.447</v>
      </c>
      <c r="K66" s="128">
        <v>239474.214</v>
      </c>
      <c r="L66" s="127">
        <f>+SUM(I66:K66)</f>
        <v>719761.9130000001</v>
      </c>
      <c r="M66" s="17">
        <f>+L66+H66</f>
        <v>1403976.5410000002</v>
      </c>
      <c r="N66" s="127">
        <v>239143.373</v>
      </c>
      <c r="O66" s="172">
        <v>247052.994</v>
      </c>
      <c r="P66" s="128">
        <v>251096.893</v>
      </c>
      <c r="Q66" s="127">
        <f t="shared" si="14"/>
        <v>737293.26</v>
      </c>
      <c r="R66" s="127">
        <v>175563.974</v>
      </c>
      <c r="S66" s="128">
        <v>280829.108</v>
      </c>
      <c r="T66" s="128">
        <v>310903.626</v>
      </c>
      <c r="U66" s="127">
        <f t="shared" si="15"/>
        <v>767296.708</v>
      </c>
      <c r="V66" s="17">
        <f t="shared" si="16"/>
        <v>1504589.9679999999</v>
      </c>
      <c r="W66" s="181">
        <f t="shared" si="17"/>
        <v>2908566.509</v>
      </c>
    </row>
    <row r="67" spans="1:23" ht="12.75">
      <c r="A67" s="16"/>
      <c r="B67" s="13"/>
      <c r="C67" s="13" t="s">
        <v>40</v>
      </c>
      <c r="D67" s="17"/>
      <c r="E67" s="127">
        <v>221101.965</v>
      </c>
      <c r="F67" s="172">
        <v>229318.256</v>
      </c>
      <c r="G67" s="172">
        <v>233794.407</v>
      </c>
      <c r="H67" s="17">
        <f>+SUM(E67:G67)</f>
        <v>684214.628</v>
      </c>
      <c r="I67" s="172">
        <v>238774.252</v>
      </c>
      <c r="J67" s="172">
        <v>241513.447</v>
      </c>
      <c r="K67" s="128">
        <v>239474.214</v>
      </c>
      <c r="L67" s="127">
        <f>+SUM(I67:K67)</f>
        <v>719761.9130000001</v>
      </c>
      <c r="M67" s="17">
        <f>+L67+H67</f>
        <v>1403976.5410000002</v>
      </c>
      <c r="N67" s="127">
        <v>239143.373</v>
      </c>
      <c r="O67" s="172">
        <v>247052.994</v>
      </c>
      <c r="P67" s="128">
        <v>251096.893</v>
      </c>
      <c r="Q67" s="127">
        <f t="shared" si="14"/>
        <v>737293.26</v>
      </c>
      <c r="R67" s="127">
        <v>175563.974</v>
      </c>
      <c r="S67" s="128">
        <v>280829.108</v>
      </c>
      <c r="T67" s="128">
        <v>310903.626</v>
      </c>
      <c r="U67" s="127">
        <f t="shared" si="15"/>
        <v>767296.708</v>
      </c>
      <c r="V67" s="17">
        <f t="shared" si="16"/>
        <v>1504589.9679999999</v>
      </c>
      <c r="W67" s="181">
        <f t="shared" si="17"/>
        <v>2908566.509</v>
      </c>
    </row>
    <row r="68" spans="1:23" ht="12.75">
      <c r="A68" s="16"/>
      <c r="B68" s="13"/>
      <c r="C68" s="13" t="s">
        <v>41</v>
      </c>
      <c r="D68" s="17"/>
      <c r="E68" s="127">
        <v>0</v>
      </c>
      <c r="F68" s="172">
        <v>0</v>
      </c>
      <c r="G68" s="172">
        <v>0</v>
      </c>
      <c r="H68" s="17">
        <f>+SUM(E68:G68)</f>
        <v>0</v>
      </c>
      <c r="I68" s="172">
        <v>0</v>
      </c>
      <c r="J68" s="172">
        <v>0</v>
      </c>
      <c r="K68" s="128">
        <v>0</v>
      </c>
      <c r="L68" s="127">
        <f>+SUM(I68:K68)</f>
        <v>0</v>
      </c>
      <c r="M68" s="17">
        <f>+L68+H68</f>
        <v>0</v>
      </c>
      <c r="N68" s="127">
        <v>0</v>
      </c>
      <c r="O68" s="172">
        <v>0</v>
      </c>
      <c r="P68" s="128">
        <v>0</v>
      </c>
      <c r="Q68" s="127">
        <f t="shared" si="14"/>
        <v>0</v>
      </c>
      <c r="R68" s="127">
        <v>0</v>
      </c>
      <c r="S68" s="128">
        <v>0</v>
      </c>
      <c r="T68" s="128">
        <v>0</v>
      </c>
      <c r="U68" s="127">
        <f t="shared" si="15"/>
        <v>0</v>
      </c>
      <c r="V68" s="17">
        <f t="shared" si="16"/>
        <v>0</v>
      </c>
      <c r="W68" s="181">
        <f t="shared" si="17"/>
        <v>0</v>
      </c>
    </row>
    <row r="69" spans="1:23" ht="12.75">
      <c r="A69" s="16"/>
      <c r="B69" s="13" t="s">
        <v>42</v>
      </c>
      <c r="C69" s="13"/>
      <c r="D69" s="17">
        <v>39138.484</v>
      </c>
      <c r="E69" s="127">
        <v>397898.578</v>
      </c>
      <c r="F69" s="172">
        <v>62531.148</v>
      </c>
      <c r="G69" s="172">
        <v>44994.231</v>
      </c>
      <c r="H69" s="17">
        <f>+SUM(E69:G69)</f>
        <v>505423.95699999994</v>
      </c>
      <c r="I69" s="172">
        <v>9167.827</v>
      </c>
      <c r="J69" s="172">
        <v>145.625</v>
      </c>
      <c r="K69" s="128">
        <v>7658.983</v>
      </c>
      <c r="L69" s="127">
        <f>+SUM(I69:K69)</f>
        <v>16972.434999999998</v>
      </c>
      <c r="M69" s="17">
        <f>+L69+H69</f>
        <v>522396.39199999993</v>
      </c>
      <c r="N69" s="127">
        <v>1318.013</v>
      </c>
      <c r="O69" s="172">
        <v>601.832</v>
      </c>
      <c r="P69" s="128">
        <v>1415.229</v>
      </c>
      <c r="Q69" s="127">
        <f t="shared" si="14"/>
        <v>3335.0739999999996</v>
      </c>
      <c r="R69" s="127">
        <v>541.509</v>
      </c>
      <c r="S69" s="128">
        <v>2761.41</v>
      </c>
      <c r="T69" s="128">
        <v>7472.444</v>
      </c>
      <c r="U69" s="127">
        <f t="shared" si="15"/>
        <v>10775.363000000001</v>
      </c>
      <c r="V69" s="17">
        <f t="shared" si="16"/>
        <v>14110.437000000002</v>
      </c>
      <c r="W69" s="181">
        <f t="shared" si="17"/>
        <v>536506.8289999999</v>
      </c>
    </row>
    <row r="70" spans="1:23" ht="12.75">
      <c r="A70" s="16" t="s">
        <v>44</v>
      </c>
      <c r="B70" s="13"/>
      <c r="C70" s="13"/>
      <c r="D70" s="17">
        <v>-1021775.014</v>
      </c>
      <c r="E70" s="127">
        <v>-90135.771</v>
      </c>
      <c r="F70" s="172">
        <v>-87957.83</v>
      </c>
      <c r="G70" s="172">
        <v>-80844.631</v>
      </c>
      <c r="H70" s="17">
        <f>+SUM(E70:G70)</f>
        <v>-258938.232</v>
      </c>
      <c r="I70" s="172">
        <v>-70794.08</v>
      </c>
      <c r="J70" s="172">
        <v>-79516.798</v>
      </c>
      <c r="K70" s="128">
        <v>-71526.184</v>
      </c>
      <c r="L70" s="127">
        <f>+SUM(I70:K70)</f>
        <v>-221837.06199999998</v>
      </c>
      <c r="M70" s="17">
        <f>+L70+H70</f>
        <v>-480775.294</v>
      </c>
      <c r="N70" s="127">
        <v>-76029.96</v>
      </c>
      <c r="O70" s="172">
        <v>-84981.864</v>
      </c>
      <c r="P70" s="128">
        <v>-90088.454</v>
      </c>
      <c r="Q70" s="127">
        <f t="shared" si="14"/>
        <v>-251100.27800000002</v>
      </c>
      <c r="R70" s="127">
        <v>-98678.594</v>
      </c>
      <c r="S70" s="128">
        <v>-104747.625</v>
      </c>
      <c r="T70" s="128">
        <v>-87941.772</v>
      </c>
      <c r="U70" s="127">
        <f t="shared" si="15"/>
        <v>-291367.991</v>
      </c>
      <c r="V70" s="17">
        <f t="shared" si="16"/>
        <v>-542468.269</v>
      </c>
      <c r="W70" s="181">
        <f t="shared" si="17"/>
        <v>-1023243.563</v>
      </c>
    </row>
    <row r="71" spans="1:23" ht="12.75">
      <c r="A71" s="16"/>
      <c r="B71" s="13"/>
      <c r="C71" s="13"/>
      <c r="D71" s="17"/>
      <c r="E71" s="137"/>
      <c r="F71" s="168"/>
      <c r="G71" s="168"/>
      <c r="H71" s="181"/>
      <c r="I71" s="168"/>
      <c r="J71" s="168"/>
      <c r="K71" s="138"/>
      <c r="L71" s="137"/>
      <c r="M71" s="181"/>
      <c r="N71" s="137"/>
      <c r="O71" s="168"/>
      <c r="P71" s="138"/>
      <c r="Q71" s="137"/>
      <c r="R71" s="137"/>
      <c r="S71" s="138"/>
      <c r="T71" s="138"/>
      <c r="U71" s="137"/>
      <c r="V71" s="181"/>
      <c r="W71" s="181"/>
    </row>
    <row r="72" spans="1:23" ht="12.75">
      <c r="A72" s="20" t="s">
        <v>45</v>
      </c>
      <c r="B72" s="21"/>
      <c r="C72" s="21"/>
      <c r="D72" s="22">
        <v>-724920.0719999999</v>
      </c>
      <c r="E72" s="143">
        <v>729715.2609599999</v>
      </c>
      <c r="F72" s="170">
        <v>267033.29339999997</v>
      </c>
      <c r="G72" s="170">
        <v>362791.6257999998</v>
      </c>
      <c r="H72" s="184">
        <f>+SUM(E72:G72)</f>
        <v>1359540.1801599995</v>
      </c>
      <c r="I72" s="170">
        <v>1449928.0983199999</v>
      </c>
      <c r="J72" s="170">
        <v>-409554.7179499999</v>
      </c>
      <c r="K72" s="144">
        <v>419647.0991000001</v>
      </c>
      <c r="L72" s="143">
        <f>+SUM(I72:K72)</f>
        <v>1460020.4794700001</v>
      </c>
      <c r="M72" s="184">
        <f>+L72+H72</f>
        <v>2819560.6596299997</v>
      </c>
      <c r="N72" s="143">
        <v>157336.40705999988</v>
      </c>
      <c r="O72" s="170">
        <v>-34572.07218999999</v>
      </c>
      <c r="P72" s="144">
        <v>400390.74726999993</v>
      </c>
      <c r="Q72" s="143">
        <f>+SUM(N72:P72)</f>
        <v>523155.08213999984</v>
      </c>
      <c r="R72" s="143">
        <v>138052.66648</v>
      </c>
      <c r="S72" s="144">
        <v>-56396.071720000065</v>
      </c>
      <c r="T72" s="144">
        <v>-1631275.7165899999</v>
      </c>
      <c r="U72" s="143">
        <f>+SUM(R72:T72)</f>
        <v>-1549619.1218299998</v>
      </c>
      <c r="V72" s="184">
        <f>+U72+Q72</f>
        <v>-1026464.03969</v>
      </c>
      <c r="W72" s="184">
        <f>+V72+M72</f>
        <v>1793096.6199399997</v>
      </c>
    </row>
    <row r="73" spans="1:23" ht="12.75">
      <c r="A73" s="26"/>
      <c r="B73" s="27"/>
      <c r="C73" s="27"/>
      <c r="D73" s="28"/>
      <c r="E73" s="145"/>
      <c r="F73" s="171"/>
      <c r="G73" s="171"/>
      <c r="H73" s="185"/>
      <c r="I73" s="171"/>
      <c r="J73" s="171"/>
      <c r="K73" s="146"/>
      <c r="L73" s="145"/>
      <c r="M73" s="185"/>
      <c r="N73" s="145"/>
      <c r="O73" s="171"/>
      <c r="P73" s="146"/>
      <c r="Q73" s="145"/>
      <c r="R73" s="145"/>
      <c r="S73" s="146"/>
      <c r="T73" s="146"/>
      <c r="U73" s="145"/>
      <c r="V73" s="185"/>
      <c r="W73" s="185"/>
    </row>
    <row r="74" spans="1:23" s="37" customFormat="1" ht="12.75" customHeight="1">
      <c r="A74" s="13" t="s">
        <v>46</v>
      </c>
      <c r="B74" s="34" t="s">
        <v>49</v>
      </c>
      <c r="C74" s="34"/>
      <c r="D74" s="39"/>
      <c r="E74" s="40"/>
      <c r="F74" s="40"/>
      <c r="G74" s="40"/>
      <c r="H74" s="40"/>
      <c r="I74" s="40"/>
      <c r="J74" s="40"/>
      <c r="K74" s="41"/>
      <c r="L74" s="40"/>
      <c r="M74" s="40"/>
      <c r="N74" s="36"/>
      <c r="O74" s="36"/>
      <c r="P74" s="36"/>
      <c r="Q74" s="36"/>
      <c r="R74" s="36"/>
      <c r="S74" s="36"/>
      <c r="T74" s="36"/>
      <c r="U74" s="36"/>
      <c r="V74" s="36"/>
      <c r="W74" s="36"/>
    </row>
    <row r="75" spans="1:23" s="37" customFormat="1" ht="12.75" customHeight="1">
      <c r="A75" s="33" t="s">
        <v>47</v>
      </c>
      <c r="B75" s="218" t="s">
        <v>63</v>
      </c>
      <c r="C75" s="218"/>
      <c r="D75" s="218"/>
      <c r="E75" s="218"/>
      <c r="F75" s="218"/>
      <c r="G75" s="218"/>
      <c r="H75" s="218"/>
      <c r="I75" s="218"/>
      <c r="J75" s="218"/>
      <c r="K75" s="218"/>
      <c r="L75" s="218"/>
      <c r="M75" s="218"/>
      <c r="N75" s="36"/>
      <c r="O75" s="36"/>
      <c r="P75" s="36"/>
      <c r="Q75" s="36"/>
      <c r="R75" s="36"/>
      <c r="S75" s="36"/>
      <c r="T75" s="36"/>
      <c r="U75" s="36"/>
      <c r="V75" s="36"/>
      <c r="W75" s="36"/>
    </row>
    <row r="76" spans="1:23" s="37" customFormat="1" ht="12.75" customHeight="1">
      <c r="A76" s="33" t="s">
        <v>48</v>
      </c>
      <c r="B76" s="218" t="s">
        <v>82</v>
      </c>
      <c r="C76" s="218"/>
      <c r="D76" s="218"/>
      <c r="E76" s="218"/>
      <c r="F76" s="218"/>
      <c r="G76" s="218"/>
      <c r="H76" s="218"/>
      <c r="I76" s="218"/>
      <c r="J76" s="218"/>
      <c r="K76" s="218"/>
      <c r="L76" s="218"/>
      <c r="M76" s="218"/>
      <c r="N76" s="36"/>
      <c r="O76" s="36"/>
      <c r="P76" s="36"/>
      <c r="Q76" s="36"/>
      <c r="R76" s="36"/>
      <c r="S76" s="36"/>
      <c r="T76" s="36"/>
      <c r="U76" s="36"/>
      <c r="V76" s="36"/>
      <c r="W76" s="36"/>
    </row>
    <row r="77" spans="1:23" s="37" customFormat="1" ht="37.5" customHeight="1">
      <c r="A77" s="68" t="s">
        <v>50</v>
      </c>
      <c r="B77" s="187" t="s">
        <v>65</v>
      </c>
      <c r="C77" s="68"/>
      <c r="D77" s="39"/>
      <c r="E77" s="38"/>
      <c r="F77" s="38"/>
      <c r="G77" s="38"/>
      <c r="H77" s="38"/>
      <c r="I77" s="38"/>
      <c r="J77" s="38"/>
      <c r="K77" s="34"/>
      <c r="L77" s="34"/>
      <c r="M77" s="34"/>
      <c r="W77" s="209">
        <v>2</v>
      </c>
    </row>
    <row r="78" spans="1:13" s="189" customFormat="1" ht="12.75" customHeight="1">
      <c r="A78" s="187"/>
      <c r="B78" s="219"/>
      <c r="C78" s="220"/>
      <c r="D78" s="220"/>
      <c r="E78" s="220"/>
      <c r="F78" s="220"/>
      <c r="G78" s="220"/>
      <c r="H78" s="220"/>
      <c r="I78" s="220"/>
      <c r="J78" s="220"/>
      <c r="K78" s="220"/>
      <c r="L78" s="220"/>
      <c r="M78" s="220"/>
    </row>
    <row r="79" s="37" customFormat="1" ht="25.5" customHeight="1">
      <c r="A79" s="74"/>
    </row>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sheetData>
  <sheetProtection/>
  <mergeCells count="3">
    <mergeCell ref="B75:M75"/>
    <mergeCell ref="B76:M76"/>
    <mergeCell ref="B78:M78"/>
  </mergeCells>
  <printOptions horizontalCentered="1"/>
  <pageMargins left="0" right="0" top="0.3937007874015748" bottom="0" header="0" footer="0"/>
  <pageSetup fitToHeight="1"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9" width="11.00390625" style="0" customWidth="1"/>
    <col min="13" max="22" width="11.140625" style="0" customWidth="1"/>
    <col min="23" max="23" width="6.421875" style="0" customWidth="1"/>
  </cols>
  <sheetData>
    <row r="1" ht="12.75">
      <c r="W1" s="208"/>
    </row>
    <row r="2" spans="1:22" ht="12.75">
      <c r="A2" s="210" t="s">
        <v>51</v>
      </c>
      <c r="B2" s="211"/>
      <c r="C2" s="211"/>
      <c r="D2" s="211"/>
      <c r="E2" s="211"/>
      <c r="F2" s="211"/>
      <c r="G2" s="211"/>
      <c r="H2" s="211"/>
      <c r="I2" s="211"/>
      <c r="J2" s="211"/>
      <c r="K2" s="2"/>
      <c r="L2" s="2"/>
      <c r="M2" s="2"/>
      <c r="N2" s="2"/>
      <c r="O2" s="2"/>
      <c r="P2" s="2"/>
      <c r="Q2" s="2"/>
      <c r="R2" s="2"/>
      <c r="S2" s="2"/>
      <c r="T2" s="2"/>
      <c r="U2" s="2"/>
      <c r="V2" s="2"/>
    </row>
    <row r="3" spans="1:22" ht="12.75">
      <c r="A3" s="212" t="s">
        <v>108</v>
      </c>
      <c r="B3" s="213"/>
      <c r="C3" s="213"/>
      <c r="D3" s="211"/>
      <c r="E3" s="211"/>
      <c r="F3" s="211"/>
      <c r="G3" s="211"/>
      <c r="H3" s="211"/>
      <c r="I3" s="211"/>
      <c r="J3" s="211"/>
      <c r="K3" s="2"/>
      <c r="L3" s="2"/>
      <c r="M3" s="2"/>
      <c r="N3" s="2"/>
      <c r="O3" s="2"/>
      <c r="P3" s="2"/>
      <c r="Q3" s="2"/>
      <c r="R3" s="2"/>
      <c r="S3" s="2"/>
      <c r="T3" s="2"/>
      <c r="U3" s="2"/>
      <c r="V3" s="2"/>
    </row>
    <row r="4" spans="1:22" ht="12.75">
      <c r="A4" s="210" t="s">
        <v>1</v>
      </c>
      <c r="B4" s="211"/>
      <c r="C4" s="211"/>
      <c r="D4" s="211"/>
      <c r="E4" s="211"/>
      <c r="F4" s="211"/>
      <c r="G4" s="211"/>
      <c r="H4" s="211"/>
      <c r="I4" s="211"/>
      <c r="J4" s="211"/>
      <c r="K4" s="2"/>
      <c r="L4" s="2"/>
      <c r="M4" s="2"/>
      <c r="N4" s="2"/>
      <c r="O4" s="2"/>
      <c r="P4" s="2"/>
      <c r="Q4" s="2"/>
      <c r="R4" s="2"/>
      <c r="S4" s="2"/>
      <c r="T4" s="2"/>
      <c r="U4" s="2"/>
      <c r="V4" s="2"/>
    </row>
    <row r="5" spans="1:22" ht="12.75">
      <c r="A5" s="210" t="s">
        <v>52</v>
      </c>
      <c r="B5" s="211"/>
      <c r="C5" s="214"/>
      <c r="D5" s="211"/>
      <c r="E5" s="211"/>
      <c r="F5" s="211"/>
      <c r="G5" s="211"/>
      <c r="H5" s="211"/>
      <c r="I5" s="211"/>
      <c r="J5" s="211"/>
      <c r="K5" s="2"/>
      <c r="L5" s="2"/>
      <c r="M5" s="2"/>
      <c r="N5" s="2"/>
      <c r="O5" s="2"/>
      <c r="P5" s="2"/>
      <c r="Q5" s="2"/>
      <c r="R5" s="2"/>
      <c r="S5" s="2"/>
      <c r="T5" s="2"/>
      <c r="U5" s="2"/>
      <c r="V5" s="2"/>
    </row>
    <row r="6" spans="1:22" ht="12.75">
      <c r="A6" s="210" t="s">
        <v>3</v>
      </c>
      <c r="B6" s="211"/>
      <c r="C6" s="214"/>
      <c r="D6" s="211"/>
      <c r="E6" s="211"/>
      <c r="F6" s="211"/>
      <c r="G6" s="211"/>
      <c r="H6" s="211"/>
      <c r="I6" s="211"/>
      <c r="J6" s="211"/>
      <c r="K6" s="2"/>
      <c r="L6" s="2"/>
      <c r="M6" s="2"/>
      <c r="N6" s="2"/>
      <c r="O6" s="2"/>
      <c r="P6" s="2"/>
      <c r="Q6" s="2"/>
      <c r="R6" s="2"/>
      <c r="S6" s="2"/>
      <c r="T6" s="2"/>
      <c r="U6" s="2"/>
      <c r="V6" s="2"/>
    </row>
    <row r="7" spans="1:3" ht="12.75">
      <c r="A7" s="4"/>
      <c r="B7" s="5"/>
      <c r="C7" s="6"/>
    </row>
    <row r="8" spans="1:22" ht="24.75" customHeight="1">
      <c r="A8" s="8"/>
      <c r="B8" s="9"/>
      <c r="C8" s="9"/>
      <c r="D8" s="10" t="s">
        <v>5</v>
      </c>
      <c r="E8" s="154" t="s">
        <v>87</v>
      </c>
      <c r="F8" s="154" t="s">
        <v>88</v>
      </c>
      <c r="G8" s="30" t="s">
        <v>92</v>
      </c>
      <c r="H8" s="154" t="s">
        <v>89</v>
      </c>
      <c r="I8" s="98" t="s">
        <v>90</v>
      </c>
      <c r="J8" s="98" t="s">
        <v>91</v>
      </c>
      <c r="K8" s="11" t="s">
        <v>93</v>
      </c>
      <c r="L8" s="11" t="s">
        <v>94</v>
      </c>
      <c r="M8" s="10" t="s">
        <v>96</v>
      </c>
      <c r="N8" s="154" t="s">
        <v>100</v>
      </c>
      <c r="O8" s="86" t="s">
        <v>101</v>
      </c>
      <c r="P8" s="10" t="s">
        <v>102</v>
      </c>
      <c r="Q8" s="85" t="s">
        <v>103</v>
      </c>
      <c r="R8" s="151" t="s">
        <v>104</v>
      </c>
      <c r="S8" s="86" t="s">
        <v>105</v>
      </c>
      <c r="T8" s="10" t="s">
        <v>106</v>
      </c>
      <c r="U8" s="11" t="s">
        <v>107</v>
      </c>
      <c r="V8" s="30" t="s">
        <v>97</v>
      </c>
    </row>
    <row r="9" spans="1:22" ht="12.75">
      <c r="A9" s="12"/>
      <c r="B9" s="13"/>
      <c r="C9" s="13"/>
      <c r="D9" s="133"/>
      <c r="E9" s="173"/>
      <c r="F9" s="173"/>
      <c r="G9" s="179"/>
      <c r="H9" s="173"/>
      <c r="I9" s="134"/>
      <c r="J9" s="134"/>
      <c r="K9" s="135"/>
      <c r="L9" s="179"/>
      <c r="M9" s="133"/>
      <c r="N9" s="173"/>
      <c r="O9" s="134"/>
      <c r="P9" s="173"/>
      <c r="Q9" s="133"/>
      <c r="R9" s="173"/>
      <c r="S9" s="134"/>
      <c r="T9" s="173"/>
      <c r="U9" s="179"/>
      <c r="V9" s="179"/>
    </row>
    <row r="10" spans="1:22" ht="12.75">
      <c r="A10" s="15" t="s">
        <v>6</v>
      </c>
      <c r="B10" s="13"/>
      <c r="C10" s="13"/>
      <c r="D10" s="125"/>
      <c r="E10" s="167"/>
      <c r="F10" s="167"/>
      <c r="G10" s="180"/>
      <c r="H10" s="167"/>
      <c r="I10" s="126"/>
      <c r="J10" s="126"/>
      <c r="K10" s="125"/>
      <c r="L10" s="180"/>
      <c r="M10" s="125"/>
      <c r="N10" s="167"/>
      <c r="O10" s="126"/>
      <c r="P10" s="167"/>
      <c r="Q10" s="125"/>
      <c r="R10" s="167"/>
      <c r="S10" s="126"/>
      <c r="T10" s="167"/>
      <c r="U10" s="180"/>
      <c r="V10" s="180"/>
    </row>
    <row r="11" spans="1:22" ht="12.75">
      <c r="A11" s="16" t="s">
        <v>7</v>
      </c>
      <c r="B11" s="13"/>
      <c r="C11" s="13"/>
      <c r="D11" s="127">
        <v>2167306.314</v>
      </c>
      <c r="E11" s="172">
        <v>1717951.668</v>
      </c>
      <c r="F11" s="172">
        <v>1985757.6160000002</v>
      </c>
      <c r="G11" s="181">
        <f>+SUM(D11:F11)</f>
        <v>5871015.598</v>
      </c>
      <c r="H11" s="172">
        <v>3162379.3530000006</v>
      </c>
      <c r="I11" s="128">
        <v>1339249.0879999998</v>
      </c>
      <c r="J11" s="128">
        <v>1958810.7719999999</v>
      </c>
      <c r="K11" s="137">
        <f>+SUM(H11:J11)</f>
        <v>6460439.213</v>
      </c>
      <c r="L11" s="181">
        <f>+K11+G11</f>
        <v>12331454.811</v>
      </c>
      <c r="M11" s="127">
        <v>2047895.5439999998</v>
      </c>
      <c r="N11" s="172">
        <v>1848845.0830000003</v>
      </c>
      <c r="O11" s="128">
        <v>2019659.7399999998</v>
      </c>
      <c r="P11" s="137">
        <f aca="true" t="shared" si="0" ref="P11:P20">+SUM(M11:O11)</f>
        <v>5916400.367000001</v>
      </c>
      <c r="Q11" s="127">
        <v>1944786.5329999996</v>
      </c>
      <c r="R11" s="172">
        <v>2004474.5269999995</v>
      </c>
      <c r="S11" s="128">
        <v>2255227.252</v>
      </c>
      <c r="T11" s="137">
        <f aca="true" t="shared" si="1" ref="T11:T20">+SUM(Q11:S11)</f>
        <v>6204488.311999999</v>
      </c>
      <c r="U11" s="181">
        <f>+T11+P11</f>
        <v>12120888.679</v>
      </c>
      <c r="V11" s="181">
        <f>+U11+L11</f>
        <v>24452343.490000002</v>
      </c>
    </row>
    <row r="12" spans="1:22" ht="12.75">
      <c r="A12" s="16"/>
      <c r="B12" s="13" t="s">
        <v>8</v>
      </c>
      <c r="C12" s="13"/>
      <c r="D12" s="127">
        <v>1902348.005</v>
      </c>
      <c r="E12" s="172">
        <v>1507828.732</v>
      </c>
      <c r="F12" s="172">
        <v>1711611.032</v>
      </c>
      <c r="G12" s="181">
        <f aca="true" t="shared" si="2" ref="G12:G30">+SUM(D12:F12)</f>
        <v>5121787.768999999</v>
      </c>
      <c r="H12" s="172">
        <v>2906652.79</v>
      </c>
      <c r="I12" s="128">
        <v>1034550.465</v>
      </c>
      <c r="J12" s="128">
        <v>1696642.009</v>
      </c>
      <c r="K12" s="137">
        <f aca="true" t="shared" si="3" ref="K12:K30">+SUM(H12:J12)</f>
        <v>5637845.264</v>
      </c>
      <c r="L12" s="181">
        <f aca="true" t="shared" si="4" ref="L12:L30">+K12+G12</f>
        <v>10759633.033</v>
      </c>
      <c r="M12" s="127">
        <v>1745605.879</v>
      </c>
      <c r="N12" s="172">
        <v>1574509.425</v>
      </c>
      <c r="O12" s="128">
        <v>1750769.54</v>
      </c>
      <c r="P12" s="137">
        <f t="shared" si="0"/>
        <v>5070884.8440000005</v>
      </c>
      <c r="Q12" s="127">
        <v>1654992.537</v>
      </c>
      <c r="R12" s="172">
        <v>1740527.063</v>
      </c>
      <c r="S12" s="128">
        <v>1875164.03</v>
      </c>
      <c r="T12" s="137">
        <f t="shared" si="1"/>
        <v>5270683.63</v>
      </c>
      <c r="U12" s="181">
        <f aca="true" t="shared" si="5" ref="U12:U30">+T12+P12</f>
        <v>10341568.474</v>
      </c>
      <c r="V12" s="181">
        <f aca="true" t="shared" si="6" ref="V12:V30">+U12+L12</f>
        <v>21101201.507</v>
      </c>
    </row>
    <row r="13" spans="1:22" ht="12.75">
      <c r="A13" s="16"/>
      <c r="B13" s="31"/>
      <c r="C13" s="31" t="s">
        <v>69</v>
      </c>
      <c r="D13" s="190">
        <v>142762.461</v>
      </c>
      <c r="E13" s="191">
        <v>93620.038</v>
      </c>
      <c r="F13" s="191">
        <v>143606.665</v>
      </c>
      <c r="G13" s="182">
        <f t="shared" si="2"/>
        <v>379989.164</v>
      </c>
      <c r="H13" s="191">
        <v>472304.923</v>
      </c>
      <c r="I13" s="192">
        <v>295377.215</v>
      </c>
      <c r="J13" s="192">
        <v>294203.528</v>
      </c>
      <c r="K13" s="139">
        <f t="shared" si="3"/>
        <v>1061885.666</v>
      </c>
      <c r="L13" s="182">
        <f t="shared" si="4"/>
        <v>1441874.83</v>
      </c>
      <c r="M13" s="190">
        <v>170696.076</v>
      </c>
      <c r="N13" s="191">
        <v>127154.833</v>
      </c>
      <c r="O13" s="192">
        <v>181552.309</v>
      </c>
      <c r="P13" s="139">
        <f t="shared" si="0"/>
        <v>479403.218</v>
      </c>
      <c r="Q13" s="190">
        <v>125560.211</v>
      </c>
      <c r="R13" s="191">
        <v>111690.666</v>
      </c>
      <c r="S13" s="192">
        <v>131225.414</v>
      </c>
      <c r="T13" s="139">
        <f t="shared" si="1"/>
        <v>368476.29099999997</v>
      </c>
      <c r="U13" s="182">
        <f t="shared" si="5"/>
        <v>847879.509</v>
      </c>
      <c r="V13" s="182">
        <f t="shared" si="6"/>
        <v>2289754.339</v>
      </c>
    </row>
    <row r="14" spans="1:22" ht="12.75">
      <c r="A14" s="16"/>
      <c r="B14" s="31"/>
      <c r="C14" s="31" t="s">
        <v>59</v>
      </c>
      <c r="D14" s="190">
        <v>1759585.5439999998</v>
      </c>
      <c r="E14" s="191">
        <v>1414208.6940000001</v>
      </c>
      <c r="F14" s="191">
        <v>1568004.3669999999</v>
      </c>
      <c r="G14" s="182">
        <f t="shared" si="2"/>
        <v>4741798.6049999995</v>
      </c>
      <c r="H14" s="191">
        <v>2434347.867</v>
      </c>
      <c r="I14" s="192">
        <v>739173.25</v>
      </c>
      <c r="J14" s="192">
        <v>1402438.4810000001</v>
      </c>
      <c r="K14" s="139">
        <f t="shared" si="3"/>
        <v>4575959.598</v>
      </c>
      <c r="L14" s="182">
        <f t="shared" si="4"/>
        <v>9317758.203</v>
      </c>
      <c r="M14" s="190">
        <v>1574909.8029999998</v>
      </c>
      <c r="N14" s="191">
        <v>1447354.592</v>
      </c>
      <c r="O14" s="192">
        <v>1569217.2310000001</v>
      </c>
      <c r="P14" s="139">
        <f t="shared" si="0"/>
        <v>4591481.626</v>
      </c>
      <c r="Q14" s="190">
        <v>1529432.3260000001</v>
      </c>
      <c r="R14" s="191">
        <v>1628836.397</v>
      </c>
      <c r="S14" s="192">
        <v>1743938.616</v>
      </c>
      <c r="T14" s="139">
        <f t="shared" si="1"/>
        <v>4902207.339</v>
      </c>
      <c r="U14" s="182">
        <f t="shared" si="5"/>
        <v>9493688.965</v>
      </c>
      <c r="V14" s="182">
        <f t="shared" si="6"/>
        <v>18811447.167999998</v>
      </c>
    </row>
    <row r="15" spans="1:22" ht="12.75">
      <c r="A15" s="16"/>
      <c r="B15" s="13" t="s">
        <v>85</v>
      </c>
      <c r="C15" s="13"/>
      <c r="D15" s="127">
        <v>0</v>
      </c>
      <c r="E15" s="172">
        <v>0</v>
      </c>
      <c r="F15" s="172">
        <v>0</v>
      </c>
      <c r="G15" s="181">
        <f t="shared" si="2"/>
        <v>0</v>
      </c>
      <c r="H15" s="172">
        <v>0</v>
      </c>
      <c r="I15" s="128">
        <v>0</v>
      </c>
      <c r="J15" s="128">
        <v>0</v>
      </c>
      <c r="K15" s="137">
        <f t="shared" si="3"/>
        <v>0</v>
      </c>
      <c r="L15" s="181">
        <f t="shared" si="4"/>
        <v>0</v>
      </c>
      <c r="M15" s="127">
        <v>0</v>
      </c>
      <c r="N15" s="172">
        <v>0</v>
      </c>
      <c r="O15" s="128">
        <v>0</v>
      </c>
      <c r="P15" s="137">
        <f t="shared" si="0"/>
        <v>0</v>
      </c>
      <c r="Q15" s="127">
        <v>0</v>
      </c>
      <c r="R15" s="172">
        <v>0</v>
      </c>
      <c r="S15" s="128">
        <v>0</v>
      </c>
      <c r="T15" s="137">
        <f t="shared" si="1"/>
        <v>0</v>
      </c>
      <c r="U15" s="181">
        <f t="shared" si="5"/>
        <v>0</v>
      </c>
      <c r="V15" s="181">
        <f t="shared" si="6"/>
        <v>0</v>
      </c>
    </row>
    <row r="16" spans="1:22" ht="12.75">
      <c r="A16" s="16"/>
      <c r="B16" s="13" t="s">
        <v>9</v>
      </c>
      <c r="C16" s="13"/>
      <c r="D16" s="127">
        <v>136366.446</v>
      </c>
      <c r="E16" s="172">
        <v>132491.754</v>
      </c>
      <c r="F16" s="172">
        <v>135254.718</v>
      </c>
      <c r="G16" s="181">
        <f t="shared" si="2"/>
        <v>404112.91799999995</v>
      </c>
      <c r="H16" s="172">
        <v>125191.597</v>
      </c>
      <c r="I16" s="128">
        <v>131024.683</v>
      </c>
      <c r="J16" s="128">
        <v>134015.843</v>
      </c>
      <c r="K16" s="137">
        <f t="shared" si="3"/>
        <v>390232.123</v>
      </c>
      <c r="L16" s="181">
        <f t="shared" si="4"/>
        <v>794345.041</v>
      </c>
      <c r="M16" s="127">
        <v>142275.815</v>
      </c>
      <c r="N16" s="172">
        <v>133191.302</v>
      </c>
      <c r="O16" s="128">
        <v>133906.184</v>
      </c>
      <c r="P16" s="137">
        <f t="shared" si="0"/>
        <v>409373.301</v>
      </c>
      <c r="Q16" s="127">
        <v>143630.472</v>
      </c>
      <c r="R16" s="172">
        <v>137923.242</v>
      </c>
      <c r="S16" s="128">
        <v>138544.823</v>
      </c>
      <c r="T16" s="137">
        <f t="shared" si="1"/>
        <v>420098.537</v>
      </c>
      <c r="U16" s="181">
        <f t="shared" si="5"/>
        <v>829471.838</v>
      </c>
      <c r="V16" s="181">
        <f t="shared" si="6"/>
        <v>1623816.879</v>
      </c>
    </row>
    <row r="17" spans="1:22" ht="12.75">
      <c r="A17" s="16"/>
      <c r="B17" s="13" t="s">
        <v>66</v>
      </c>
      <c r="C17" s="13"/>
      <c r="D17" s="127">
        <v>4866.756</v>
      </c>
      <c r="E17" s="172">
        <v>4369.458</v>
      </c>
      <c r="F17" s="172">
        <v>11426.6</v>
      </c>
      <c r="G17" s="181">
        <f t="shared" si="2"/>
        <v>20662.814</v>
      </c>
      <c r="H17" s="172">
        <v>20681.473</v>
      </c>
      <c r="I17" s="128">
        <v>4280.827</v>
      </c>
      <c r="J17" s="128">
        <v>4074.605</v>
      </c>
      <c r="K17" s="137">
        <f t="shared" si="3"/>
        <v>29036.905000000002</v>
      </c>
      <c r="L17" s="181">
        <f t="shared" si="4"/>
        <v>49699.719</v>
      </c>
      <c r="M17" s="127">
        <v>4344.709</v>
      </c>
      <c r="N17" s="172">
        <v>5590.294</v>
      </c>
      <c r="O17" s="128">
        <v>4260.451</v>
      </c>
      <c r="P17" s="137">
        <f t="shared" si="0"/>
        <v>14195.454000000002</v>
      </c>
      <c r="Q17" s="127">
        <v>4004.099</v>
      </c>
      <c r="R17" s="172">
        <v>5853.337</v>
      </c>
      <c r="S17" s="128">
        <v>19469.546</v>
      </c>
      <c r="T17" s="137">
        <f t="shared" si="1"/>
        <v>29326.982</v>
      </c>
      <c r="U17" s="181">
        <f t="shared" si="5"/>
        <v>43522.436</v>
      </c>
      <c r="V17" s="181">
        <f t="shared" si="6"/>
        <v>93222.155</v>
      </c>
    </row>
    <row r="18" spans="1:22" ht="12.75">
      <c r="A18" s="16"/>
      <c r="B18" s="13" t="s">
        <v>67</v>
      </c>
      <c r="C18" s="13"/>
      <c r="D18" s="127">
        <v>10126.132</v>
      </c>
      <c r="E18" s="172">
        <v>8090.263</v>
      </c>
      <c r="F18" s="172">
        <v>18167.134</v>
      </c>
      <c r="G18" s="181">
        <f t="shared" si="2"/>
        <v>36383.528999999995</v>
      </c>
      <c r="H18" s="172">
        <v>20009.781</v>
      </c>
      <c r="I18" s="128">
        <v>75748.459</v>
      </c>
      <c r="J18" s="128">
        <v>20718.784</v>
      </c>
      <c r="K18" s="137">
        <f t="shared" si="3"/>
        <v>116477.024</v>
      </c>
      <c r="L18" s="181">
        <f t="shared" si="4"/>
        <v>152860.553</v>
      </c>
      <c r="M18" s="127">
        <v>35880.826</v>
      </c>
      <c r="N18" s="172">
        <v>41913.613</v>
      </c>
      <c r="O18" s="128">
        <v>34807.156</v>
      </c>
      <c r="P18" s="137">
        <f t="shared" si="0"/>
        <v>112601.595</v>
      </c>
      <c r="Q18" s="127">
        <v>38333.852</v>
      </c>
      <c r="R18" s="172">
        <v>24583.843</v>
      </c>
      <c r="S18" s="128">
        <v>35821.644</v>
      </c>
      <c r="T18" s="137">
        <f t="shared" si="1"/>
        <v>98739.339</v>
      </c>
      <c r="U18" s="181">
        <f t="shared" si="5"/>
        <v>211340.934</v>
      </c>
      <c r="V18" s="181">
        <f t="shared" si="6"/>
        <v>364201.487</v>
      </c>
    </row>
    <row r="19" spans="1:22" ht="12.75">
      <c r="A19" s="16"/>
      <c r="B19" s="13" t="s">
        <v>10</v>
      </c>
      <c r="C19" s="13"/>
      <c r="D19" s="127">
        <v>52500.215</v>
      </c>
      <c r="E19" s="172">
        <v>48879.471</v>
      </c>
      <c r="F19" s="172">
        <v>53475.276</v>
      </c>
      <c r="G19" s="181">
        <f t="shared" si="2"/>
        <v>154854.962</v>
      </c>
      <c r="H19" s="172">
        <v>48400.957</v>
      </c>
      <c r="I19" s="128">
        <v>47527.622</v>
      </c>
      <c r="J19" s="128">
        <v>47375.134</v>
      </c>
      <c r="K19" s="137">
        <f t="shared" si="3"/>
        <v>143303.713</v>
      </c>
      <c r="L19" s="181">
        <f t="shared" si="4"/>
        <v>298158.675</v>
      </c>
      <c r="M19" s="127">
        <v>57251.624</v>
      </c>
      <c r="N19" s="172">
        <v>45096.821</v>
      </c>
      <c r="O19" s="128">
        <v>49714.476</v>
      </c>
      <c r="P19" s="137">
        <f t="shared" si="0"/>
        <v>152062.921</v>
      </c>
      <c r="Q19" s="127">
        <v>45923.119</v>
      </c>
      <c r="R19" s="172">
        <v>50513.317</v>
      </c>
      <c r="S19" s="128">
        <v>53919.275</v>
      </c>
      <c r="T19" s="137">
        <f t="shared" si="1"/>
        <v>150355.711</v>
      </c>
      <c r="U19" s="181">
        <f t="shared" si="5"/>
        <v>302418.632</v>
      </c>
      <c r="V19" s="181">
        <f t="shared" si="6"/>
        <v>600577.307</v>
      </c>
    </row>
    <row r="20" spans="1:22" ht="12.75">
      <c r="A20" s="16"/>
      <c r="B20" s="13" t="s">
        <v>11</v>
      </c>
      <c r="C20" s="13"/>
      <c r="D20" s="127">
        <v>61098.76</v>
      </c>
      <c r="E20" s="172">
        <v>16291.99</v>
      </c>
      <c r="F20" s="172">
        <v>55822.856</v>
      </c>
      <c r="G20" s="181">
        <f t="shared" si="2"/>
        <v>133213.606</v>
      </c>
      <c r="H20" s="172">
        <v>41442.755</v>
      </c>
      <c r="I20" s="128">
        <v>46117.032</v>
      </c>
      <c r="J20" s="128">
        <v>55984.397</v>
      </c>
      <c r="K20" s="137">
        <f t="shared" si="3"/>
        <v>143544.184</v>
      </c>
      <c r="L20" s="181">
        <f t="shared" si="4"/>
        <v>276757.79000000004</v>
      </c>
      <c r="M20" s="127">
        <v>62536.691</v>
      </c>
      <c r="N20" s="172">
        <v>48543.628</v>
      </c>
      <c r="O20" s="128">
        <v>46201.933</v>
      </c>
      <c r="P20" s="137">
        <f t="shared" si="0"/>
        <v>157282.25199999998</v>
      </c>
      <c r="Q20" s="127">
        <v>57902.454</v>
      </c>
      <c r="R20" s="172">
        <v>45073.725</v>
      </c>
      <c r="S20" s="128">
        <v>132307.934</v>
      </c>
      <c r="T20" s="137">
        <f t="shared" si="1"/>
        <v>235284.113</v>
      </c>
      <c r="U20" s="181">
        <f t="shared" si="5"/>
        <v>392566.365</v>
      </c>
      <c r="V20" s="181">
        <f t="shared" si="6"/>
        <v>669324.155</v>
      </c>
    </row>
    <row r="21" spans="1:22" ht="12.75">
      <c r="A21" s="16"/>
      <c r="B21" s="13"/>
      <c r="C21" s="13"/>
      <c r="D21" s="123"/>
      <c r="E21" s="174"/>
      <c r="F21" s="174"/>
      <c r="G21" s="183"/>
      <c r="H21" s="174"/>
      <c r="I21" s="124"/>
      <c r="J21" s="124"/>
      <c r="K21" s="141"/>
      <c r="L21" s="183"/>
      <c r="M21" s="123"/>
      <c r="N21" s="174"/>
      <c r="O21" s="124"/>
      <c r="P21" s="141"/>
      <c r="Q21" s="123"/>
      <c r="R21" s="174"/>
      <c r="S21" s="124"/>
      <c r="T21" s="141"/>
      <c r="U21" s="183"/>
      <c r="V21" s="183"/>
    </row>
    <row r="22" spans="1:22" ht="12.75">
      <c r="A22" s="16" t="s">
        <v>12</v>
      </c>
      <c r="B22" s="13"/>
      <c r="C22" s="13"/>
      <c r="D22" s="127">
        <v>1348261.33</v>
      </c>
      <c r="E22" s="172">
        <v>1313856.884</v>
      </c>
      <c r="F22" s="172">
        <v>1690195.041</v>
      </c>
      <c r="G22" s="181">
        <f t="shared" si="2"/>
        <v>4352313.255</v>
      </c>
      <c r="H22" s="172">
        <v>1532537.641</v>
      </c>
      <c r="I22" s="128">
        <v>1556730.5979999998</v>
      </c>
      <c r="J22" s="128">
        <v>1624474.544</v>
      </c>
      <c r="K22" s="137">
        <f t="shared" si="3"/>
        <v>4713742.783</v>
      </c>
      <c r="L22" s="181">
        <f t="shared" si="4"/>
        <v>9066056.037999999</v>
      </c>
      <c r="M22" s="127">
        <v>1624856.321</v>
      </c>
      <c r="N22" s="172">
        <v>1605433.1880000003</v>
      </c>
      <c r="O22" s="128">
        <v>1779244.558</v>
      </c>
      <c r="P22" s="137">
        <f aca="true" t="shared" si="7" ref="P22:P28">+SUM(M22:O22)</f>
        <v>5009534.067000001</v>
      </c>
      <c r="Q22" s="127">
        <v>1515572.412</v>
      </c>
      <c r="R22" s="172">
        <v>1638097.573</v>
      </c>
      <c r="S22" s="128">
        <v>2572796.155</v>
      </c>
      <c r="T22" s="137">
        <f aca="true" t="shared" si="8" ref="T22:T28">+SUM(Q22:S22)</f>
        <v>5726466.140000001</v>
      </c>
      <c r="U22" s="181">
        <f t="shared" si="5"/>
        <v>10736000.207000002</v>
      </c>
      <c r="V22" s="181">
        <f t="shared" si="6"/>
        <v>19802056.245</v>
      </c>
    </row>
    <row r="23" spans="1:22" ht="12.75">
      <c r="A23" s="16"/>
      <c r="B23" s="13" t="s">
        <v>13</v>
      </c>
      <c r="C23" s="13"/>
      <c r="D23" s="127">
        <v>346044.337</v>
      </c>
      <c r="E23" s="172">
        <v>356623.471</v>
      </c>
      <c r="F23" s="172">
        <v>470555.046</v>
      </c>
      <c r="G23" s="181">
        <f t="shared" si="2"/>
        <v>1173222.8539999998</v>
      </c>
      <c r="H23" s="172">
        <v>366857.934</v>
      </c>
      <c r="I23" s="128">
        <v>364545.866</v>
      </c>
      <c r="J23" s="128">
        <v>467599.138</v>
      </c>
      <c r="K23" s="137">
        <f t="shared" si="3"/>
        <v>1199002.938</v>
      </c>
      <c r="L23" s="181">
        <f t="shared" si="4"/>
        <v>2372225.792</v>
      </c>
      <c r="M23" s="127">
        <v>359751.077</v>
      </c>
      <c r="N23" s="172">
        <v>367239.895</v>
      </c>
      <c r="O23" s="128">
        <v>478950.216</v>
      </c>
      <c r="P23" s="137">
        <f t="shared" si="7"/>
        <v>1205941.188</v>
      </c>
      <c r="Q23" s="127">
        <v>361499.575</v>
      </c>
      <c r="R23" s="172">
        <v>371547.568</v>
      </c>
      <c r="S23" s="128">
        <v>569302.752</v>
      </c>
      <c r="T23" s="137">
        <f t="shared" si="8"/>
        <v>1302349.895</v>
      </c>
      <c r="U23" s="181">
        <f t="shared" si="5"/>
        <v>2508291.083</v>
      </c>
      <c r="V23" s="181">
        <f t="shared" si="6"/>
        <v>4880516.875</v>
      </c>
    </row>
    <row r="24" spans="1:22" ht="12.75">
      <c r="A24" s="16"/>
      <c r="B24" s="13" t="s">
        <v>14</v>
      </c>
      <c r="C24" s="13"/>
      <c r="D24" s="127">
        <v>95682.947</v>
      </c>
      <c r="E24" s="172">
        <v>105753.043</v>
      </c>
      <c r="F24" s="172">
        <v>153062.55</v>
      </c>
      <c r="G24" s="181">
        <f t="shared" si="2"/>
        <v>354498.54</v>
      </c>
      <c r="H24" s="172">
        <v>146246.359</v>
      </c>
      <c r="I24" s="128">
        <v>149707.512</v>
      </c>
      <c r="J24" s="128">
        <v>137465.661</v>
      </c>
      <c r="K24" s="137">
        <f t="shared" si="3"/>
        <v>433419.532</v>
      </c>
      <c r="L24" s="181">
        <f t="shared" si="4"/>
        <v>787918.0719999999</v>
      </c>
      <c r="M24" s="127">
        <v>144561.581</v>
      </c>
      <c r="N24" s="172">
        <v>148964.878</v>
      </c>
      <c r="O24" s="128">
        <v>169850.038</v>
      </c>
      <c r="P24" s="137">
        <f t="shared" si="7"/>
        <v>463376.49700000003</v>
      </c>
      <c r="Q24" s="127">
        <v>146340.721</v>
      </c>
      <c r="R24" s="172">
        <v>182171.374</v>
      </c>
      <c r="S24" s="128">
        <v>329922.684</v>
      </c>
      <c r="T24" s="137">
        <f t="shared" si="8"/>
        <v>658434.779</v>
      </c>
      <c r="U24" s="181">
        <f t="shared" si="5"/>
        <v>1121811.276</v>
      </c>
      <c r="V24" s="181">
        <f t="shared" si="6"/>
        <v>1909729.348</v>
      </c>
    </row>
    <row r="25" spans="1:22" ht="12.75">
      <c r="A25" s="16"/>
      <c r="B25" s="13" t="s">
        <v>15</v>
      </c>
      <c r="C25" s="13"/>
      <c r="D25" s="127">
        <v>75106.67</v>
      </c>
      <c r="E25" s="172">
        <v>16956.948</v>
      </c>
      <c r="F25" s="172">
        <v>56173.804</v>
      </c>
      <c r="G25" s="181">
        <f t="shared" si="2"/>
        <v>148237.422</v>
      </c>
      <c r="H25" s="172">
        <v>22655.734</v>
      </c>
      <c r="I25" s="128">
        <v>477.911</v>
      </c>
      <c r="J25" s="128">
        <v>825.234</v>
      </c>
      <c r="K25" s="137">
        <f t="shared" si="3"/>
        <v>23958.879</v>
      </c>
      <c r="L25" s="181">
        <f t="shared" si="4"/>
        <v>172196.30099999998</v>
      </c>
      <c r="M25" s="127">
        <v>97638.517</v>
      </c>
      <c r="N25" s="172">
        <v>18063.903</v>
      </c>
      <c r="O25" s="128">
        <v>59299.286</v>
      </c>
      <c r="P25" s="137">
        <f t="shared" si="7"/>
        <v>175001.706</v>
      </c>
      <c r="Q25" s="127">
        <v>11972.164</v>
      </c>
      <c r="R25" s="172">
        <v>8859.29</v>
      </c>
      <c r="S25" s="128">
        <v>16955.178</v>
      </c>
      <c r="T25" s="137">
        <f t="shared" si="8"/>
        <v>37786.632</v>
      </c>
      <c r="U25" s="181">
        <f t="shared" si="5"/>
        <v>212788.338</v>
      </c>
      <c r="V25" s="181">
        <f t="shared" si="6"/>
        <v>384984.63899999997</v>
      </c>
    </row>
    <row r="26" spans="1:22" ht="12.75">
      <c r="A26" s="16"/>
      <c r="B26" s="13" t="s">
        <v>68</v>
      </c>
      <c r="C26" s="13"/>
      <c r="D26" s="127">
        <v>423980.159</v>
      </c>
      <c r="E26" s="172">
        <v>441016.011</v>
      </c>
      <c r="F26" s="172">
        <v>603191.851</v>
      </c>
      <c r="G26" s="181">
        <f t="shared" si="2"/>
        <v>1468188.021</v>
      </c>
      <c r="H26" s="172">
        <v>594010.86</v>
      </c>
      <c r="I26" s="128">
        <v>600356.492</v>
      </c>
      <c r="J26" s="128">
        <v>605478.639</v>
      </c>
      <c r="K26" s="137">
        <f t="shared" si="3"/>
        <v>1799845.991</v>
      </c>
      <c r="L26" s="181">
        <f t="shared" si="4"/>
        <v>3268034.012</v>
      </c>
      <c r="M26" s="127">
        <v>599229.501</v>
      </c>
      <c r="N26" s="172">
        <v>650804.658</v>
      </c>
      <c r="O26" s="128">
        <v>626063.628</v>
      </c>
      <c r="P26" s="137">
        <f t="shared" si="7"/>
        <v>1876097.787</v>
      </c>
      <c r="Q26" s="127">
        <v>578863.163</v>
      </c>
      <c r="R26" s="172">
        <v>660187.722</v>
      </c>
      <c r="S26" s="128">
        <v>1158349.07</v>
      </c>
      <c r="T26" s="137">
        <f t="shared" si="8"/>
        <v>2397399.955</v>
      </c>
      <c r="U26" s="181">
        <f t="shared" si="5"/>
        <v>4273497.742000001</v>
      </c>
      <c r="V26" s="181">
        <f t="shared" si="6"/>
        <v>7541531.754000001</v>
      </c>
    </row>
    <row r="27" spans="1:22" ht="12.75">
      <c r="A27" s="16"/>
      <c r="B27" s="13" t="s">
        <v>60</v>
      </c>
      <c r="C27" s="13"/>
      <c r="D27" s="127">
        <v>404318.231</v>
      </c>
      <c r="E27" s="172">
        <v>391446.135</v>
      </c>
      <c r="F27" s="172">
        <v>404786.813</v>
      </c>
      <c r="G27" s="181">
        <f t="shared" si="2"/>
        <v>1200551.179</v>
      </c>
      <c r="H27" s="172">
        <v>401247.008</v>
      </c>
      <c r="I27" s="128">
        <v>440648.948</v>
      </c>
      <c r="J27" s="128">
        <v>410399.962</v>
      </c>
      <c r="K27" s="137">
        <f t="shared" si="3"/>
        <v>1252295.918</v>
      </c>
      <c r="L27" s="181">
        <f t="shared" si="4"/>
        <v>2452847.097</v>
      </c>
      <c r="M27" s="127">
        <v>422144.546</v>
      </c>
      <c r="N27" s="172">
        <v>415510.137</v>
      </c>
      <c r="O27" s="128">
        <v>438517.984</v>
      </c>
      <c r="P27" s="137">
        <f t="shared" si="7"/>
        <v>1276172.667</v>
      </c>
      <c r="Q27" s="127">
        <v>413172.738</v>
      </c>
      <c r="R27" s="172">
        <v>410482.911</v>
      </c>
      <c r="S27" s="128">
        <v>492113.621</v>
      </c>
      <c r="T27" s="137">
        <f t="shared" si="8"/>
        <v>1315769.27</v>
      </c>
      <c r="U27" s="181">
        <f t="shared" si="5"/>
        <v>2591941.937</v>
      </c>
      <c r="V27" s="181">
        <f t="shared" si="6"/>
        <v>5044789.034</v>
      </c>
    </row>
    <row r="28" spans="1:22" ht="12.75">
      <c r="A28" s="16"/>
      <c r="B28" s="13" t="s">
        <v>16</v>
      </c>
      <c r="C28" s="13"/>
      <c r="D28" s="127">
        <v>3128.986</v>
      </c>
      <c r="E28" s="172">
        <v>2061.276</v>
      </c>
      <c r="F28" s="172">
        <v>2424.977</v>
      </c>
      <c r="G28" s="181">
        <f t="shared" si="2"/>
        <v>7615.239</v>
      </c>
      <c r="H28" s="172">
        <v>1519.746</v>
      </c>
      <c r="I28" s="128">
        <v>993.869</v>
      </c>
      <c r="J28" s="128">
        <v>2705.91</v>
      </c>
      <c r="K28" s="137">
        <f t="shared" si="3"/>
        <v>5219.525</v>
      </c>
      <c r="L28" s="181">
        <f t="shared" si="4"/>
        <v>12834.764</v>
      </c>
      <c r="M28" s="127">
        <v>1531.099</v>
      </c>
      <c r="N28" s="172">
        <v>4849.717</v>
      </c>
      <c r="O28" s="128">
        <v>6563.406</v>
      </c>
      <c r="P28" s="137">
        <f t="shared" si="7"/>
        <v>12944.222</v>
      </c>
      <c r="Q28" s="127">
        <v>3724.051</v>
      </c>
      <c r="R28" s="172">
        <v>4848.708</v>
      </c>
      <c r="S28" s="128">
        <v>6152.85</v>
      </c>
      <c r="T28" s="137">
        <f t="shared" si="8"/>
        <v>14725.609</v>
      </c>
      <c r="U28" s="181">
        <f t="shared" si="5"/>
        <v>27669.831</v>
      </c>
      <c r="V28" s="181">
        <f t="shared" si="6"/>
        <v>40504.595</v>
      </c>
    </row>
    <row r="29" spans="1:22" ht="12.75">
      <c r="A29" s="16"/>
      <c r="B29" s="13"/>
      <c r="C29" s="13"/>
      <c r="D29" s="127"/>
      <c r="E29" s="172"/>
      <c r="F29" s="172"/>
      <c r="G29" s="181"/>
      <c r="H29" s="172"/>
      <c r="I29" s="128"/>
      <c r="J29" s="128"/>
      <c r="K29" s="137"/>
      <c r="L29" s="181"/>
      <c r="M29" s="127"/>
      <c r="N29" s="172"/>
      <c r="O29" s="128"/>
      <c r="P29" s="137"/>
      <c r="Q29" s="127"/>
      <c r="R29" s="172"/>
      <c r="S29" s="128"/>
      <c r="T29" s="137"/>
      <c r="U29" s="181"/>
      <c r="V29" s="181"/>
    </row>
    <row r="30" spans="1:22" ht="12.75">
      <c r="A30" s="18" t="s">
        <v>17</v>
      </c>
      <c r="B30" s="19"/>
      <c r="C30" s="19"/>
      <c r="D30" s="127">
        <v>819044.9839999997</v>
      </c>
      <c r="E30" s="172">
        <v>404094.784</v>
      </c>
      <c r="F30" s="172">
        <v>295562.5750000002</v>
      </c>
      <c r="G30" s="181">
        <f t="shared" si="2"/>
        <v>1518702.3429999999</v>
      </c>
      <c r="H30" s="172">
        <v>1629841.7120000005</v>
      </c>
      <c r="I30" s="128">
        <v>-217481.51</v>
      </c>
      <c r="J30" s="128">
        <v>334336.2279999999</v>
      </c>
      <c r="K30" s="137">
        <f t="shared" si="3"/>
        <v>1746696.4300000004</v>
      </c>
      <c r="L30" s="181">
        <f t="shared" si="4"/>
        <v>3265398.773</v>
      </c>
      <c r="M30" s="127">
        <v>423039.22299999977</v>
      </c>
      <c r="N30" s="172">
        <v>243411.89500000002</v>
      </c>
      <c r="O30" s="128">
        <v>240415.1819999998</v>
      </c>
      <c r="P30" s="137">
        <f>+SUM(M30:O30)</f>
        <v>906866.2999999996</v>
      </c>
      <c r="Q30" s="127">
        <v>429214.1209999996</v>
      </c>
      <c r="R30" s="172">
        <v>366376.95399999944</v>
      </c>
      <c r="S30" s="128">
        <v>-317568.90299999993</v>
      </c>
      <c r="T30" s="137">
        <f>+SUM(Q30:S30)</f>
        <v>478022.1719999991</v>
      </c>
      <c r="U30" s="181">
        <f t="shared" si="5"/>
        <v>1384888.4719999987</v>
      </c>
      <c r="V30" s="181">
        <f t="shared" si="6"/>
        <v>4650287.244999999</v>
      </c>
    </row>
    <row r="31" spans="1:22" ht="12.75">
      <c r="A31" s="16"/>
      <c r="B31" s="13"/>
      <c r="C31" s="13"/>
      <c r="D31" s="127"/>
      <c r="E31" s="172"/>
      <c r="F31" s="172"/>
      <c r="G31" s="181"/>
      <c r="H31" s="172"/>
      <c r="I31" s="128"/>
      <c r="J31" s="128"/>
      <c r="K31" s="137"/>
      <c r="L31" s="181"/>
      <c r="M31" s="127"/>
      <c r="N31" s="172"/>
      <c r="O31" s="128"/>
      <c r="P31" s="137"/>
      <c r="Q31" s="127"/>
      <c r="R31" s="172"/>
      <c r="S31" s="128"/>
      <c r="T31" s="137"/>
      <c r="U31" s="181"/>
      <c r="V31" s="181"/>
    </row>
    <row r="32" spans="1:22" ht="12.75">
      <c r="A32" s="15" t="s">
        <v>18</v>
      </c>
      <c r="B32" s="13"/>
      <c r="C32" s="13"/>
      <c r="D32" s="127"/>
      <c r="E32" s="172"/>
      <c r="F32" s="172"/>
      <c r="G32" s="181"/>
      <c r="H32" s="172"/>
      <c r="I32" s="128"/>
      <c r="J32" s="128"/>
      <c r="K32" s="137"/>
      <c r="L32" s="181"/>
      <c r="M32" s="127"/>
      <c r="N32" s="172"/>
      <c r="O32" s="128"/>
      <c r="P32" s="137"/>
      <c r="Q32" s="127"/>
      <c r="R32" s="172"/>
      <c r="S32" s="128"/>
      <c r="T32" s="137"/>
      <c r="U32" s="181"/>
      <c r="V32" s="181"/>
    </row>
    <row r="33" spans="1:22" ht="12.75">
      <c r="A33" s="16" t="s">
        <v>19</v>
      </c>
      <c r="B33" s="13"/>
      <c r="C33" s="13"/>
      <c r="D33" s="127">
        <v>127449.26800000001</v>
      </c>
      <c r="E33" s="172">
        <v>182946.548</v>
      </c>
      <c r="F33" s="172">
        <v>379474.75</v>
      </c>
      <c r="G33" s="181">
        <f>+SUM(D33:F33)</f>
        <v>689870.566</v>
      </c>
      <c r="H33" s="172">
        <v>313356.56</v>
      </c>
      <c r="I33" s="128">
        <v>320224.212</v>
      </c>
      <c r="J33" s="128">
        <v>428040.59899999993</v>
      </c>
      <c r="K33" s="137">
        <f>+SUM(H33:J33)</f>
        <v>1061621.3709999998</v>
      </c>
      <c r="L33" s="181">
        <f>+K33+G33</f>
        <v>1751491.937</v>
      </c>
      <c r="M33" s="127">
        <v>314334.2</v>
      </c>
      <c r="N33" s="172">
        <v>310537.435</v>
      </c>
      <c r="O33" s="128">
        <v>335266.403</v>
      </c>
      <c r="P33" s="137">
        <f>+SUM(M33:O33)</f>
        <v>960138.038</v>
      </c>
      <c r="Q33" s="127">
        <v>374064.35799999995</v>
      </c>
      <c r="R33" s="172">
        <v>488329.75399999996</v>
      </c>
      <c r="S33" s="128">
        <v>1359410.6779999998</v>
      </c>
      <c r="T33" s="137">
        <f>+SUM(Q33:S33)</f>
        <v>2221804.79</v>
      </c>
      <c r="U33" s="181">
        <f>+T33+P33</f>
        <v>3181942.8279999997</v>
      </c>
      <c r="V33" s="181">
        <f>+U33+L33</f>
        <v>4933434.765</v>
      </c>
    </row>
    <row r="34" spans="1:22" ht="12.75">
      <c r="A34" s="16"/>
      <c r="B34" s="13" t="s">
        <v>20</v>
      </c>
      <c r="C34" s="13"/>
      <c r="D34" s="127">
        <v>1283.418</v>
      </c>
      <c r="E34" s="172">
        <v>2087.01</v>
      </c>
      <c r="F34" s="172">
        <v>1789.331</v>
      </c>
      <c r="G34" s="181">
        <f>+SUM(D34:F34)</f>
        <v>5159.759</v>
      </c>
      <c r="H34" s="172">
        <v>1753.116</v>
      </c>
      <c r="I34" s="128">
        <v>1655.414</v>
      </c>
      <c r="J34" s="128">
        <v>265.15</v>
      </c>
      <c r="K34" s="137">
        <f>+SUM(H34:J34)</f>
        <v>3673.68</v>
      </c>
      <c r="L34" s="181">
        <f>+K34+G34</f>
        <v>8833.439</v>
      </c>
      <c r="M34" s="127">
        <v>494.975</v>
      </c>
      <c r="N34" s="172">
        <v>327.101</v>
      </c>
      <c r="O34" s="128">
        <v>1346.332</v>
      </c>
      <c r="P34" s="137">
        <f>+SUM(M34:O34)</f>
        <v>2168.4080000000004</v>
      </c>
      <c r="Q34" s="127">
        <v>2331.71</v>
      </c>
      <c r="R34" s="172">
        <v>2747.865</v>
      </c>
      <c r="S34" s="128">
        <v>5333.864</v>
      </c>
      <c r="T34" s="137">
        <f>+SUM(Q34:S34)</f>
        <v>10413.438999999998</v>
      </c>
      <c r="U34" s="181">
        <f>+T34+P34</f>
        <v>12581.846999999998</v>
      </c>
      <c r="V34" s="181">
        <f>+U34+L34</f>
        <v>21415.286</v>
      </c>
    </row>
    <row r="35" spans="1:22" ht="12.75">
      <c r="A35" s="16"/>
      <c r="B35" s="13" t="s">
        <v>21</v>
      </c>
      <c r="C35" s="13"/>
      <c r="D35" s="127">
        <v>18661.419</v>
      </c>
      <c r="E35" s="172">
        <v>76085.634</v>
      </c>
      <c r="F35" s="172">
        <v>207221.764</v>
      </c>
      <c r="G35" s="181">
        <f>+SUM(D35:F35)</f>
        <v>301968.81700000004</v>
      </c>
      <c r="H35" s="172">
        <v>159756.037</v>
      </c>
      <c r="I35" s="128">
        <v>140887.061</v>
      </c>
      <c r="J35" s="128">
        <v>213060.699</v>
      </c>
      <c r="K35" s="137">
        <f>+SUM(H35:J35)</f>
        <v>513703.797</v>
      </c>
      <c r="L35" s="181">
        <f>+K35+G35</f>
        <v>815672.6140000001</v>
      </c>
      <c r="M35" s="127">
        <v>136917.256</v>
      </c>
      <c r="N35" s="172">
        <v>134765.627</v>
      </c>
      <c r="O35" s="128">
        <v>162985.848</v>
      </c>
      <c r="P35" s="137">
        <f>+SUM(M35:O35)</f>
        <v>434668.731</v>
      </c>
      <c r="Q35" s="127">
        <v>203508.797</v>
      </c>
      <c r="R35" s="172">
        <v>293496.806</v>
      </c>
      <c r="S35" s="128">
        <v>851487.451</v>
      </c>
      <c r="T35" s="137">
        <f>+SUM(Q35:S35)</f>
        <v>1348493.054</v>
      </c>
      <c r="U35" s="181">
        <f>+T35+P35</f>
        <v>1783161.7850000001</v>
      </c>
      <c r="V35" s="181">
        <f>+U35+L35</f>
        <v>2598834.399</v>
      </c>
    </row>
    <row r="36" spans="1:22" ht="12.75">
      <c r="A36" s="16"/>
      <c r="B36" s="13" t="s">
        <v>22</v>
      </c>
      <c r="C36" s="13"/>
      <c r="D36" s="127">
        <v>110071.267</v>
      </c>
      <c r="E36" s="172">
        <v>108947.924</v>
      </c>
      <c r="F36" s="172">
        <v>174042.317</v>
      </c>
      <c r="G36" s="181">
        <f>+SUM(D36:F36)</f>
        <v>393061.50800000003</v>
      </c>
      <c r="H36" s="172">
        <v>155353.639</v>
      </c>
      <c r="I36" s="128">
        <v>180992.565</v>
      </c>
      <c r="J36" s="128">
        <v>215245.05</v>
      </c>
      <c r="K36" s="137">
        <f>+SUM(H36:J36)</f>
        <v>551591.254</v>
      </c>
      <c r="L36" s="181">
        <f>+K36+G36</f>
        <v>944652.762</v>
      </c>
      <c r="M36" s="127">
        <v>177911.919</v>
      </c>
      <c r="N36" s="172">
        <v>176098.909</v>
      </c>
      <c r="O36" s="128">
        <v>173626.887</v>
      </c>
      <c r="P36" s="137">
        <f>+SUM(M36:O36)</f>
        <v>527637.715</v>
      </c>
      <c r="Q36" s="127">
        <v>172887.271</v>
      </c>
      <c r="R36" s="172">
        <v>197580.813</v>
      </c>
      <c r="S36" s="128">
        <v>513257.091</v>
      </c>
      <c r="T36" s="137">
        <f>+SUM(Q36:S36)</f>
        <v>883725.175</v>
      </c>
      <c r="U36" s="181">
        <f>+T36+P36</f>
        <v>1411362.8900000001</v>
      </c>
      <c r="V36" s="181">
        <f>+U36+L36</f>
        <v>2356015.6520000002</v>
      </c>
    </row>
    <row r="37" spans="1:22" ht="12.75">
      <c r="A37" s="16"/>
      <c r="B37" s="13"/>
      <c r="C37" s="13"/>
      <c r="D37" s="127"/>
      <c r="E37" s="172"/>
      <c r="F37" s="172"/>
      <c r="G37" s="181"/>
      <c r="H37" s="172"/>
      <c r="I37" s="128"/>
      <c r="J37" s="128"/>
      <c r="K37" s="137"/>
      <c r="L37" s="181"/>
      <c r="M37" s="127"/>
      <c r="N37" s="172"/>
      <c r="O37" s="128"/>
      <c r="P37" s="137"/>
      <c r="Q37" s="127"/>
      <c r="R37" s="172"/>
      <c r="S37" s="128"/>
      <c r="T37" s="137"/>
      <c r="U37" s="181"/>
      <c r="V37" s="181"/>
    </row>
    <row r="38" spans="1:22" ht="12.75">
      <c r="A38" s="20" t="s">
        <v>61</v>
      </c>
      <c r="B38" s="21"/>
      <c r="C38" s="21"/>
      <c r="D38" s="129">
        <v>2168589.732</v>
      </c>
      <c r="E38" s="175">
        <v>1720038.678</v>
      </c>
      <c r="F38" s="175">
        <v>1987546.9470000002</v>
      </c>
      <c r="G38" s="184">
        <f>+SUM(D38:F38)</f>
        <v>5876175.357000001</v>
      </c>
      <c r="H38" s="175">
        <v>3164132.4690000005</v>
      </c>
      <c r="I38" s="130">
        <v>1340904.5019999999</v>
      </c>
      <c r="J38" s="130">
        <v>1959075.9219999998</v>
      </c>
      <c r="K38" s="143">
        <f>+SUM(H38:J38)</f>
        <v>6464112.893000001</v>
      </c>
      <c r="L38" s="184">
        <f>+K38+G38</f>
        <v>12340288.250000002</v>
      </c>
      <c r="M38" s="129">
        <v>2048390.5189999999</v>
      </c>
      <c r="N38" s="175">
        <v>1849172.1840000004</v>
      </c>
      <c r="O38" s="130">
        <v>2021006.0719999997</v>
      </c>
      <c r="P38" s="143">
        <f>+SUM(M38:O38)</f>
        <v>5918568.775</v>
      </c>
      <c r="Q38" s="129">
        <v>1947118.2429999996</v>
      </c>
      <c r="R38" s="175">
        <v>2007222.3919999995</v>
      </c>
      <c r="S38" s="130">
        <v>2260561.116</v>
      </c>
      <c r="T38" s="143">
        <f>+SUM(Q38:S38)</f>
        <v>6214901.750999998</v>
      </c>
      <c r="U38" s="184">
        <f>+T38+P38</f>
        <v>12133470.525999999</v>
      </c>
      <c r="V38" s="184">
        <f>+U38+L38</f>
        <v>24473758.776</v>
      </c>
    </row>
    <row r="39" spans="1:22" ht="12.75">
      <c r="A39" s="20" t="s">
        <v>62</v>
      </c>
      <c r="B39" s="21"/>
      <c r="C39" s="21"/>
      <c r="D39" s="129">
        <v>1476994.016</v>
      </c>
      <c r="E39" s="175">
        <v>1498890.4420000003</v>
      </c>
      <c r="F39" s="175">
        <v>2071459.122</v>
      </c>
      <c r="G39" s="184">
        <f>+SUM(D39:F39)</f>
        <v>5047343.58</v>
      </c>
      <c r="H39" s="175">
        <v>1847647.317</v>
      </c>
      <c r="I39" s="130">
        <v>1878610.2239999997</v>
      </c>
      <c r="J39" s="130">
        <v>2052780.293</v>
      </c>
      <c r="K39" s="143">
        <f>+SUM(H39:J39)</f>
        <v>5779037.834</v>
      </c>
      <c r="L39" s="184">
        <f>+K39+G39</f>
        <v>10826381.414</v>
      </c>
      <c r="M39" s="129">
        <v>1939685.496</v>
      </c>
      <c r="N39" s="175">
        <v>1916297.7240000004</v>
      </c>
      <c r="O39" s="130">
        <v>2115857.293</v>
      </c>
      <c r="P39" s="143">
        <f>+SUM(M39:O39)</f>
        <v>5971840.513</v>
      </c>
      <c r="Q39" s="129">
        <v>1891968.48</v>
      </c>
      <c r="R39" s="175">
        <v>2129175.1920000003</v>
      </c>
      <c r="S39" s="130">
        <v>3937540.6969999997</v>
      </c>
      <c r="T39" s="143">
        <f>+SUM(Q39:S39)</f>
        <v>7958684.369</v>
      </c>
      <c r="U39" s="184">
        <f>+T39+P39</f>
        <v>13930524.882</v>
      </c>
      <c r="V39" s="184">
        <f>+U39+L39</f>
        <v>24756906.296</v>
      </c>
    </row>
    <row r="40" spans="1:22" ht="12.75">
      <c r="A40" s="20" t="s">
        <v>23</v>
      </c>
      <c r="B40" s="21"/>
      <c r="C40" s="21"/>
      <c r="D40" s="129">
        <v>691595.7159999998</v>
      </c>
      <c r="E40" s="175">
        <v>221148.2359999998</v>
      </c>
      <c r="F40" s="175">
        <v>-83912.17499999981</v>
      </c>
      <c r="G40" s="184">
        <f>+SUM(D40:F40)</f>
        <v>828831.7769999998</v>
      </c>
      <c r="H40" s="175">
        <v>1316485.1520000005</v>
      </c>
      <c r="I40" s="130">
        <v>-537705.7219999998</v>
      </c>
      <c r="J40" s="130">
        <v>-93704.37100000028</v>
      </c>
      <c r="K40" s="143">
        <f>+SUM(H40:J40)</f>
        <v>685075.0590000004</v>
      </c>
      <c r="L40" s="184">
        <f>+K40+G40</f>
        <v>1513906.8360000001</v>
      </c>
      <c r="M40" s="129">
        <v>108705.02299999981</v>
      </c>
      <c r="N40" s="175">
        <v>-67125.54000000004</v>
      </c>
      <c r="O40" s="130">
        <v>-94851.22100000037</v>
      </c>
      <c r="P40" s="143">
        <f>+SUM(M40:O40)</f>
        <v>-53271.738000000594</v>
      </c>
      <c r="Q40" s="129">
        <v>55149.76299999957</v>
      </c>
      <c r="R40" s="175">
        <v>-121952.80000000075</v>
      </c>
      <c r="S40" s="130">
        <v>-1676979.5809999998</v>
      </c>
      <c r="T40" s="143">
        <f>+SUM(Q40:S40)</f>
        <v>-1743782.618000001</v>
      </c>
      <c r="U40" s="184">
        <f>+T40+P40</f>
        <v>-1797054.3560000015</v>
      </c>
      <c r="V40" s="184">
        <f>+U40+L40</f>
        <v>-283147.5200000014</v>
      </c>
    </row>
    <row r="41" spans="1:22" ht="12.75">
      <c r="A41" s="23"/>
      <c r="B41" s="24"/>
      <c r="C41" s="24"/>
      <c r="D41" s="131"/>
      <c r="E41" s="176"/>
      <c r="F41" s="176"/>
      <c r="G41" s="185"/>
      <c r="H41" s="176"/>
      <c r="I41" s="132"/>
      <c r="J41" s="132"/>
      <c r="K41" s="145"/>
      <c r="L41" s="185"/>
      <c r="M41" s="131"/>
      <c r="N41" s="176"/>
      <c r="O41" s="132"/>
      <c r="P41" s="145"/>
      <c r="Q41" s="131"/>
      <c r="R41" s="176"/>
      <c r="S41" s="132"/>
      <c r="T41" s="145"/>
      <c r="U41" s="185"/>
      <c r="V41" s="185"/>
    </row>
    <row r="42" spans="1:22" ht="12.75">
      <c r="A42" s="15" t="s">
        <v>24</v>
      </c>
      <c r="B42" s="13"/>
      <c r="C42" s="13"/>
      <c r="D42" s="123"/>
      <c r="E42" s="174"/>
      <c r="F42" s="174"/>
      <c r="G42" s="183"/>
      <c r="H42" s="174"/>
      <c r="I42" s="124"/>
      <c r="J42" s="124"/>
      <c r="K42" s="141"/>
      <c r="L42" s="183"/>
      <c r="M42" s="123"/>
      <c r="N42" s="174"/>
      <c r="O42" s="124"/>
      <c r="P42" s="141"/>
      <c r="Q42" s="123"/>
      <c r="R42" s="174"/>
      <c r="S42" s="124"/>
      <c r="T42" s="141"/>
      <c r="U42" s="183"/>
      <c r="V42" s="183"/>
    </row>
    <row r="43" spans="1:22" ht="12.75">
      <c r="A43" s="15"/>
      <c r="B43" s="13"/>
      <c r="C43" s="13"/>
      <c r="D43" s="123"/>
      <c r="E43" s="174"/>
      <c r="F43" s="174"/>
      <c r="G43" s="183"/>
      <c r="H43" s="174"/>
      <c r="I43" s="124"/>
      <c r="J43" s="124"/>
      <c r="K43" s="141"/>
      <c r="L43" s="183"/>
      <c r="M43" s="123"/>
      <c r="N43" s="174"/>
      <c r="O43" s="124"/>
      <c r="P43" s="141"/>
      <c r="Q43" s="123"/>
      <c r="R43" s="174"/>
      <c r="S43" s="124"/>
      <c r="T43" s="141"/>
      <c r="U43" s="183"/>
      <c r="V43" s="183"/>
    </row>
    <row r="44" spans="1:22" ht="12.75">
      <c r="A44" s="16" t="s">
        <v>25</v>
      </c>
      <c r="B44" s="13"/>
      <c r="C44" s="13"/>
      <c r="D44" s="127">
        <v>424811.56200000003</v>
      </c>
      <c r="E44" s="172">
        <v>292197.09599999996</v>
      </c>
      <c r="F44" s="172">
        <v>15422.245999999956</v>
      </c>
      <c r="G44" s="17">
        <f aca="true" t="shared" si="9" ref="G44:G57">+SUM(D44:F44)</f>
        <v>732430.904</v>
      </c>
      <c r="H44" s="172">
        <v>1473686.863</v>
      </c>
      <c r="I44" s="128">
        <v>-377321.06999999995</v>
      </c>
      <c r="J44" s="128">
        <v>58223.48800000001</v>
      </c>
      <c r="K44" s="127">
        <f aca="true" t="shared" si="10" ref="K44:K57">+SUM(H44:J44)</f>
        <v>1154589.281</v>
      </c>
      <c r="L44" s="17">
        <f aca="true" t="shared" si="11" ref="L44:L57">+K44+G44</f>
        <v>1887020.185</v>
      </c>
      <c r="M44" s="127">
        <v>271098.496</v>
      </c>
      <c r="N44" s="172">
        <v>93343.13500000001</v>
      </c>
      <c r="O44" s="128">
        <v>234024.22499999998</v>
      </c>
      <c r="P44" s="127">
        <f aca="true" t="shared" si="12" ref="P44:P57">+SUM(M44:O44)</f>
        <v>598465.8559999999</v>
      </c>
      <c r="Q44" s="127">
        <v>124456.12899999999</v>
      </c>
      <c r="R44" s="172">
        <v>47148.41900000004</v>
      </c>
      <c r="S44" s="128">
        <v>-1454327.288</v>
      </c>
      <c r="T44" s="127">
        <f aca="true" t="shared" si="13" ref="T44:T57">+SUM(Q44:S44)</f>
        <v>-1282722.74</v>
      </c>
      <c r="U44" s="17">
        <f aca="true" t="shared" si="14" ref="U44:U57">+T44+P44</f>
        <v>-684256.8840000001</v>
      </c>
      <c r="V44" s="181">
        <f aca="true" t="shared" si="15" ref="V44:V57">+U44+L44</f>
        <v>1202763.301</v>
      </c>
    </row>
    <row r="45" spans="1:22" ht="12.75">
      <c r="A45" s="16" t="s">
        <v>26</v>
      </c>
      <c r="B45" s="13"/>
      <c r="C45" s="13"/>
      <c r="D45" s="127">
        <v>-74560.483</v>
      </c>
      <c r="E45" s="172">
        <v>-3026.9449999999997</v>
      </c>
      <c r="F45" s="172">
        <v>-4255.911000000002</v>
      </c>
      <c r="G45" s="17">
        <f t="shared" si="9"/>
        <v>-81843.33899999999</v>
      </c>
      <c r="H45" s="172">
        <v>-6364.569000000001</v>
      </c>
      <c r="I45" s="128">
        <v>-7442.640000000003</v>
      </c>
      <c r="J45" s="128">
        <v>-4797.475000000002</v>
      </c>
      <c r="K45" s="127">
        <f t="shared" si="10"/>
        <v>-18604.68400000001</v>
      </c>
      <c r="L45" s="17">
        <f t="shared" si="11"/>
        <v>-100448.023</v>
      </c>
      <c r="M45" s="127">
        <v>7028.645999999999</v>
      </c>
      <c r="N45" s="172">
        <v>-2598.2790000000005</v>
      </c>
      <c r="O45" s="128">
        <v>4884.843000000001</v>
      </c>
      <c r="P45" s="127">
        <f t="shared" si="12"/>
        <v>9315.21</v>
      </c>
      <c r="Q45" s="127">
        <v>-12503.007</v>
      </c>
      <c r="R45" s="172">
        <v>4213.536000000002</v>
      </c>
      <c r="S45" s="128">
        <v>10444.741999999998</v>
      </c>
      <c r="T45" s="127">
        <f t="shared" si="13"/>
        <v>2155.2710000000006</v>
      </c>
      <c r="U45" s="17">
        <f t="shared" si="14"/>
        <v>11470.481</v>
      </c>
      <c r="V45" s="181">
        <f t="shared" si="15"/>
        <v>-88977.542</v>
      </c>
    </row>
    <row r="46" spans="1:22" ht="12.75">
      <c r="A46" s="16"/>
      <c r="B46" s="13" t="s">
        <v>27</v>
      </c>
      <c r="C46" s="13"/>
      <c r="D46" s="127">
        <v>11375.645</v>
      </c>
      <c r="E46" s="172">
        <v>10927.846</v>
      </c>
      <c r="F46" s="172">
        <v>15440.256</v>
      </c>
      <c r="G46" s="17">
        <f t="shared" si="9"/>
        <v>37743.747</v>
      </c>
      <c r="H46" s="172">
        <v>10997.113</v>
      </c>
      <c r="I46" s="128">
        <v>17146.868</v>
      </c>
      <c r="J46" s="128">
        <v>21671.654</v>
      </c>
      <c r="K46" s="127">
        <f t="shared" si="10"/>
        <v>49815.634999999995</v>
      </c>
      <c r="L46" s="17">
        <f t="shared" si="11"/>
        <v>87559.382</v>
      </c>
      <c r="M46" s="127">
        <v>21034.854</v>
      </c>
      <c r="N46" s="172">
        <v>11884.301</v>
      </c>
      <c r="O46" s="128">
        <v>16877.271</v>
      </c>
      <c r="P46" s="127">
        <f t="shared" si="12"/>
        <v>49796.426</v>
      </c>
      <c r="Q46" s="127">
        <v>12697.669</v>
      </c>
      <c r="R46" s="172">
        <v>18202.612</v>
      </c>
      <c r="S46" s="128">
        <v>38579.602</v>
      </c>
      <c r="T46" s="127">
        <f t="shared" si="13"/>
        <v>69479.883</v>
      </c>
      <c r="U46" s="17">
        <f t="shared" si="14"/>
        <v>119276.30900000001</v>
      </c>
      <c r="V46" s="181">
        <f t="shared" si="15"/>
        <v>206835.691</v>
      </c>
    </row>
    <row r="47" spans="1:22" ht="12.75">
      <c r="A47" s="16"/>
      <c r="B47" s="13" t="s">
        <v>28</v>
      </c>
      <c r="C47" s="13"/>
      <c r="D47" s="127">
        <v>85936.128</v>
      </c>
      <c r="E47" s="172">
        <v>13954.791</v>
      </c>
      <c r="F47" s="172">
        <v>19696.167</v>
      </c>
      <c r="G47" s="17">
        <f t="shared" si="9"/>
        <v>119587.086</v>
      </c>
      <c r="H47" s="172">
        <v>17361.682</v>
      </c>
      <c r="I47" s="128">
        <v>24589.508</v>
      </c>
      <c r="J47" s="128">
        <v>26469.129</v>
      </c>
      <c r="K47" s="127">
        <f t="shared" si="10"/>
        <v>68420.319</v>
      </c>
      <c r="L47" s="17">
        <f t="shared" si="11"/>
        <v>188007.405</v>
      </c>
      <c r="M47" s="127">
        <v>14006.208</v>
      </c>
      <c r="N47" s="172">
        <v>14482.58</v>
      </c>
      <c r="O47" s="128">
        <v>11992.428</v>
      </c>
      <c r="P47" s="127">
        <f t="shared" si="12"/>
        <v>40481.216</v>
      </c>
      <c r="Q47" s="127">
        <v>25200.676</v>
      </c>
      <c r="R47" s="172">
        <v>13989.076</v>
      </c>
      <c r="S47" s="128">
        <v>28134.86</v>
      </c>
      <c r="T47" s="127">
        <f t="shared" si="13"/>
        <v>67324.612</v>
      </c>
      <c r="U47" s="17">
        <f t="shared" si="14"/>
        <v>107805.828</v>
      </c>
      <c r="V47" s="181">
        <f t="shared" si="15"/>
        <v>295813.233</v>
      </c>
    </row>
    <row r="48" spans="1:22" ht="12.75">
      <c r="A48" s="16" t="s">
        <v>29</v>
      </c>
      <c r="B48" s="13"/>
      <c r="C48" s="13"/>
      <c r="D48" s="127">
        <v>578810.344</v>
      </c>
      <c r="E48" s="172">
        <v>93579.16299999997</v>
      </c>
      <c r="F48" s="172">
        <v>352957.08999999997</v>
      </c>
      <c r="G48" s="17">
        <f t="shared" si="9"/>
        <v>1025346.597</v>
      </c>
      <c r="H48" s="172">
        <v>479796.15599999996</v>
      </c>
      <c r="I48" s="128">
        <v>267533.828</v>
      </c>
      <c r="J48" s="128">
        <v>-420289.26900000003</v>
      </c>
      <c r="K48" s="127">
        <f t="shared" si="10"/>
        <v>327040.7149999999</v>
      </c>
      <c r="L48" s="17">
        <f t="shared" si="11"/>
        <v>1352387.312</v>
      </c>
      <c r="M48" s="127">
        <v>-298333.114</v>
      </c>
      <c r="N48" s="172">
        <v>26676.260000000002</v>
      </c>
      <c r="O48" s="128">
        <v>349168.343</v>
      </c>
      <c r="P48" s="127">
        <f t="shared" si="12"/>
        <v>77511.489</v>
      </c>
      <c r="Q48" s="127">
        <v>165672.05299999999</v>
      </c>
      <c r="R48" s="172">
        <v>432265.478</v>
      </c>
      <c r="S48" s="128">
        <v>-307809.77499999997</v>
      </c>
      <c r="T48" s="127">
        <f t="shared" si="13"/>
        <v>290127.756</v>
      </c>
      <c r="U48" s="17">
        <f t="shared" si="14"/>
        <v>367639.245</v>
      </c>
      <c r="V48" s="181">
        <f t="shared" si="15"/>
        <v>1720026.557</v>
      </c>
    </row>
    <row r="49" spans="1:22" ht="12.75">
      <c r="A49" s="16"/>
      <c r="B49" s="13" t="s">
        <v>30</v>
      </c>
      <c r="C49" s="13"/>
      <c r="D49" s="127">
        <v>1045253.988</v>
      </c>
      <c r="E49" s="172">
        <v>286088.921</v>
      </c>
      <c r="F49" s="172">
        <v>541106.835</v>
      </c>
      <c r="G49" s="17">
        <f t="shared" si="9"/>
        <v>1872449.744</v>
      </c>
      <c r="H49" s="172">
        <v>576733.896</v>
      </c>
      <c r="I49" s="128">
        <v>375184.99</v>
      </c>
      <c r="J49" s="128">
        <v>124393.42</v>
      </c>
      <c r="K49" s="127">
        <f t="shared" si="10"/>
        <v>1076312.3059999999</v>
      </c>
      <c r="L49" s="17">
        <f t="shared" si="11"/>
        <v>2948762.05</v>
      </c>
      <c r="M49" s="127">
        <v>-37424.428</v>
      </c>
      <c r="N49" s="172">
        <v>39237.66</v>
      </c>
      <c r="O49" s="128">
        <v>502397.701</v>
      </c>
      <c r="P49" s="127">
        <f t="shared" si="12"/>
        <v>504210.933</v>
      </c>
      <c r="Q49" s="127">
        <v>172658.971</v>
      </c>
      <c r="R49" s="172">
        <v>432651.165</v>
      </c>
      <c r="S49" s="128">
        <v>-304912.225</v>
      </c>
      <c r="T49" s="127">
        <f t="shared" si="13"/>
        <v>300397.91099999996</v>
      </c>
      <c r="U49" s="17">
        <f t="shared" si="14"/>
        <v>804608.844</v>
      </c>
      <c r="V49" s="181">
        <f t="shared" si="15"/>
        <v>3753370.894</v>
      </c>
    </row>
    <row r="50" spans="1:22" ht="12.75">
      <c r="A50" s="16"/>
      <c r="B50" s="13" t="s">
        <v>31</v>
      </c>
      <c r="C50" s="13"/>
      <c r="D50" s="127">
        <v>466443.644</v>
      </c>
      <c r="E50" s="172">
        <v>192509.758</v>
      </c>
      <c r="F50" s="172">
        <v>188149.745</v>
      </c>
      <c r="G50" s="17">
        <f t="shared" si="9"/>
        <v>847103.147</v>
      </c>
      <c r="H50" s="172">
        <v>96937.74</v>
      </c>
      <c r="I50" s="128">
        <v>107651.162</v>
      </c>
      <c r="J50" s="128">
        <v>544682.689</v>
      </c>
      <c r="K50" s="127">
        <f t="shared" si="10"/>
        <v>749271.591</v>
      </c>
      <c r="L50" s="17">
        <f t="shared" si="11"/>
        <v>1596374.738</v>
      </c>
      <c r="M50" s="127">
        <v>260908.686</v>
      </c>
      <c r="N50" s="172">
        <v>12561.4</v>
      </c>
      <c r="O50" s="128">
        <v>153229.358</v>
      </c>
      <c r="P50" s="127">
        <f t="shared" si="12"/>
        <v>426699.444</v>
      </c>
      <c r="Q50" s="127">
        <v>6986.918</v>
      </c>
      <c r="R50" s="172">
        <v>385.687</v>
      </c>
      <c r="S50" s="128">
        <v>2897.55</v>
      </c>
      <c r="T50" s="127">
        <f t="shared" si="13"/>
        <v>10270.154999999999</v>
      </c>
      <c r="U50" s="17">
        <f t="shared" si="14"/>
        <v>436969.59900000005</v>
      </c>
      <c r="V50" s="181">
        <f t="shared" si="15"/>
        <v>2033344.3369999998</v>
      </c>
    </row>
    <row r="51" spans="1:22" ht="12.75">
      <c r="A51" s="16" t="s">
        <v>32</v>
      </c>
      <c r="B51" s="13"/>
      <c r="C51" s="13"/>
      <c r="D51" s="127">
        <v>8536.81</v>
      </c>
      <c r="E51" s="172">
        <v>93921.85</v>
      </c>
      <c r="F51" s="172">
        <v>-77163.311</v>
      </c>
      <c r="G51" s="17">
        <f t="shared" si="9"/>
        <v>25295.349000000002</v>
      </c>
      <c r="H51" s="172">
        <v>456050.988</v>
      </c>
      <c r="I51" s="128">
        <v>-53252.644</v>
      </c>
      <c r="J51" s="128">
        <v>-34012.935</v>
      </c>
      <c r="K51" s="127">
        <f t="shared" si="10"/>
        <v>368785.40900000004</v>
      </c>
      <c r="L51" s="17">
        <f t="shared" si="11"/>
        <v>394080.75800000003</v>
      </c>
      <c r="M51" s="127">
        <v>286722.5</v>
      </c>
      <c r="N51" s="172">
        <v>48352.19</v>
      </c>
      <c r="O51" s="128">
        <v>-170668.916</v>
      </c>
      <c r="P51" s="127">
        <f t="shared" si="12"/>
        <v>164405.774</v>
      </c>
      <c r="Q51" s="127">
        <v>-223059.951</v>
      </c>
      <c r="R51" s="172">
        <v>-283779.181</v>
      </c>
      <c r="S51" s="128">
        <v>-216925.339</v>
      </c>
      <c r="T51" s="127">
        <f t="shared" si="13"/>
        <v>-723764.471</v>
      </c>
      <c r="U51" s="17">
        <f t="shared" si="14"/>
        <v>-559358.697</v>
      </c>
      <c r="V51" s="181">
        <f t="shared" si="15"/>
        <v>-165277.939</v>
      </c>
    </row>
    <row r="52" spans="1:22" ht="12.75">
      <c r="A52" s="16" t="s">
        <v>33</v>
      </c>
      <c r="B52" s="13"/>
      <c r="C52" s="13"/>
      <c r="D52" s="127">
        <v>-87975.109</v>
      </c>
      <c r="E52" s="172">
        <v>107723.028</v>
      </c>
      <c r="F52" s="172">
        <v>-256115.622</v>
      </c>
      <c r="G52" s="17">
        <f t="shared" si="9"/>
        <v>-236367.70299999998</v>
      </c>
      <c r="H52" s="172">
        <v>544204.288</v>
      </c>
      <c r="I52" s="128">
        <v>-584159.614</v>
      </c>
      <c r="J52" s="128">
        <v>517323.167</v>
      </c>
      <c r="K52" s="127">
        <f t="shared" si="10"/>
        <v>477367.841</v>
      </c>
      <c r="L52" s="17">
        <f t="shared" si="11"/>
        <v>241000.13800000004</v>
      </c>
      <c r="M52" s="127">
        <v>275680.464</v>
      </c>
      <c r="N52" s="172">
        <v>20912.964</v>
      </c>
      <c r="O52" s="128">
        <v>50639.955</v>
      </c>
      <c r="P52" s="127">
        <f t="shared" si="12"/>
        <v>347233.383</v>
      </c>
      <c r="Q52" s="127">
        <v>194347.034</v>
      </c>
      <c r="R52" s="172">
        <v>-105551.414</v>
      </c>
      <c r="S52" s="128">
        <v>-940036.916</v>
      </c>
      <c r="T52" s="127">
        <f t="shared" si="13"/>
        <v>-851241.296</v>
      </c>
      <c r="U52" s="17">
        <f t="shared" si="14"/>
        <v>-504007.913</v>
      </c>
      <c r="V52" s="181">
        <f t="shared" si="15"/>
        <v>-263007.77499999997</v>
      </c>
    </row>
    <row r="53" spans="1:22" ht="12.75">
      <c r="A53" s="16" t="s">
        <v>95</v>
      </c>
      <c r="B53" s="13"/>
      <c r="C53" s="13"/>
      <c r="D53" s="127">
        <v>0</v>
      </c>
      <c r="E53" s="172">
        <v>0</v>
      </c>
      <c r="F53" s="172">
        <v>0</v>
      </c>
      <c r="G53" s="17">
        <f t="shared" si="9"/>
        <v>0</v>
      </c>
      <c r="H53" s="172">
        <v>0</v>
      </c>
      <c r="I53" s="128">
        <v>0</v>
      </c>
      <c r="J53" s="128">
        <v>0</v>
      </c>
      <c r="K53" s="127">
        <f t="shared" si="10"/>
        <v>0</v>
      </c>
      <c r="L53" s="17">
        <f t="shared" si="11"/>
        <v>0</v>
      </c>
      <c r="M53" s="127">
        <v>0</v>
      </c>
      <c r="N53" s="172">
        <v>0</v>
      </c>
      <c r="O53" s="128">
        <v>0</v>
      </c>
      <c r="P53" s="127">
        <f t="shared" si="12"/>
        <v>0</v>
      </c>
      <c r="Q53" s="127">
        <v>0</v>
      </c>
      <c r="R53" s="172">
        <v>0</v>
      </c>
      <c r="S53" s="128">
        <v>0</v>
      </c>
      <c r="T53" s="127">
        <f t="shared" si="13"/>
        <v>0</v>
      </c>
      <c r="U53" s="17">
        <f t="shared" si="14"/>
        <v>0</v>
      </c>
      <c r="V53" s="181">
        <f t="shared" si="15"/>
        <v>0</v>
      </c>
    </row>
    <row r="54" spans="1:22" ht="12.75">
      <c r="A54" s="16"/>
      <c r="B54" s="13" t="s">
        <v>34</v>
      </c>
      <c r="C54" s="13"/>
      <c r="D54" s="127">
        <v>0</v>
      </c>
      <c r="E54" s="172">
        <v>0</v>
      </c>
      <c r="F54" s="172">
        <v>0</v>
      </c>
      <c r="G54" s="17">
        <f t="shared" si="9"/>
        <v>0</v>
      </c>
      <c r="H54" s="172">
        <v>0</v>
      </c>
      <c r="I54" s="128">
        <v>0</v>
      </c>
      <c r="J54" s="128">
        <v>0</v>
      </c>
      <c r="K54" s="127">
        <f t="shared" si="10"/>
        <v>0</v>
      </c>
      <c r="L54" s="17">
        <f t="shared" si="11"/>
        <v>0</v>
      </c>
      <c r="M54" s="127">
        <v>0</v>
      </c>
      <c r="N54" s="172">
        <v>0</v>
      </c>
      <c r="O54" s="128">
        <v>0</v>
      </c>
      <c r="P54" s="127">
        <f t="shared" si="12"/>
        <v>0</v>
      </c>
      <c r="Q54" s="127">
        <v>0</v>
      </c>
      <c r="R54" s="172">
        <v>0</v>
      </c>
      <c r="S54" s="128">
        <v>0</v>
      </c>
      <c r="T54" s="127">
        <f t="shared" si="13"/>
        <v>0</v>
      </c>
      <c r="U54" s="17">
        <f t="shared" si="14"/>
        <v>0</v>
      </c>
      <c r="V54" s="181">
        <f t="shared" si="15"/>
        <v>0</v>
      </c>
    </row>
    <row r="55" spans="1:22" ht="12.75">
      <c r="A55" s="16"/>
      <c r="B55" s="13" t="s">
        <v>35</v>
      </c>
      <c r="C55" s="13"/>
      <c r="D55" s="127">
        <v>0</v>
      </c>
      <c r="E55" s="172">
        <v>0</v>
      </c>
      <c r="F55" s="172">
        <v>0</v>
      </c>
      <c r="G55" s="17">
        <f t="shared" si="9"/>
        <v>0</v>
      </c>
      <c r="H55" s="172">
        <v>0</v>
      </c>
      <c r="I55" s="128">
        <v>0</v>
      </c>
      <c r="J55" s="128">
        <v>0</v>
      </c>
      <c r="K55" s="127">
        <f t="shared" si="10"/>
        <v>0</v>
      </c>
      <c r="L55" s="17">
        <f t="shared" si="11"/>
        <v>0</v>
      </c>
      <c r="M55" s="127">
        <v>0</v>
      </c>
      <c r="N55" s="172">
        <v>0</v>
      </c>
      <c r="O55" s="128">
        <v>0</v>
      </c>
      <c r="P55" s="127">
        <f t="shared" si="12"/>
        <v>0</v>
      </c>
      <c r="Q55" s="127">
        <v>0</v>
      </c>
      <c r="R55" s="172">
        <v>0</v>
      </c>
      <c r="S55" s="128">
        <v>0</v>
      </c>
      <c r="T55" s="127">
        <f t="shared" si="13"/>
        <v>0</v>
      </c>
      <c r="U55" s="17">
        <f t="shared" si="14"/>
        <v>0</v>
      </c>
      <c r="V55" s="181">
        <f t="shared" si="15"/>
        <v>0</v>
      </c>
    </row>
    <row r="56" spans="1:22" ht="12.75">
      <c r="A56" s="82" t="s">
        <v>99</v>
      </c>
      <c r="B56" s="13"/>
      <c r="C56" s="13"/>
      <c r="D56" s="127">
        <v>0</v>
      </c>
      <c r="E56" s="172">
        <v>0</v>
      </c>
      <c r="F56" s="172">
        <v>0</v>
      </c>
      <c r="G56" s="17">
        <f t="shared" si="9"/>
        <v>0</v>
      </c>
      <c r="H56" s="172">
        <v>0</v>
      </c>
      <c r="I56" s="128">
        <v>0</v>
      </c>
      <c r="J56" s="128">
        <v>0</v>
      </c>
      <c r="K56" s="127">
        <f t="shared" si="10"/>
        <v>0</v>
      </c>
      <c r="L56" s="17">
        <f t="shared" si="11"/>
        <v>0</v>
      </c>
      <c r="M56" s="127">
        <v>0</v>
      </c>
      <c r="N56" s="172">
        <v>0</v>
      </c>
      <c r="O56" s="128">
        <v>0</v>
      </c>
      <c r="P56" s="127">
        <f t="shared" si="12"/>
        <v>0</v>
      </c>
      <c r="Q56" s="127">
        <v>0</v>
      </c>
      <c r="R56" s="172">
        <v>0</v>
      </c>
      <c r="S56" s="128">
        <v>0</v>
      </c>
      <c r="T56" s="127">
        <f t="shared" si="13"/>
        <v>0</v>
      </c>
      <c r="U56" s="17">
        <f t="shared" si="14"/>
        <v>0</v>
      </c>
      <c r="V56" s="181">
        <f t="shared" si="15"/>
        <v>0</v>
      </c>
    </row>
    <row r="57" spans="1:22" ht="12.75">
      <c r="A57" s="16" t="s">
        <v>36</v>
      </c>
      <c r="B57" s="13"/>
      <c r="C57" s="13"/>
      <c r="D57" s="127">
        <v>0</v>
      </c>
      <c r="E57" s="172">
        <v>0</v>
      </c>
      <c r="F57" s="172">
        <v>0</v>
      </c>
      <c r="G57" s="17">
        <f t="shared" si="9"/>
        <v>0</v>
      </c>
      <c r="H57" s="172">
        <v>0</v>
      </c>
      <c r="I57" s="128">
        <v>0</v>
      </c>
      <c r="J57" s="128">
        <v>0</v>
      </c>
      <c r="K57" s="127">
        <f t="shared" si="10"/>
        <v>0</v>
      </c>
      <c r="L57" s="17">
        <f t="shared" si="11"/>
        <v>0</v>
      </c>
      <c r="M57" s="127">
        <v>0</v>
      </c>
      <c r="N57" s="172">
        <v>0</v>
      </c>
      <c r="O57" s="128">
        <v>0</v>
      </c>
      <c r="P57" s="127">
        <f t="shared" si="12"/>
        <v>0</v>
      </c>
      <c r="Q57" s="127">
        <v>0</v>
      </c>
      <c r="R57" s="172">
        <v>0</v>
      </c>
      <c r="S57" s="128">
        <v>0</v>
      </c>
      <c r="T57" s="127">
        <f t="shared" si="13"/>
        <v>0</v>
      </c>
      <c r="U57" s="17">
        <f t="shared" si="14"/>
        <v>0</v>
      </c>
      <c r="V57" s="181">
        <f t="shared" si="15"/>
        <v>0</v>
      </c>
    </row>
    <row r="58" spans="1:22" ht="12.75">
      <c r="A58" s="16"/>
      <c r="B58" s="13"/>
      <c r="C58" s="13"/>
      <c r="D58" s="127"/>
      <c r="E58" s="172"/>
      <c r="F58" s="172"/>
      <c r="G58" s="181"/>
      <c r="H58" s="172"/>
      <c r="I58" s="128"/>
      <c r="J58" s="128"/>
      <c r="K58" s="137"/>
      <c r="L58" s="181"/>
      <c r="M58" s="127"/>
      <c r="N58" s="172"/>
      <c r="O58" s="128"/>
      <c r="P58" s="137"/>
      <c r="Q58" s="127"/>
      <c r="R58" s="172"/>
      <c r="S58" s="128"/>
      <c r="T58" s="137"/>
      <c r="U58" s="181"/>
      <c r="V58" s="181"/>
    </row>
    <row r="59" spans="1:22" ht="12.75">
      <c r="A59" s="16" t="s">
        <v>37</v>
      </c>
      <c r="B59" s="13"/>
      <c r="C59" s="13"/>
      <c r="D59" s="127">
        <v>-266784.154</v>
      </c>
      <c r="E59" s="172">
        <v>71048.86</v>
      </c>
      <c r="F59" s="172">
        <v>99334.421</v>
      </c>
      <c r="G59" s="17">
        <f>+SUM(D59:F59)</f>
        <v>-96400.87299999999</v>
      </c>
      <c r="H59" s="172">
        <v>157201.711</v>
      </c>
      <c r="I59" s="128">
        <v>160384.652</v>
      </c>
      <c r="J59" s="128">
        <v>151927.859</v>
      </c>
      <c r="K59" s="127">
        <f>+SUM(H59:J59)</f>
        <v>469514.222</v>
      </c>
      <c r="L59" s="17">
        <f>+K59+G59</f>
        <v>373113.34900000005</v>
      </c>
      <c r="M59" s="127">
        <v>162393.473</v>
      </c>
      <c r="N59" s="172">
        <v>160468.67500000002</v>
      </c>
      <c r="O59" s="128">
        <v>328875.446</v>
      </c>
      <c r="P59" s="127">
        <f aca="true" t="shared" si="16" ref="P59:P70">+SUM(M59:O59)</f>
        <v>651737.594</v>
      </c>
      <c r="Q59" s="127">
        <v>69306.366</v>
      </c>
      <c r="R59" s="172">
        <v>169101.21900000004</v>
      </c>
      <c r="S59" s="128">
        <v>222652.29299999995</v>
      </c>
      <c r="T59" s="127">
        <f aca="true" t="shared" si="17" ref="T59:T70">+SUM(Q59:S59)</f>
        <v>461059.87799999997</v>
      </c>
      <c r="U59" s="17">
        <f aca="true" t="shared" si="18" ref="U59:U70">+T59+P59</f>
        <v>1112797.472</v>
      </c>
      <c r="V59" s="181">
        <f aca="true" t="shared" si="19" ref="V59:V70">+U59+L59</f>
        <v>1485910.821</v>
      </c>
    </row>
    <row r="60" spans="1:22" ht="12.75">
      <c r="A60" s="16" t="s">
        <v>38</v>
      </c>
      <c r="B60" s="13"/>
      <c r="C60" s="13"/>
      <c r="D60" s="127">
        <v>148.23</v>
      </c>
      <c r="E60" s="172">
        <v>-7780.418</v>
      </c>
      <c r="F60" s="172">
        <v>-8621.124</v>
      </c>
      <c r="G60" s="17">
        <f>+SUM(D60:F60)</f>
        <v>-16253.312</v>
      </c>
      <c r="H60" s="172">
        <v>-1610.634</v>
      </c>
      <c r="I60" s="128">
        <v>-1466.372</v>
      </c>
      <c r="J60" s="128">
        <v>-8361.188</v>
      </c>
      <c r="K60" s="127">
        <f>+SUM(H60:J60)</f>
        <v>-11438.194</v>
      </c>
      <c r="L60" s="17">
        <f>+K60+G60</f>
        <v>-27691.506</v>
      </c>
      <c r="M60" s="127">
        <v>598.073</v>
      </c>
      <c r="N60" s="172">
        <v>-1000.6230000000003</v>
      </c>
      <c r="O60" s="128">
        <v>169282.236</v>
      </c>
      <c r="P60" s="127">
        <f t="shared" si="16"/>
        <v>168879.68600000002</v>
      </c>
      <c r="Q60" s="127">
        <v>-7037.505</v>
      </c>
      <c r="R60" s="172">
        <v>-4218.853999999999</v>
      </c>
      <c r="S60" s="128">
        <v>7162.882999999999</v>
      </c>
      <c r="T60" s="127">
        <f t="shared" si="17"/>
        <v>-4093.4760000000015</v>
      </c>
      <c r="U60" s="17">
        <f t="shared" si="18"/>
        <v>164786.21000000002</v>
      </c>
      <c r="V60" s="181">
        <f t="shared" si="19"/>
        <v>137094.70400000003</v>
      </c>
    </row>
    <row r="61" spans="1:22" ht="12.75">
      <c r="A61" s="16"/>
      <c r="B61" s="13" t="s">
        <v>39</v>
      </c>
      <c r="C61" s="13"/>
      <c r="D61" s="127">
        <v>148.23</v>
      </c>
      <c r="E61" s="172">
        <v>282</v>
      </c>
      <c r="F61" s="172">
        <v>1288.287</v>
      </c>
      <c r="G61" s="17">
        <f>+SUM(D61:F61)</f>
        <v>1718.517</v>
      </c>
      <c r="H61" s="172">
        <v>2119.461</v>
      </c>
      <c r="I61" s="128">
        <v>0</v>
      </c>
      <c r="J61" s="128">
        <v>753.182</v>
      </c>
      <c r="K61" s="127">
        <f>+SUM(H61:J61)</f>
        <v>2872.643</v>
      </c>
      <c r="L61" s="17">
        <f>+K61+G61</f>
        <v>4591.16</v>
      </c>
      <c r="M61" s="127">
        <v>603.3</v>
      </c>
      <c r="N61" s="172">
        <v>1543.197</v>
      </c>
      <c r="O61" s="128">
        <v>181722.706</v>
      </c>
      <c r="P61" s="127">
        <f t="shared" si="16"/>
        <v>183869.203</v>
      </c>
      <c r="Q61" s="127">
        <v>0</v>
      </c>
      <c r="R61" s="172">
        <v>255.515</v>
      </c>
      <c r="S61" s="128">
        <v>13423.032</v>
      </c>
      <c r="T61" s="127">
        <f t="shared" si="17"/>
        <v>13678.546999999999</v>
      </c>
      <c r="U61" s="17">
        <f t="shared" si="18"/>
        <v>197547.75</v>
      </c>
      <c r="V61" s="181">
        <f t="shared" si="19"/>
        <v>202138.91</v>
      </c>
    </row>
    <row r="62" spans="1:22" ht="12.75">
      <c r="A62" s="16"/>
      <c r="B62" s="13"/>
      <c r="C62" s="13" t="s">
        <v>40</v>
      </c>
      <c r="D62" s="127">
        <v>0</v>
      </c>
      <c r="E62" s="172">
        <v>0</v>
      </c>
      <c r="F62" s="172">
        <v>0</v>
      </c>
      <c r="G62" s="17">
        <f>+SUM(D62:F62)</f>
        <v>0</v>
      </c>
      <c r="H62" s="172">
        <v>0</v>
      </c>
      <c r="I62" s="128">
        <v>0</v>
      </c>
      <c r="J62" s="128">
        <v>0</v>
      </c>
      <c r="K62" s="127">
        <f>+SUM(H62:J62)</f>
        <v>0</v>
      </c>
      <c r="L62" s="17">
        <f>+K62+G62</f>
        <v>0</v>
      </c>
      <c r="M62" s="127">
        <v>0</v>
      </c>
      <c r="N62" s="172">
        <v>0</v>
      </c>
      <c r="O62" s="128">
        <v>179806.763</v>
      </c>
      <c r="P62" s="127">
        <f t="shared" si="16"/>
        <v>179806.763</v>
      </c>
      <c r="Q62" s="127">
        <v>0</v>
      </c>
      <c r="R62" s="172">
        <v>0</v>
      </c>
      <c r="S62" s="128">
        <v>0</v>
      </c>
      <c r="T62" s="127">
        <f t="shared" si="17"/>
        <v>0</v>
      </c>
      <c r="U62" s="17">
        <f t="shared" si="18"/>
        <v>179806.763</v>
      </c>
      <c r="V62" s="181">
        <f t="shared" si="19"/>
        <v>179806.763</v>
      </c>
    </row>
    <row r="63" spans="1:22" ht="12.75">
      <c r="A63" s="16"/>
      <c r="B63" s="13"/>
      <c r="C63" s="13" t="s">
        <v>41</v>
      </c>
      <c r="D63" s="127">
        <v>148.23</v>
      </c>
      <c r="E63" s="172">
        <v>282</v>
      </c>
      <c r="F63" s="172">
        <v>1288.287</v>
      </c>
      <c r="G63" s="17">
        <f>+SUM(D63:F63)</f>
        <v>1718.517</v>
      </c>
      <c r="H63" s="172">
        <v>2119.461</v>
      </c>
      <c r="I63" s="128">
        <v>0</v>
      </c>
      <c r="J63" s="128">
        <v>753.182</v>
      </c>
      <c r="K63" s="127">
        <f>+SUM(H63:J63)</f>
        <v>2872.643</v>
      </c>
      <c r="L63" s="17">
        <f>+K63+G63</f>
        <v>4591.16</v>
      </c>
      <c r="M63" s="127">
        <v>603.3</v>
      </c>
      <c r="N63" s="172">
        <v>1543.197</v>
      </c>
      <c r="O63" s="128">
        <v>1915.9429999999993</v>
      </c>
      <c r="P63" s="127">
        <f t="shared" si="16"/>
        <v>4062.439999999999</v>
      </c>
      <c r="Q63" s="127">
        <v>0</v>
      </c>
      <c r="R63" s="172">
        <v>255.515</v>
      </c>
      <c r="S63" s="128">
        <v>13423.032</v>
      </c>
      <c r="T63" s="127">
        <f t="shared" si="17"/>
        <v>13678.546999999999</v>
      </c>
      <c r="U63" s="17">
        <f t="shared" si="18"/>
        <v>17740.986999999997</v>
      </c>
      <c r="V63" s="181">
        <f t="shared" si="19"/>
        <v>22332.146999999997</v>
      </c>
    </row>
    <row r="64" spans="1:22" ht="12.75">
      <c r="A64" s="16"/>
      <c r="B64" s="13" t="s">
        <v>42</v>
      </c>
      <c r="C64" s="13"/>
      <c r="D64" s="127">
        <v>0</v>
      </c>
      <c r="E64" s="172">
        <v>8062.418</v>
      </c>
      <c r="F64" s="172">
        <v>9909.411</v>
      </c>
      <c r="G64" s="17">
        <f>+SUM(D64:F64)</f>
        <v>17971.828999999998</v>
      </c>
      <c r="H64" s="172">
        <v>3730.095</v>
      </c>
      <c r="I64" s="128">
        <v>1466.372</v>
      </c>
      <c r="J64" s="128">
        <v>9114.37</v>
      </c>
      <c r="K64" s="127">
        <f>+SUM(H64:J64)</f>
        <v>14310.837</v>
      </c>
      <c r="L64" s="17">
        <f>+K64+G64</f>
        <v>32282.665999999997</v>
      </c>
      <c r="M64" s="127">
        <v>5.227</v>
      </c>
      <c r="N64" s="172">
        <v>2543.82</v>
      </c>
      <c r="O64" s="128">
        <v>12440.47</v>
      </c>
      <c r="P64" s="127">
        <f t="shared" si="16"/>
        <v>14989.517</v>
      </c>
      <c r="Q64" s="127">
        <v>7037.505</v>
      </c>
      <c r="R64" s="172">
        <v>4474.369</v>
      </c>
      <c r="S64" s="128">
        <v>6260.149</v>
      </c>
      <c r="T64" s="127">
        <f t="shared" si="17"/>
        <v>17772.023</v>
      </c>
      <c r="U64" s="17">
        <f t="shared" si="18"/>
        <v>32761.54</v>
      </c>
      <c r="V64" s="181">
        <f t="shared" si="19"/>
        <v>65044.206</v>
      </c>
    </row>
    <row r="65" spans="1:22" ht="12.75">
      <c r="A65" s="16" t="s">
        <v>43</v>
      </c>
      <c r="B65" s="13"/>
      <c r="C65" s="13"/>
      <c r="D65" s="127">
        <v>-176796.61299999998</v>
      </c>
      <c r="E65" s="172">
        <v>166787.108</v>
      </c>
      <c r="F65" s="172">
        <v>188800.176</v>
      </c>
      <c r="G65" s="17">
        <f>+SUM(D65:F65)</f>
        <v>178790.67100000003</v>
      </c>
      <c r="H65" s="172">
        <v>229606.42500000002</v>
      </c>
      <c r="I65" s="128">
        <v>241367.822</v>
      </c>
      <c r="J65" s="128">
        <v>231815.231</v>
      </c>
      <c r="K65" s="127">
        <f>+SUM(H65:J65)</f>
        <v>702789.478</v>
      </c>
      <c r="L65" s="17">
        <f>+K65+G65</f>
        <v>881580.149</v>
      </c>
      <c r="M65" s="127">
        <v>237825.36</v>
      </c>
      <c r="N65" s="172">
        <v>246451.162</v>
      </c>
      <c r="O65" s="128">
        <v>249681.66400000002</v>
      </c>
      <c r="P65" s="127">
        <f t="shared" si="16"/>
        <v>733958.186</v>
      </c>
      <c r="Q65" s="127">
        <v>175022.465</v>
      </c>
      <c r="R65" s="172">
        <v>278067.69800000003</v>
      </c>
      <c r="S65" s="128">
        <v>303431.182</v>
      </c>
      <c r="T65" s="127">
        <f t="shared" si="17"/>
        <v>756521.345</v>
      </c>
      <c r="U65" s="17">
        <f t="shared" si="18"/>
        <v>1490479.531</v>
      </c>
      <c r="V65" s="181">
        <f t="shared" si="19"/>
        <v>2372059.6799999997</v>
      </c>
    </row>
    <row r="66" spans="1:22" ht="12.75">
      <c r="A66" s="16"/>
      <c r="B66" s="13" t="s">
        <v>39</v>
      </c>
      <c r="C66" s="13"/>
      <c r="D66" s="127">
        <v>221101.965</v>
      </c>
      <c r="E66" s="172">
        <v>229318.256</v>
      </c>
      <c r="F66" s="172">
        <v>233794.407</v>
      </c>
      <c r="G66" s="17">
        <f>+SUM(D66:F66)</f>
        <v>684214.628</v>
      </c>
      <c r="H66" s="172">
        <v>238774.252</v>
      </c>
      <c r="I66" s="128">
        <v>241513.447</v>
      </c>
      <c r="J66" s="128">
        <v>239474.214</v>
      </c>
      <c r="K66" s="127">
        <f>+SUM(H66:J66)</f>
        <v>719761.9130000001</v>
      </c>
      <c r="L66" s="17">
        <f>+K66+G66</f>
        <v>1403976.5410000002</v>
      </c>
      <c r="M66" s="127">
        <v>239143.373</v>
      </c>
      <c r="N66" s="172">
        <v>247052.994</v>
      </c>
      <c r="O66" s="128">
        <v>251096.893</v>
      </c>
      <c r="P66" s="127">
        <f t="shared" si="16"/>
        <v>737293.26</v>
      </c>
      <c r="Q66" s="127">
        <v>175563.974</v>
      </c>
      <c r="R66" s="172">
        <v>280829.108</v>
      </c>
      <c r="S66" s="128">
        <v>310903.626</v>
      </c>
      <c r="T66" s="127">
        <f t="shared" si="17"/>
        <v>767296.708</v>
      </c>
      <c r="U66" s="17">
        <f t="shared" si="18"/>
        <v>1504589.9679999999</v>
      </c>
      <c r="V66" s="181">
        <f t="shared" si="19"/>
        <v>2908566.509</v>
      </c>
    </row>
    <row r="67" spans="1:22" ht="12.75">
      <c r="A67" s="16"/>
      <c r="B67" s="13"/>
      <c r="C67" s="13" t="s">
        <v>40</v>
      </c>
      <c r="D67" s="127">
        <v>221101.965</v>
      </c>
      <c r="E67" s="172">
        <v>229318.256</v>
      </c>
      <c r="F67" s="172">
        <v>233794.407</v>
      </c>
      <c r="G67" s="17">
        <f>+SUM(D67:F67)</f>
        <v>684214.628</v>
      </c>
      <c r="H67" s="172">
        <v>238774.252</v>
      </c>
      <c r="I67" s="128">
        <v>241513.447</v>
      </c>
      <c r="J67" s="128">
        <v>239474.214</v>
      </c>
      <c r="K67" s="127">
        <f>+SUM(H67:J67)</f>
        <v>719761.9130000001</v>
      </c>
      <c r="L67" s="17">
        <f>+K67+G67</f>
        <v>1403976.5410000002</v>
      </c>
      <c r="M67" s="127">
        <v>239143.373</v>
      </c>
      <c r="N67" s="172">
        <v>247052.994</v>
      </c>
      <c r="O67" s="128">
        <v>251096.893</v>
      </c>
      <c r="P67" s="127">
        <f t="shared" si="16"/>
        <v>737293.26</v>
      </c>
      <c r="Q67" s="127">
        <v>175563.974</v>
      </c>
      <c r="R67" s="172">
        <v>280829.108</v>
      </c>
      <c r="S67" s="128">
        <v>310903.626</v>
      </c>
      <c r="T67" s="127">
        <f t="shared" si="17"/>
        <v>767296.708</v>
      </c>
      <c r="U67" s="17">
        <f t="shared" si="18"/>
        <v>1504589.9679999999</v>
      </c>
      <c r="V67" s="181">
        <f t="shared" si="19"/>
        <v>2908566.509</v>
      </c>
    </row>
    <row r="68" spans="1:22" ht="12.75">
      <c r="A68" s="16"/>
      <c r="B68" s="13"/>
      <c r="C68" s="13" t="s">
        <v>41</v>
      </c>
      <c r="D68" s="127">
        <v>0</v>
      </c>
      <c r="E68" s="172">
        <v>0</v>
      </c>
      <c r="F68" s="172">
        <v>0</v>
      </c>
      <c r="G68" s="17">
        <f>+SUM(D68:F68)</f>
        <v>0</v>
      </c>
      <c r="H68" s="172">
        <v>0</v>
      </c>
      <c r="I68" s="128">
        <v>0</v>
      </c>
      <c r="J68" s="128">
        <v>0</v>
      </c>
      <c r="K68" s="127">
        <f>+SUM(H68:J68)</f>
        <v>0</v>
      </c>
      <c r="L68" s="17">
        <f>+K68+G68</f>
        <v>0</v>
      </c>
      <c r="M68" s="127">
        <v>0</v>
      </c>
      <c r="N68" s="172">
        <v>0</v>
      </c>
      <c r="O68" s="128">
        <v>0</v>
      </c>
      <c r="P68" s="127">
        <f t="shared" si="16"/>
        <v>0</v>
      </c>
      <c r="Q68" s="127">
        <v>0</v>
      </c>
      <c r="R68" s="172">
        <v>0</v>
      </c>
      <c r="S68" s="128">
        <v>0</v>
      </c>
      <c r="T68" s="127">
        <f t="shared" si="17"/>
        <v>0</v>
      </c>
      <c r="U68" s="17">
        <f t="shared" si="18"/>
        <v>0</v>
      </c>
      <c r="V68" s="181">
        <f t="shared" si="19"/>
        <v>0</v>
      </c>
    </row>
    <row r="69" spans="1:22" ht="12.75">
      <c r="A69" s="16"/>
      <c r="B69" s="13" t="s">
        <v>42</v>
      </c>
      <c r="C69" s="13"/>
      <c r="D69" s="127">
        <v>397898.578</v>
      </c>
      <c r="E69" s="172">
        <v>62531.148</v>
      </c>
      <c r="F69" s="172">
        <v>44994.231</v>
      </c>
      <c r="G69" s="17">
        <f>+SUM(D69:F69)</f>
        <v>505423.95699999994</v>
      </c>
      <c r="H69" s="172">
        <v>9167.827</v>
      </c>
      <c r="I69" s="128">
        <v>145.625</v>
      </c>
      <c r="J69" s="128">
        <v>7658.983</v>
      </c>
      <c r="K69" s="127">
        <f>+SUM(H69:J69)</f>
        <v>16972.434999999998</v>
      </c>
      <c r="L69" s="17">
        <f>+K69+G69</f>
        <v>522396.39199999993</v>
      </c>
      <c r="M69" s="127">
        <v>1318.013</v>
      </c>
      <c r="N69" s="172">
        <v>601.832</v>
      </c>
      <c r="O69" s="128">
        <v>1415.229</v>
      </c>
      <c r="P69" s="127">
        <f t="shared" si="16"/>
        <v>3335.0739999999996</v>
      </c>
      <c r="Q69" s="127">
        <v>541.509</v>
      </c>
      <c r="R69" s="172">
        <v>2761.41</v>
      </c>
      <c r="S69" s="128">
        <v>7472.444</v>
      </c>
      <c r="T69" s="127">
        <f t="shared" si="17"/>
        <v>10775.363000000001</v>
      </c>
      <c r="U69" s="17">
        <f t="shared" si="18"/>
        <v>14110.437000000002</v>
      </c>
      <c r="V69" s="181">
        <f t="shared" si="19"/>
        <v>536506.8289999999</v>
      </c>
    </row>
    <row r="70" spans="1:22" ht="12.75">
      <c r="A70" s="16" t="s">
        <v>44</v>
      </c>
      <c r="B70" s="13"/>
      <c r="C70" s="13"/>
      <c r="D70" s="127">
        <v>-90135.771</v>
      </c>
      <c r="E70" s="172">
        <v>-87957.83</v>
      </c>
      <c r="F70" s="172">
        <v>-80844.631</v>
      </c>
      <c r="G70" s="17">
        <f>+SUM(D70:F70)</f>
        <v>-258938.232</v>
      </c>
      <c r="H70" s="172">
        <v>-70794.08</v>
      </c>
      <c r="I70" s="128">
        <v>-79516.798</v>
      </c>
      <c r="J70" s="128">
        <v>-71526.184</v>
      </c>
      <c r="K70" s="127">
        <f>+SUM(H70:J70)</f>
        <v>-221837.06199999998</v>
      </c>
      <c r="L70" s="17">
        <f>+K70+G70</f>
        <v>-480775.294</v>
      </c>
      <c r="M70" s="127">
        <v>-76029.96</v>
      </c>
      <c r="N70" s="172">
        <v>-84981.864</v>
      </c>
      <c r="O70" s="128">
        <v>-90088.454</v>
      </c>
      <c r="P70" s="127">
        <f t="shared" si="16"/>
        <v>-251100.27800000002</v>
      </c>
      <c r="Q70" s="127">
        <v>-98678.594</v>
      </c>
      <c r="R70" s="172">
        <v>-104747.625</v>
      </c>
      <c r="S70" s="128">
        <v>-87941.772</v>
      </c>
      <c r="T70" s="127">
        <f t="shared" si="17"/>
        <v>-291367.991</v>
      </c>
      <c r="U70" s="17">
        <f t="shared" si="18"/>
        <v>-542468.269</v>
      </c>
      <c r="V70" s="181">
        <f t="shared" si="19"/>
        <v>-1023243.563</v>
      </c>
    </row>
    <row r="71" spans="1:22" ht="12.75">
      <c r="A71" s="16"/>
      <c r="B71" s="13"/>
      <c r="C71" s="13"/>
      <c r="D71" s="127"/>
      <c r="E71" s="172"/>
      <c r="F71" s="172"/>
      <c r="G71" s="181"/>
      <c r="H71" s="172"/>
      <c r="I71" s="128"/>
      <c r="J71" s="128"/>
      <c r="K71" s="137"/>
      <c r="L71" s="181"/>
      <c r="M71" s="127"/>
      <c r="N71" s="172"/>
      <c r="O71" s="128"/>
      <c r="P71" s="137"/>
      <c r="Q71" s="127"/>
      <c r="R71" s="172"/>
      <c r="S71" s="128"/>
      <c r="T71" s="137"/>
      <c r="U71" s="181"/>
      <c r="V71" s="181"/>
    </row>
    <row r="72" spans="1:22" ht="12.75">
      <c r="A72" s="20" t="s">
        <v>45</v>
      </c>
      <c r="B72" s="21"/>
      <c r="C72" s="21"/>
      <c r="D72" s="129">
        <v>691595.716</v>
      </c>
      <c r="E72" s="175">
        <v>221148.23599999998</v>
      </c>
      <c r="F72" s="175">
        <v>-83912.17500000005</v>
      </c>
      <c r="G72" s="184">
        <f>+SUM(D72:F72)</f>
        <v>828831.777</v>
      </c>
      <c r="H72" s="175">
        <v>1316485.1519999998</v>
      </c>
      <c r="I72" s="130">
        <v>-537705.722</v>
      </c>
      <c r="J72" s="130">
        <v>-93704.37099999998</v>
      </c>
      <c r="K72" s="143">
        <f>+SUM(H72:J72)</f>
        <v>685075.0589999999</v>
      </c>
      <c r="L72" s="184">
        <f>+K72+G72</f>
        <v>1513906.836</v>
      </c>
      <c r="M72" s="129">
        <v>108705.02299999999</v>
      </c>
      <c r="N72" s="175">
        <v>-67125.54000000001</v>
      </c>
      <c r="O72" s="130">
        <v>-94851.22100000002</v>
      </c>
      <c r="P72" s="143">
        <f>+SUM(M72:O72)</f>
        <v>-53271.73800000004</v>
      </c>
      <c r="Q72" s="129">
        <v>55149.76299999999</v>
      </c>
      <c r="R72" s="175">
        <v>-121952.8</v>
      </c>
      <c r="S72" s="130">
        <v>-1676979.5809999998</v>
      </c>
      <c r="T72" s="143">
        <f>+SUM(Q72:S72)</f>
        <v>-1743782.6179999998</v>
      </c>
      <c r="U72" s="184">
        <f>+T72+P72</f>
        <v>-1797054.356</v>
      </c>
      <c r="V72" s="184">
        <f>+U72+L72</f>
        <v>-283147.52</v>
      </c>
    </row>
    <row r="73" spans="1:22" ht="12.75">
      <c r="A73" s="26"/>
      <c r="B73" s="27"/>
      <c r="C73" s="27"/>
      <c r="D73" s="131"/>
      <c r="E73" s="176"/>
      <c r="F73" s="176"/>
      <c r="G73" s="185"/>
      <c r="H73" s="176"/>
      <c r="I73" s="132"/>
      <c r="J73" s="132"/>
      <c r="K73" s="145"/>
      <c r="L73" s="185"/>
      <c r="M73" s="131"/>
      <c r="N73" s="176"/>
      <c r="O73" s="132"/>
      <c r="P73" s="145"/>
      <c r="Q73" s="131"/>
      <c r="R73" s="176"/>
      <c r="S73" s="132"/>
      <c r="T73" s="145"/>
      <c r="U73" s="185"/>
      <c r="V73" s="185"/>
    </row>
    <row r="74" spans="1:7" ht="12.75" customHeight="1">
      <c r="A74" s="35" t="s">
        <v>46</v>
      </c>
      <c r="B74" s="221" t="s">
        <v>49</v>
      </c>
      <c r="C74" s="221"/>
      <c r="D74" s="221"/>
      <c r="E74" s="221"/>
      <c r="F74" s="221"/>
      <c r="G74" s="177"/>
    </row>
    <row r="75" spans="1:12" ht="12.75" customHeight="1">
      <c r="A75" s="33" t="s">
        <v>47</v>
      </c>
      <c r="B75" s="223" t="s">
        <v>63</v>
      </c>
      <c r="C75" s="223"/>
      <c r="D75" s="223"/>
      <c r="E75" s="223"/>
      <c r="F75" s="223"/>
      <c r="G75" s="224"/>
      <c r="H75" s="224"/>
      <c r="I75" s="224"/>
      <c r="J75" s="224"/>
      <c r="K75" s="224"/>
      <c r="L75" s="224"/>
    </row>
    <row r="76" spans="1:12" s="13" customFormat="1" ht="12.75" customHeight="1">
      <c r="A76" s="33" t="s">
        <v>48</v>
      </c>
      <c r="B76" s="223" t="s">
        <v>82</v>
      </c>
      <c r="C76" s="223"/>
      <c r="D76" s="223"/>
      <c r="E76" s="223"/>
      <c r="F76" s="223"/>
      <c r="G76" s="223"/>
      <c r="H76" s="223"/>
      <c r="I76" s="223"/>
      <c r="J76" s="223"/>
      <c r="K76" s="223"/>
      <c r="L76" s="223"/>
    </row>
    <row r="77" spans="1:22" ht="36.75" customHeight="1">
      <c r="A77" s="33" t="s">
        <v>50</v>
      </c>
      <c r="B77" s="222" t="s">
        <v>65</v>
      </c>
      <c r="C77" s="222"/>
      <c r="D77" s="222"/>
      <c r="E77" s="222"/>
      <c r="F77" s="222"/>
      <c r="G77" s="177"/>
      <c r="V77" s="209">
        <v>3</v>
      </c>
    </row>
    <row r="78" spans="1:7" ht="12.75">
      <c r="A78" s="13"/>
      <c r="B78" s="13"/>
      <c r="C78" s="13"/>
      <c r="D78" s="29"/>
      <c r="E78" s="13"/>
      <c r="F78" s="13"/>
      <c r="G78" s="13"/>
    </row>
    <row r="79" spans="1:7" ht="12.75">
      <c r="A79" s="13"/>
      <c r="B79" s="13"/>
      <c r="C79" s="13"/>
      <c r="D79" s="29"/>
      <c r="E79" s="13"/>
      <c r="F79" s="13"/>
      <c r="G79" s="13"/>
    </row>
  </sheetData>
  <sheetProtection/>
  <mergeCells count="4">
    <mergeCell ref="B74:F74"/>
    <mergeCell ref="B77:F77"/>
    <mergeCell ref="B75:L75"/>
    <mergeCell ref="B76:L76"/>
  </mergeCells>
  <printOptions horizontalCentered="1"/>
  <pageMargins left="0" right="0" top="0.3937007874015748" bottom="0" header="0" footer="0"/>
  <pageSetup fitToHeight="1"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6" width="9.8515625" style="0" customWidth="1"/>
    <col min="7" max="7" width="9.7109375" style="0" bestFit="1" customWidth="1"/>
    <col min="8" max="10" width="9.8515625" style="0" customWidth="1"/>
    <col min="11" max="11" width="9.7109375" style="0" customWidth="1"/>
    <col min="12" max="12" width="9.7109375" style="0" bestFit="1" customWidth="1"/>
    <col min="13" max="14" width="9.8515625" style="0" customWidth="1"/>
    <col min="15" max="15" width="10.57421875" style="0" customWidth="1"/>
    <col min="16" max="19" width="9.8515625" style="0" customWidth="1"/>
    <col min="20" max="20" width="10.28125" style="0" bestFit="1" customWidth="1"/>
    <col min="21" max="21" width="9.8515625" style="0" customWidth="1"/>
    <col min="22" max="22" width="11.28125" style="0" customWidth="1"/>
    <col min="23" max="23" width="5.8515625" style="0" customWidth="1"/>
  </cols>
  <sheetData>
    <row r="1" ht="26.25">
      <c r="W1" s="70"/>
    </row>
    <row r="2" spans="1:22" ht="12.75">
      <c r="A2" s="210" t="s">
        <v>53</v>
      </c>
      <c r="B2" s="211"/>
      <c r="C2" s="211"/>
      <c r="D2" s="211"/>
      <c r="E2" s="211"/>
      <c r="F2" s="211"/>
      <c r="G2" s="211"/>
      <c r="H2" s="211"/>
      <c r="I2" s="211"/>
      <c r="J2" s="211"/>
      <c r="K2" s="211"/>
      <c r="L2" s="2"/>
      <c r="M2" s="2"/>
      <c r="N2" s="2"/>
      <c r="O2" s="2"/>
      <c r="P2" s="2"/>
      <c r="Q2" s="2"/>
      <c r="R2" s="2"/>
      <c r="S2" s="2"/>
      <c r="T2" s="2"/>
      <c r="U2" s="2"/>
      <c r="V2" s="2"/>
    </row>
    <row r="3" spans="1:22" ht="12.75">
      <c r="A3" s="212" t="s">
        <v>108</v>
      </c>
      <c r="B3" s="213"/>
      <c r="C3" s="213"/>
      <c r="D3" s="211"/>
      <c r="E3" s="211"/>
      <c r="F3" s="211"/>
      <c r="G3" s="211"/>
      <c r="H3" s="211"/>
      <c r="I3" s="211"/>
      <c r="J3" s="211"/>
      <c r="K3" s="211"/>
      <c r="L3" s="2"/>
      <c r="M3" s="2"/>
      <c r="N3" s="2"/>
      <c r="O3" s="2"/>
      <c r="P3" s="2"/>
      <c r="Q3" s="2"/>
      <c r="R3" s="2"/>
      <c r="S3" s="2"/>
      <c r="T3" s="2"/>
      <c r="U3" s="2"/>
      <c r="V3" s="2"/>
    </row>
    <row r="4" spans="1:22" ht="12.75">
      <c r="A4" s="210" t="s">
        <v>1</v>
      </c>
      <c r="B4" s="211"/>
      <c r="C4" s="211"/>
      <c r="D4" s="211"/>
      <c r="E4" s="211"/>
      <c r="F4" s="211"/>
      <c r="G4" s="211"/>
      <c r="H4" s="211"/>
      <c r="I4" s="211"/>
      <c r="J4" s="211"/>
      <c r="K4" s="211"/>
      <c r="L4" s="2"/>
      <c r="M4" s="2"/>
      <c r="N4" s="2"/>
      <c r="O4" s="2"/>
      <c r="P4" s="2"/>
      <c r="Q4" s="2"/>
      <c r="R4" s="2"/>
      <c r="S4" s="2"/>
      <c r="T4" s="2"/>
      <c r="U4" s="2"/>
      <c r="V4" s="2"/>
    </row>
    <row r="5" spans="1:22" ht="12.75">
      <c r="A5" s="210" t="s">
        <v>54</v>
      </c>
      <c r="B5" s="211"/>
      <c r="C5" s="214"/>
      <c r="D5" s="211"/>
      <c r="E5" s="211"/>
      <c r="F5" s="211"/>
      <c r="G5" s="211"/>
      <c r="H5" s="211"/>
      <c r="I5" s="211"/>
      <c r="J5" s="211"/>
      <c r="K5" s="211"/>
      <c r="L5" s="2"/>
      <c r="M5" s="2"/>
      <c r="N5" s="2"/>
      <c r="O5" s="2"/>
      <c r="P5" s="2"/>
      <c r="Q5" s="2"/>
      <c r="R5" s="2"/>
      <c r="S5" s="2"/>
      <c r="T5" s="2"/>
      <c r="U5" s="2"/>
      <c r="V5" s="2"/>
    </row>
    <row r="6" spans="1:22" ht="12.75">
      <c r="A6" s="210" t="s">
        <v>55</v>
      </c>
      <c r="B6" s="211"/>
      <c r="C6" s="214"/>
      <c r="D6" s="211"/>
      <c r="E6" s="211"/>
      <c r="F6" s="211"/>
      <c r="G6" s="211"/>
      <c r="H6" s="211"/>
      <c r="I6" s="211"/>
      <c r="J6" s="211"/>
      <c r="K6" s="211"/>
      <c r="L6" s="2"/>
      <c r="M6" s="2"/>
      <c r="N6" s="2"/>
      <c r="O6" s="2"/>
      <c r="P6" s="2"/>
      <c r="Q6" s="2"/>
      <c r="R6" s="2"/>
      <c r="S6" s="2"/>
      <c r="T6" s="2"/>
      <c r="U6" s="2"/>
      <c r="V6" s="2"/>
    </row>
    <row r="7" spans="1:7" ht="12.75">
      <c r="A7" s="4"/>
      <c r="B7" s="5"/>
      <c r="C7" s="6"/>
      <c r="D7" s="2"/>
      <c r="E7" s="2"/>
      <c r="F7" s="2"/>
      <c r="G7" s="2"/>
    </row>
    <row r="8" spans="1:22" ht="25.5" customHeight="1">
      <c r="A8" s="8"/>
      <c r="B8" s="9"/>
      <c r="C8" s="9"/>
      <c r="D8" s="10" t="s">
        <v>5</v>
      </c>
      <c r="E8" s="154" t="s">
        <v>87</v>
      </c>
      <c r="F8" s="154" t="s">
        <v>88</v>
      </c>
      <c r="G8" s="30" t="s">
        <v>92</v>
      </c>
      <c r="H8" s="154" t="s">
        <v>89</v>
      </c>
      <c r="I8" s="154" t="s">
        <v>90</v>
      </c>
      <c r="J8" s="98" t="s">
        <v>91</v>
      </c>
      <c r="K8" s="11" t="s">
        <v>93</v>
      </c>
      <c r="L8" s="11" t="s">
        <v>94</v>
      </c>
      <c r="M8" s="10" t="s">
        <v>96</v>
      </c>
      <c r="N8" s="154" t="s">
        <v>100</v>
      </c>
      <c r="O8" s="86" t="s">
        <v>101</v>
      </c>
      <c r="P8" s="10" t="s">
        <v>102</v>
      </c>
      <c r="Q8" s="85" t="s">
        <v>103</v>
      </c>
      <c r="R8" s="151" t="s">
        <v>104</v>
      </c>
      <c r="S8" s="86" t="s">
        <v>105</v>
      </c>
      <c r="T8" s="10" t="s">
        <v>106</v>
      </c>
      <c r="U8" s="11" t="s">
        <v>107</v>
      </c>
      <c r="V8" s="30" t="s">
        <v>97</v>
      </c>
    </row>
    <row r="9" spans="1:22" ht="12.75">
      <c r="A9" s="12"/>
      <c r="B9" s="13"/>
      <c r="C9" s="13"/>
      <c r="D9" s="123"/>
      <c r="E9" s="174"/>
      <c r="F9" s="174"/>
      <c r="G9" s="179"/>
      <c r="H9" s="174"/>
      <c r="I9" s="174"/>
      <c r="J9" s="124"/>
      <c r="K9" s="135"/>
      <c r="L9" s="179"/>
      <c r="M9" s="123"/>
      <c r="N9" s="174"/>
      <c r="O9" s="124"/>
      <c r="P9" s="174"/>
      <c r="Q9" s="123"/>
      <c r="R9" s="174"/>
      <c r="S9" s="124"/>
      <c r="T9" s="174"/>
      <c r="U9" s="179"/>
      <c r="V9" s="179"/>
    </row>
    <row r="10" spans="1:22" ht="12.75">
      <c r="A10" s="15" t="s">
        <v>6</v>
      </c>
      <c r="B10" s="13"/>
      <c r="C10" s="13"/>
      <c r="D10" s="125"/>
      <c r="E10" s="167"/>
      <c r="F10" s="167"/>
      <c r="G10" s="180"/>
      <c r="H10" s="167"/>
      <c r="I10" s="167"/>
      <c r="J10" s="126"/>
      <c r="K10" s="125"/>
      <c r="L10" s="180"/>
      <c r="M10" s="125"/>
      <c r="N10" s="167"/>
      <c r="O10" s="126"/>
      <c r="P10" s="167"/>
      <c r="Q10" s="125"/>
      <c r="R10" s="167"/>
      <c r="S10" s="126"/>
      <c r="T10" s="167"/>
      <c r="U10" s="180"/>
      <c r="V10" s="180"/>
    </row>
    <row r="11" spans="1:22" ht="12.75">
      <c r="A11" s="16" t="s">
        <v>7</v>
      </c>
      <c r="B11" s="13"/>
      <c r="C11" s="13"/>
      <c r="D11" s="127">
        <v>162804</v>
      </c>
      <c r="E11" s="172">
        <v>138926</v>
      </c>
      <c r="F11" s="172">
        <v>970144</v>
      </c>
      <c r="G11" s="181">
        <f>+SUM(D11:F11)</f>
        <v>1271874</v>
      </c>
      <c r="H11" s="172">
        <v>302592</v>
      </c>
      <c r="I11" s="172">
        <v>293191</v>
      </c>
      <c r="J11" s="128">
        <v>1136439</v>
      </c>
      <c r="K11" s="137">
        <f>+SUM(H11:J11)</f>
        <v>1732222</v>
      </c>
      <c r="L11" s="181">
        <f>+K11+G11</f>
        <v>3004096</v>
      </c>
      <c r="M11" s="127">
        <v>183973</v>
      </c>
      <c r="N11" s="172">
        <v>111395</v>
      </c>
      <c r="O11" s="128">
        <v>1075818</v>
      </c>
      <c r="P11" s="137">
        <f aca="true" t="shared" si="0" ref="P11:P20">+SUM(M11:O11)</f>
        <v>1371186</v>
      </c>
      <c r="Q11" s="127">
        <v>186702</v>
      </c>
      <c r="R11" s="172">
        <v>163152</v>
      </c>
      <c r="S11" s="128">
        <v>238479</v>
      </c>
      <c r="T11" s="137">
        <f aca="true" t="shared" si="1" ref="T11:T20">+SUM(Q11:S11)</f>
        <v>588333</v>
      </c>
      <c r="U11" s="181">
        <f>+T11+P11</f>
        <v>1959519</v>
      </c>
      <c r="V11" s="181">
        <f>+U11+L11</f>
        <v>4963615</v>
      </c>
    </row>
    <row r="12" spans="1:22" ht="12.75">
      <c r="A12" s="16"/>
      <c r="B12" s="13" t="s">
        <v>83</v>
      </c>
      <c r="C12" s="13"/>
      <c r="D12" s="127">
        <v>0</v>
      </c>
      <c r="E12" s="172">
        <v>0</v>
      </c>
      <c r="F12" s="172">
        <v>0</v>
      </c>
      <c r="G12" s="181">
        <f aca="true" t="shared" si="2" ref="G12:G30">+SUM(D12:F12)</f>
        <v>0</v>
      </c>
      <c r="H12" s="172">
        <v>0</v>
      </c>
      <c r="I12" s="172">
        <v>0</v>
      </c>
      <c r="J12" s="128">
        <v>0</v>
      </c>
      <c r="K12" s="137">
        <f aca="true" t="shared" si="3" ref="K12:K30">+SUM(H12:J12)</f>
        <v>0</v>
      </c>
      <c r="L12" s="181">
        <f aca="true" t="shared" si="4" ref="L12:L30">+K12+G12</f>
        <v>0</v>
      </c>
      <c r="M12" s="127">
        <v>0</v>
      </c>
      <c r="N12" s="172">
        <v>0</v>
      </c>
      <c r="O12" s="128">
        <v>0</v>
      </c>
      <c r="P12" s="137">
        <f t="shared" si="0"/>
        <v>0</v>
      </c>
      <c r="Q12" s="127">
        <v>0</v>
      </c>
      <c r="R12" s="172">
        <v>0</v>
      </c>
      <c r="S12" s="128">
        <v>0</v>
      </c>
      <c r="T12" s="137">
        <f t="shared" si="1"/>
        <v>0</v>
      </c>
      <c r="U12" s="181">
        <f aca="true" t="shared" si="5" ref="U12:U30">+T12+P12</f>
        <v>0</v>
      </c>
      <c r="V12" s="181">
        <f aca="true" t="shared" si="6" ref="V12:V30">+U12+L12</f>
        <v>0</v>
      </c>
    </row>
    <row r="13" spans="1:22" ht="12.75">
      <c r="A13" s="16"/>
      <c r="B13" s="31"/>
      <c r="C13" s="31" t="s">
        <v>69</v>
      </c>
      <c r="D13" s="190">
        <v>0</v>
      </c>
      <c r="E13" s="191">
        <v>0</v>
      </c>
      <c r="F13" s="191">
        <v>0</v>
      </c>
      <c r="G13" s="182">
        <f t="shared" si="2"/>
        <v>0</v>
      </c>
      <c r="H13" s="191">
        <v>0</v>
      </c>
      <c r="I13" s="191">
        <v>0</v>
      </c>
      <c r="J13" s="192">
        <v>0</v>
      </c>
      <c r="K13" s="139">
        <f t="shared" si="3"/>
        <v>0</v>
      </c>
      <c r="L13" s="182">
        <f t="shared" si="4"/>
        <v>0</v>
      </c>
      <c r="M13" s="190">
        <v>0</v>
      </c>
      <c r="N13" s="191">
        <v>0</v>
      </c>
      <c r="O13" s="192">
        <v>0</v>
      </c>
      <c r="P13" s="139">
        <f t="shared" si="0"/>
        <v>0</v>
      </c>
      <c r="Q13" s="190">
        <v>0</v>
      </c>
      <c r="R13" s="191">
        <v>0</v>
      </c>
      <c r="S13" s="192">
        <v>0</v>
      </c>
      <c r="T13" s="139">
        <f t="shared" si="1"/>
        <v>0</v>
      </c>
      <c r="U13" s="182">
        <f t="shared" si="5"/>
        <v>0</v>
      </c>
      <c r="V13" s="182">
        <f t="shared" si="6"/>
        <v>0</v>
      </c>
    </row>
    <row r="14" spans="1:22" ht="12.75">
      <c r="A14" s="16"/>
      <c r="B14" s="31"/>
      <c r="C14" s="31" t="s">
        <v>84</v>
      </c>
      <c r="D14" s="190">
        <v>0</v>
      </c>
      <c r="E14" s="191">
        <v>0</v>
      </c>
      <c r="F14" s="191">
        <v>0</v>
      </c>
      <c r="G14" s="182">
        <f t="shared" si="2"/>
        <v>0</v>
      </c>
      <c r="H14" s="191">
        <v>0</v>
      </c>
      <c r="I14" s="191">
        <v>0</v>
      </c>
      <c r="J14" s="192">
        <v>0</v>
      </c>
      <c r="K14" s="139">
        <f t="shared" si="3"/>
        <v>0</v>
      </c>
      <c r="L14" s="182">
        <f t="shared" si="4"/>
        <v>0</v>
      </c>
      <c r="M14" s="190">
        <v>0</v>
      </c>
      <c r="N14" s="191">
        <v>0</v>
      </c>
      <c r="O14" s="192">
        <v>0</v>
      </c>
      <c r="P14" s="139">
        <f t="shared" si="0"/>
        <v>0</v>
      </c>
      <c r="Q14" s="190">
        <v>0</v>
      </c>
      <c r="R14" s="191">
        <v>0</v>
      </c>
      <c r="S14" s="192">
        <v>0</v>
      </c>
      <c r="T14" s="139">
        <f t="shared" si="1"/>
        <v>0</v>
      </c>
      <c r="U14" s="182">
        <f t="shared" si="5"/>
        <v>0</v>
      </c>
      <c r="V14" s="182">
        <f t="shared" si="6"/>
        <v>0</v>
      </c>
    </row>
    <row r="15" spans="1:22" ht="12.75">
      <c r="A15" s="16"/>
      <c r="B15" s="13" t="s">
        <v>85</v>
      </c>
      <c r="C15" s="13"/>
      <c r="D15" s="127">
        <v>127840</v>
      </c>
      <c r="E15" s="172">
        <v>107993</v>
      </c>
      <c r="F15" s="172">
        <v>935107</v>
      </c>
      <c r="G15" s="181">
        <f t="shared" si="2"/>
        <v>1170940</v>
      </c>
      <c r="H15" s="172">
        <v>267003</v>
      </c>
      <c r="I15" s="172">
        <v>263780</v>
      </c>
      <c r="J15" s="128">
        <v>1101914</v>
      </c>
      <c r="K15" s="137">
        <f t="shared" si="3"/>
        <v>1632697</v>
      </c>
      <c r="L15" s="181">
        <f t="shared" si="4"/>
        <v>2803637</v>
      </c>
      <c r="M15" s="127">
        <v>129993</v>
      </c>
      <c r="N15" s="172">
        <v>77348</v>
      </c>
      <c r="O15" s="128">
        <v>1047487</v>
      </c>
      <c r="P15" s="137">
        <f t="shared" si="0"/>
        <v>1254828</v>
      </c>
      <c r="Q15" s="127">
        <v>152541</v>
      </c>
      <c r="R15" s="172">
        <v>136683</v>
      </c>
      <c r="S15" s="128">
        <v>208492</v>
      </c>
      <c r="T15" s="137">
        <f t="shared" si="1"/>
        <v>497716</v>
      </c>
      <c r="U15" s="181">
        <f t="shared" si="5"/>
        <v>1752544</v>
      </c>
      <c r="V15" s="181">
        <f t="shared" si="6"/>
        <v>4556181</v>
      </c>
    </row>
    <row r="16" spans="1:22" ht="12.75">
      <c r="A16" s="16"/>
      <c r="B16" s="13" t="s">
        <v>9</v>
      </c>
      <c r="C16" s="13"/>
      <c r="D16" s="127">
        <v>0</v>
      </c>
      <c r="E16" s="172">
        <v>0</v>
      </c>
      <c r="F16" s="172">
        <v>0</v>
      </c>
      <c r="G16" s="181">
        <f t="shared" si="2"/>
        <v>0</v>
      </c>
      <c r="H16" s="172">
        <v>0</v>
      </c>
      <c r="I16" s="172">
        <v>0</v>
      </c>
      <c r="J16" s="128">
        <v>0</v>
      </c>
      <c r="K16" s="137">
        <f t="shared" si="3"/>
        <v>0</v>
      </c>
      <c r="L16" s="181">
        <f t="shared" si="4"/>
        <v>0</v>
      </c>
      <c r="M16" s="127">
        <v>0</v>
      </c>
      <c r="N16" s="172">
        <v>0</v>
      </c>
      <c r="O16" s="128">
        <v>0</v>
      </c>
      <c r="P16" s="137">
        <f t="shared" si="0"/>
        <v>0</v>
      </c>
      <c r="Q16" s="127">
        <v>0</v>
      </c>
      <c r="R16" s="172">
        <v>0</v>
      </c>
      <c r="S16" s="128">
        <v>0</v>
      </c>
      <c r="T16" s="137">
        <f t="shared" si="1"/>
        <v>0</v>
      </c>
      <c r="U16" s="181">
        <f t="shared" si="5"/>
        <v>0</v>
      </c>
      <c r="V16" s="181">
        <f t="shared" si="6"/>
        <v>0</v>
      </c>
    </row>
    <row r="17" spans="1:22" ht="12.75">
      <c r="A17" s="16"/>
      <c r="B17" s="13" t="s">
        <v>56</v>
      </c>
      <c r="C17" s="13"/>
      <c r="D17" s="127">
        <v>0</v>
      </c>
      <c r="E17" s="172">
        <v>0</v>
      </c>
      <c r="F17" s="172">
        <v>0</v>
      </c>
      <c r="G17" s="181">
        <f t="shared" si="2"/>
        <v>0</v>
      </c>
      <c r="H17" s="172">
        <v>0</v>
      </c>
      <c r="I17" s="172">
        <v>0</v>
      </c>
      <c r="J17" s="128">
        <v>0</v>
      </c>
      <c r="K17" s="137">
        <f t="shared" si="3"/>
        <v>0</v>
      </c>
      <c r="L17" s="181">
        <f t="shared" si="4"/>
        <v>0</v>
      </c>
      <c r="M17" s="127">
        <v>0</v>
      </c>
      <c r="N17" s="172">
        <v>0</v>
      </c>
      <c r="O17" s="128">
        <v>0</v>
      </c>
      <c r="P17" s="137">
        <f t="shared" si="0"/>
        <v>0</v>
      </c>
      <c r="Q17" s="127">
        <v>93</v>
      </c>
      <c r="R17" s="172">
        <v>0</v>
      </c>
      <c r="S17" s="128">
        <v>52</v>
      </c>
      <c r="T17" s="137">
        <f t="shared" si="1"/>
        <v>145</v>
      </c>
      <c r="U17" s="181">
        <f t="shared" si="5"/>
        <v>145</v>
      </c>
      <c r="V17" s="181">
        <f t="shared" si="6"/>
        <v>145</v>
      </c>
    </row>
    <row r="18" spans="1:22" ht="12.75">
      <c r="A18" s="16"/>
      <c r="B18" s="80" t="s">
        <v>57</v>
      </c>
      <c r="C18" s="13"/>
      <c r="D18" s="127">
        <v>29278</v>
      </c>
      <c r="E18" s="172">
        <v>25706</v>
      </c>
      <c r="F18" s="172">
        <v>29989</v>
      </c>
      <c r="G18" s="181">
        <f t="shared" si="2"/>
        <v>84973</v>
      </c>
      <c r="H18" s="172">
        <v>31372</v>
      </c>
      <c r="I18" s="172">
        <v>25634</v>
      </c>
      <c r="J18" s="128">
        <v>28163</v>
      </c>
      <c r="K18" s="137">
        <f t="shared" si="3"/>
        <v>85169</v>
      </c>
      <c r="L18" s="181">
        <f t="shared" si="4"/>
        <v>170142</v>
      </c>
      <c r="M18" s="127">
        <v>28908</v>
      </c>
      <c r="N18" s="172">
        <v>29133</v>
      </c>
      <c r="O18" s="128">
        <v>22384</v>
      </c>
      <c r="P18" s="137">
        <f t="shared" si="0"/>
        <v>80425</v>
      </c>
      <c r="Q18" s="127">
        <v>32272</v>
      </c>
      <c r="R18" s="172">
        <v>24854</v>
      </c>
      <c r="S18" s="128">
        <v>23944</v>
      </c>
      <c r="T18" s="137">
        <f t="shared" si="1"/>
        <v>81070</v>
      </c>
      <c r="U18" s="181">
        <f t="shared" si="5"/>
        <v>161495</v>
      </c>
      <c r="V18" s="181">
        <f t="shared" si="6"/>
        <v>331637</v>
      </c>
    </row>
    <row r="19" spans="1:22" ht="12.75">
      <c r="A19" s="16"/>
      <c r="B19" s="13" t="s">
        <v>10</v>
      </c>
      <c r="C19" s="13"/>
      <c r="D19" s="127">
        <v>436</v>
      </c>
      <c r="E19" s="172">
        <v>438</v>
      </c>
      <c r="F19" s="172">
        <v>398</v>
      </c>
      <c r="G19" s="181">
        <f t="shared" si="2"/>
        <v>1272</v>
      </c>
      <c r="H19" s="172">
        <v>427</v>
      </c>
      <c r="I19" s="172">
        <v>385</v>
      </c>
      <c r="J19" s="128">
        <v>481</v>
      </c>
      <c r="K19" s="137">
        <f t="shared" si="3"/>
        <v>1293</v>
      </c>
      <c r="L19" s="181">
        <f t="shared" si="4"/>
        <v>2565</v>
      </c>
      <c r="M19" s="127">
        <v>455</v>
      </c>
      <c r="N19" s="172">
        <v>537</v>
      </c>
      <c r="O19" s="128">
        <v>392</v>
      </c>
      <c r="P19" s="137">
        <f t="shared" si="0"/>
        <v>1384</v>
      </c>
      <c r="Q19" s="127">
        <v>449</v>
      </c>
      <c r="R19" s="172">
        <v>462</v>
      </c>
      <c r="S19" s="128">
        <v>400</v>
      </c>
      <c r="T19" s="137">
        <f t="shared" si="1"/>
        <v>1311</v>
      </c>
      <c r="U19" s="181">
        <f t="shared" si="5"/>
        <v>2695</v>
      </c>
      <c r="V19" s="181">
        <f t="shared" si="6"/>
        <v>5260</v>
      </c>
    </row>
    <row r="20" spans="1:22" ht="12.75">
      <c r="A20" s="16"/>
      <c r="B20" s="13" t="s">
        <v>11</v>
      </c>
      <c r="C20" s="13"/>
      <c r="D20" s="127">
        <v>5250</v>
      </c>
      <c r="E20" s="172">
        <v>4789</v>
      </c>
      <c r="F20" s="172">
        <v>4650</v>
      </c>
      <c r="G20" s="181">
        <f t="shared" si="2"/>
        <v>14689</v>
      </c>
      <c r="H20" s="172">
        <v>3790</v>
      </c>
      <c r="I20" s="172">
        <v>3392</v>
      </c>
      <c r="J20" s="128">
        <v>5881</v>
      </c>
      <c r="K20" s="137">
        <f t="shared" si="3"/>
        <v>13063</v>
      </c>
      <c r="L20" s="181">
        <f t="shared" si="4"/>
        <v>27752</v>
      </c>
      <c r="M20" s="127">
        <v>24617</v>
      </c>
      <c r="N20" s="172">
        <v>4377</v>
      </c>
      <c r="O20" s="128">
        <v>5555</v>
      </c>
      <c r="P20" s="137">
        <f t="shared" si="0"/>
        <v>34549</v>
      </c>
      <c r="Q20" s="127">
        <v>1347</v>
      </c>
      <c r="R20" s="172">
        <v>1153</v>
      </c>
      <c r="S20" s="128">
        <v>5591</v>
      </c>
      <c r="T20" s="137">
        <f t="shared" si="1"/>
        <v>8091</v>
      </c>
      <c r="U20" s="181">
        <f t="shared" si="5"/>
        <v>42640</v>
      </c>
      <c r="V20" s="181">
        <f t="shared" si="6"/>
        <v>70392</v>
      </c>
    </row>
    <row r="21" spans="1:22" ht="12.75">
      <c r="A21" s="16"/>
      <c r="B21" s="13"/>
      <c r="C21" s="13"/>
      <c r="D21" s="123"/>
      <c r="E21" s="174"/>
      <c r="F21" s="174"/>
      <c r="G21" s="183"/>
      <c r="H21" s="174"/>
      <c r="I21" s="174"/>
      <c r="J21" s="124"/>
      <c r="K21" s="141"/>
      <c r="L21" s="183"/>
      <c r="M21" s="123"/>
      <c r="N21" s="174"/>
      <c r="O21" s="124"/>
      <c r="P21" s="141"/>
      <c r="Q21" s="123"/>
      <c r="R21" s="174"/>
      <c r="S21" s="124"/>
      <c r="T21" s="141"/>
      <c r="U21" s="183"/>
      <c r="V21" s="183"/>
    </row>
    <row r="22" spans="1:22" ht="12.75">
      <c r="A22" s="16" t="s">
        <v>12</v>
      </c>
      <c r="B22" s="13"/>
      <c r="C22" s="13"/>
      <c r="D22" s="127">
        <v>84903</v>
      </c>
      <c r="E22" s="172">
        <v>42361</v>
      </c>
      <c r="F22" s="172">
        <v>38747</v>
      </c>
      <c r="G22" s="181">
        <f t="shared" si="2"/>
        <v>166011</v>
      </c>
      <c r="H22" s="172">
        <v>19398</v>
      </c>
      <c r="I22" s="172">
        <v>18813</v>
      </c>
      <c r="J22" s="128">
        <v>42382</v>
      </c>
      <c r="K22" s="137">
        <f t="shared" si="3"/>
        <v>80593</v>
      </c>
      <c r="L22" s="181">
        <f t="shared" si="4"/>
        <v>246604</v>
      </c>
      <c r="M22" s="127">
        <v>78655</v>
      </c>
      <c r="N22" s="172">
        <v>41051</v>
      </c>
      <c r="O22" s="128">
        <v>51384</v>
      </c>
      <c r="P22" s="137">
        <f aca="true" t="shared" si="7" ref="P22:P28">+SUM(M22:O22)</f>
        <v>171090</v>
      </c>
      <c r="Q22" s="127">
        <v>24409</v>
      </c>
      <c r="R22" s="172">
        <v>33810</v>
      </c>
      <c r="S22" s="128">
        <v>141839</v>
      </c>
      <c r="T22" s="137">
        <f aca="true" t="shared" si="8" ref="T22:T28">+SUM(Q22:S22)</f>
        <v>200058</v>
      </c>
      <c r="U22" s="181">
        <f t="shared" si="5"/>
        <v>371148</v>
      </c>
      <c r="V22" s="181">
        <f t="shared" si="6"/>
        <v>617752</v>
      </c>
    </row>
    <row r="23" spans="1:22" ht="12.75">
      <c r="A23" s="16"/>
      <c r="B23" s="13" t="s">
        <v>13</v>
      </c>
      <c r="C23" s="13"/>
      <c r="D23" s="127">
        <v>9588</v>
      </c>
      <c r="E23" s="172">
        <v>9202</v>
      </c>
      <c r="F23" s="172">
        <v>9299</v>
      </c>
      <c r="G23" s="181">
        <f t="shared" si="2"/>
        <v>28089</v>
      </c>
      <c r="H23" s="172">
        <v>9705</v>
      </c>
      <c r="I23" s="172">
        <v>8833</v>
      </c>
      <c r="J23" s="128">
        <v>13519</v>
      </c>
      <c r="K23" s="137">
        <f t="shared" si="3"/>
        <v>32057</v>
      </c>
      <c r="L23" s="181">
        <f t="shared" si="4"/>
        <v>60146</v>
      </c>
      <c r="M23" s="127">
        <v>9283</v>
      </c>
      <c r="N23" s="172">
        <v>9113</v>
      </c>
      <c r="O23" s="128">
        <v>14014</v>
      </c>
      <c r="P23" s="137">
        <f t="shared" si="7"/>
        <v>32410</v>
      </c>
      <c r="Q23" s="127">
        <v>9577</v>
      </c>
      <c r="R23" s="172">
        <v>9755</v>
      </c>
      <c r="S23" s="128">
        <v>24403</v>
      </c>
      <c r="T23" s="137">
        <f t="shared" si="8"/>
        <v>43735</v>
      </c>
      <c r="U23" s="181">
        <f t="shared" si="5"/>
        <v>76145</v>
      </c>
      <c r="V23" s="181">
        <f t="shared" si="6"/>
        <v>136291</v>
      </c>
    </row>
    <row r="24" spans="1:22" ht="12.75">
      <c r="A24" s="16"/>
      <c r="B24" s="13" t="s">
        <v>14</v>
      </c>
      <c r="C24" s="13"/>
      <c r="D24" s="127">
        <v>24552</v>
      </c>
      <c r="E24" s="172">
        <v>9044</v>
      </c>
      <c r="F24" s="172">
        <v>26450</v>
      </c>
      <c r="G24" s="181">
        <f t="shared" si="2"/>
        <v>60046</v>
      </c>
      <c r="H24" s="172">
        <v>6309</v>
      </c>
      <c r="I24" s="172">
        <v>6585</v>
      </c>
      <c r="J24" s="128">
        <v>13976</v>
      </c>
      <c r="K24" s="137">
        <f t="shared" si="3"/>
        <v>26870</v>
      </c>
      <c r="L24" s="181">
        <f t="shared" si="4"/>
        <v>86916</v>
      </c>
      <c r="M24" s="127">
        <v>12774</v>
      </c>
      <c r="N24" s="172">
        <v>7476</v>
      </c>
      <c r="O24" s="128">
        <v>27347</v>
      </c>
      <c r="P24" s="137">
        <f t="shared" si="7"/>
        <v>47597</v>
      </c>
      <c r="Q24" s="127">
        <v>9944</v>
      </c>
      <c r="R24" s="172">
        <v>19229</v>
      </c>
      <c r="S24" s="128">
        <v>54037</v>
      </c>
      <c r="T24" s="137">
        <f t="shared" si="8"/>
        <v>83210</v>
      </c>
      <c r="U24" s="181">
        <f t="shared" si="5"/>
        <v>130807</v>
      </c>
      <c r="V24" s="181">
        <f t="shared" si="6"/>
        <v>217723</v>
      </c>
    </row>
    <row r="25" spans="1:22" ht="12.75">
      <c r="A25" s="16"/>
      <c r="B25" s="13" t="s">
        <v>15</v>
      </c>
      <c r="C25" s="13"/>
      <c r="D25" s="127">
        <v>48157</v>
      </c>
      <c r="E25" s="172">
        <v>20831</v>
      </c>
      <c r="F25" s="172">
        <v>133</v>
      </c>
      <c r="G25" s="181">
        <f t="shared" si="2"/>
        <v>69121</v>
      </c>
      <c r="H25" s="172">
        <v>210</v>
      </c>
      <c r="I25" s="172">
        <v>462</v>
      </c>
      <c r="J25" s="128">
        <v>1806</v>
      </c>
      <c r="K25" s="137">
        <f t="shared" si="3"/>
        <v>2478</v>
      </c>
      <c r="L25" s="181">
        <f t="shared" si="4"/>
        <v>71599</v>
      </c>
      <c r="M25" s="127">
        <v>48157</v>
      </c>
      <c r="N25" s="172">
        <v>20864</v>
      </c>
      <c r="O25" s="128">
        <v>126</v>
      </c>
      <c r="P25" s="137">
        <f t="shared" si="7"/>
        <v>69147</v>
      </c>
      <c r="Q25" s="127">
        <v>194</v>
      </c>
      <c r="R25" s="172">
        <v>341</v>
      </c>
      <c r="S25" s="128">
        <v>1573</v>
      </c>
      <c r="T25" s="137">
        <f t="shared" si="8"/>
        <v>2108</v>
      </c>
      <c r="U25" s="181">
        <f t="shared" si="5"/>
        <v>71255</v>
      </c>
      <c r="V25" s="181">
        <f t="shared" si="6"/>
        <v>142854</v>
      </c>
    </row>
    <row r="26" spans="1:22" ht="12.75">
      <c r="A26" s="16"/>
      <c r="B26" s="13" t="s">
        <v>58</v>
      </c>
      <c r="C26" s="13"/>
      <c r="D26" s="127">
        <v>2550</v>
      </c>
      <c r="E26" s="172">
        <v>3276</v>
      </c>
      <c r="F26" s="172">
        <v>2856</v>
      </c>
      <c r="G26" s="181">
        <f t="shared" si="2"/>
        <v>8682</v>
      </c>
      <c r="H26" s="172">
        <v>3169</v>
      </c>
      <c r="I26" s="172">
        <v>2929</v>
      </c>
      <c r="J26" s="128">
        <v>13076</v>
      </c>
      <c r="K26" s="137">
        <f t="shared" si="3"/>
        <v>19174</v>
      </c>
      <c r="L26" s="181">
        <f t="shared" si="4"/>
        <v>27856</v>
      </c>
      <c r="M26" s="127">
        <v>8436</v>
      </c>
      <c r="N26" s="172">
        <v>3593</v>
      </c>
      <c r="O26" s="128">
        <v>9795</v>
      </c>
      <c r="P26" s="137">
        <f t="shared" si="7"/>
        <v>21824</v>
      </c>
      <c r="Q26" s="127">
        <v>4690</v>
      </c>
      <c r="R26" s="172">
        <v>4481</v>
      </c>
      <c r="S26" s="128">
        <v>60928</v>
      </c>
      <c r="T26" s="137">
        <f t="shared" si="8"/>
        <v>70099</v>
      </c>
      <c r="U26" s="181">
        <f t="shared" si="5"/>
        <v>91923</v>
      </c>
      <c r="V26" s="181">
        <f t="shared" si="6"/>
        <v>119779</v>
      </c>
    </row>
    <row r="27" spans="1:22" ht="12.75">
      <c r="A27" s="16"/>
      <c r="B27" s="13" t="s">
        <v>60</v>
      </c>
      <c r="C27" s="13"/>
      <c r="D27" s="127">
        <v>56</v>
      </c>
      <c r="E27" s="172">
        <v>8</v>
      </c>
      <c r="F27" s="172">
        <v>9</v>
      </c>
      <c r="G27" s="181">
        <f t="shared" si="2"/>
        <v>73</v>
      </c>
      <c r="H27" s="172">
        <v>5</v>
      </c>
      <c r="I27" s="172">
        <v>4</v>
      </c>
      <c r="J27" s="128">
        <v>5</v>
      </c>
      <c r="K27" s="137">
        <f t="shared" si="3"/>
        <v>14</v>
      </c>
      <c r="L27" s="181">
        <f t="shared" si="4"/>
        <v>87</v>
      </c>
      <c r="M27" s="127">
        <v>5</v>
      </c>
      <c r="N27" s="172">
        <v>5</v>
      </c>
      <c r="O27" s="128">
        <v>102</v>
      </c>
      <c r="P27" s="137">
        <f t="shared" si="7"/>
        <v>112</v>
      </c>
      <c r="Q27" s="127">
        <v>4</v>
      </c>
      <c r="R27" s="172">
        <v>4</v>
      </c>
      <c r="S27" s="128">
        <v>746</v>
      </c>
      <c r="T27" s="137">
        <f t="shared" si="8"/>
        <v>754</v>
      </c>
      <c r="U27" s="181">
        <f t="shared" si="5"/>
        <v>866</v>
      </c>
      <c r="V27" s="181">
        <f t="shared" si="6"/>
        <v>953</v>
      </c>
    </row>
    <row r="28" spans="1:22" ht="12.75">
      <c r="A28" s="16"/>
      <c r="B28" s="13" t="s">
        <v>16</v>
      </c>
      <c r="C28" s="13"/>
      <c r="D28" s="127">
        <v>0</v>
      </c>
      <c r="E28" s="172">
        <v>0</v>
      </c>
      <c r="F28" s="172">
        <v>0</v>
      </c>
      <c r="G28" s="181">
        <f t="shared" si="2"/>
        <v>0</v>
      </c>
      <c r="H28" s="172">
        <v>0</v>
      </c>
      <c r="I28" s="172">
        <v>0</v>
      </c>
      <c r="J28" s="128">
        <v>0</v>
      </c>
      <c r="K28" s="137">
        <f t="shared" si="3"/>
        <v>0</v>
      </c>
      <c r="L28" s="181">
        <f t="shared" si="4"/>
        <v>0</v>
      </c>
      <c r="M28" s="127">
        <v>0</v>
      </c>
      <c r="N28" s="172">
        <v>0</v>
      </c>
      <c r="O28" s="128">
        <v>0</v>
      </c>
      <c r="P28" s="137">
        <f t="shared" si="7"/>
        <v>0</v>
      </c>
      <c r="Q28" s="127">
        <v>0</v>
      </c>
      <c r="R28" s="172">
        <v>0</v>
      </c>
      <c r="S28" s="128">
        <v>152</v>
      </c>
      <c r="T28" s="137">
        <f t="shared" si="8"/>
        <v>152</v>
      </c>
      <c r="U28" s="181">
        <f t="shared" si="5"/>
        <v>152</v>
      </c>
      <c r="V28" s="181">
        <f t="shared" si="6"/>
        <v>152</v>
      </c>
    </row>
    <row r="29" spans="1:22" ht="12.75">
      <c r="A29" s="16"/>
      <c r="B29" s="13"/>
      <c r="C29" s="13"/>
      <c r="D29" s="127"/>
      <c r="E29" s="172"/>
      <c r="F29" s="172"/>
      <c r="G29" s="181"/>
      <c r="H29" s="172"/>
      <c r="I29" s="172"/>
      <c r="J29" s="128"/>
      <c r="K29" s="137"/>
      <c r="L29" s="181"/>
      <c r="M29" s="127"/>
      <c r="N29" s="172"/>
      <c r="O29" s="128"/>
      <c r="P29" s="137"/>
      <c r="Q29" s="127"/>
      <c r="R29" s="172"/>
      <c r="S29" s="128"/>
      <c r="T29" s="137"/>
      <c r="U29" s="181"/>
      <c r="V29" s="181"/>
    </row>
    <row r="30" spans="1:22" ht="12.75">
      <c r="A30" s="18" t="s">
        <v>17</v>
      </c>
      <c r="B30" s="19"/>
      <c r="C30" s="19"/>
      <c r="D30" s="127">
        <v>77901</v>
      </c>
      <c r="E30" s="172">
        <v>96565</v>
      </c>
      <c r="F30" s="172">
        <v>931397</v>
      </c>
      <c r="G30" s="181">
        <f t="shared" si="2"/>
        <v>1105863</v>
      </c>
      <c r="H30" s="172">
        <v>283194</v>
      </c>
      <c r="I30" s="172">
        <v>274378</v>
      </c>
      <c r="J30" s="128">
        <v>1094057</v>
      </c>
      <c r="K30" s="137">
        <f t="shared" si="3"/>
        <v>1651629</v>
      </c>
      <c r="L30" s="181">
        <f t="shared" si="4"/>
        <v>2757492</v>
      </c>
      <c r="M30" s="127">
        <v>105318</v>
      </c>
      <c r="N30" s="172">
        <v>70344</v>
      </c>
      <c r="O30" s="128">
        <v>1024434</v>
      </c>
      <c r="P30" s="137">
        <f>+SUM(M30:O30)</f>
        <v>1200096</v>
      </c>
      <c r="Q30" s="127">
        <v>162293</v>
      </c>
      <c r="R30" s="172">
        <v>129342</v>
      </c>
      <c r="S30" s="128">
        <v>96640</v>
      </c>
      <c r="T30" s="137">
        <f>+SUM(Q30:S30)</f>
        <v>388275</v>
      </c>
      <c r="U30" s="181">
        <f t="shared" si="5"/>
        <v>1588371</v>
      </c>
      <c r="V30" s="181">
        <f t="shared" si="6"/>
        <v>4345863</v>
      </c>
    </row>
    <row r="31" spans="1:22" ht="12.75">
      <c r="A31" s="16"/>
      <c r="B31" s="13"/>
      <c r="C31" s="13"/>
      <c r="D31" s="127"/>
      <c r="E31" s="172"/>
      <c r="F31" s="172"/>
      <c r="G31" s="181"/>
      <c r="H31" s="172"/>
      <c r="I31" s="172"/>
      <c r="J31" s="128"/>
      <c r="K31" s="137"/>
      <c r="L31" s="181"/>
      <c r="M31" s="127"/>
      <c r="N31" s="172"/>
      <c r="O31" s="128"/>
      <c r="P31" s="137"/>
      <c r="Q31" s="127"/>
      <c r="R31" s="172"/>
      <c r="S31" s="128"/>
      <c r="T31" s="137"/>
      <c r="U31" s="181"/>
      <c r="V31" s="181"/>
    </row>
    <row r="32" spans="1:22" ht="12.75">
      <c r="A32" s="15" t="s">
        <v>18</v>
      </c>
      <c r="B32" s="13"/>
      <c r="C32" s="13"/>
      <c r="D32" s="127"/>
      <c r="E32" s="172"/>
      <c r="F32" s="172"/>
      <c r="G32" s="181"/>
      <c r="H32" s="172"/>
      <c r="I32" s="172"/>
      <c r="J32" s="128"/>
      <c r="K32" s="137"/>
      <c r="L32" s="181"/>
      <c r="M32" s="127"/>
      <c r="N32" s="172"/>
      <c r="O32" s="128"/>
      <c r="P32" s="137"/>
      <c r="Q32" s="127"/>
      <c r="R32" s="172"/>
      <c r="S32" s="128"/>
      <c r="T32" s="137"/>
      <c r="U32" s="181"/>
      <c r="V32" s="181"/>
    </row>
    <row r="33" spans="1:22" ht="12.75">
      <c r="A33" s="16" t="s">
        <v>19</v>
      </c>
      <c r="B33" s="13"/>
      <c r="C33" s="13"/>
      <c r="D33" s="127">
        <v>17</v>
      </c>
      <c r="E33" s="172">
        <v>105</v>
      </c>
      <c r="F33" s="172">
        <v>85</v>
      </c>
      <c r="G33" s="181">
        <f>+SUM(D33:F33)</f>
        <v>207</v>
      </c>
      <c r="H33" s="172">
        <v>68</v>
      </c>
      <c r="I33" s="172">
        <v>393</v>
      </c>
      <c r="J33" s="128">
        <v>447</v>
      </c>
      <c r="K33" s="137">
        <f>+SUM(H33:J33)</f>
        <v>908</v>
      </c>
      <c r="L33" s="181">
        <f>+K33+G33</f>
        <v>1115</v>
      </c>
      <c r="M33" s="127">
        <v>269</v>
      </c>
      <c r="N33" s="172">
        <v>605</v>
      </c>
      <c r="O33" s="128">
        <v>551</v>
      </c>
      <c r="P33" s="137">
        <f>+SUM(M33:O33)</f>
        <v>1425</v>
      </c>
      <c r="Q33" s="127">
        <v>291</v>
      </c>
      <c r="R33" s="172">
        <v>405</v>
      </c>
      <c r="S33" s="128">
        <v>8267</v>
      </c>
      <c r="T33" s="137">
        <f>+SUM(Q33:S33)</f>
        <v>8963</v>
      </c>
      <c r="U33" s="181">
        <f>+T33+P33</f>
        <v>10388</v>
      </c>
      <c r="V33" s="181">
        <f>+U33+L33</f>
        <v>11503</v>
      </c>
    </row>
    <row r="34" spans="1:22" ht="12.75">
      <c r="A34" s="16"/>
      <c r="B34" s="13" t="s">
        <v>20</v>
      </c>
      <c r="C34" s="13"/>
      <c r="D34" s="127">
        <v>0</v>
      </c>
      <c r="E34" s="172">
        <v>0</v>
      </c>
      <c r="F34" s="172">
        <v>0</v>
      </c>
      <c r="G34" s="181">
        <f>+SUM(D34:F34)</f>
        <v>0</v>
      </c>
      <c r="H34" s="172">
        <v>0</v>
      </c>
      <c r="I34" s="172">
        <v>0</v>
      </c>
      <c r="J34" s="128">
        <v>0</v>
      </c>
      <c r="K34" s="137">
        <f>+SUM(H34:J34)</f>
        <v>0</v>
      </c>
      <c r="L34" s="181">
        <f>+K34+G34</f>
        <v>0</v>
      </c>
      <c r="M34" s="127">
        <v>0</v>
      </c>
      <c r="N34" s="172">
        <v>0</v>
      </c>
      <c r="O34" s="128">
        <v>0</v>
      </c>
      <c r="P34" s="137">
        <f>+SUM(M34:O34)</f>
        <v>0</v>
      </c>
      <c r="Q34" s="127">
        <v>0</v>
      </c>
      <c r="R34" s="172">
        <v>0</v>
      </c>
      <c r="S34" s="128">
        <v>0</v>
      </c>
      <c r="T34" s="137">
        <f>+SUM(Q34:S34)</f>
        <v>0</v>
      </c>
      <c r="U34" s="181">
        <f>+T34+P34</f>
        <v>0</v>
      </c>
      <c r="V34" s="181">
        <f>+U34+L34</f>
        <v>0</v>
      </c>
    </row>
    <row r="35" spans="1:22" ht="12.75">
      <c r="A35" s="16"/>
      <c r="B35" s="13" t="s">
        <v>21</v>
      </c>
      <c r="C35" s="13"/>
      <c r="D35" s="127">
        <v>17</v>
      </c>
      <c r="E35" s="172">
        <v>105</v>
      </c>
      <c r="F35" s="172">
        <v>85</v>
      </c>
      <c r="G35" s="181">
        <f>+SUM(D35:F35)</f>
        <v>207</v>
      </c>
      <c r="H35" s="172">
        <v>68</v>
      </c>
      <c r="I35" s="172">
        <v>393</v>
      </c>
      <c r="J35" s="128">
        <v>147</v>
      </c>
      <c r="K35" s="137">
        <f>+SUM(H35:J35)</f>
        <v>608</v>
      </c>
      <c r="L35" s="181">
        <f>+K35+G35</f>
        <v>815</v>
      </c>
      <c r="M35" s="127">
        <v>269</v>
      </c>
      <c r="N35" s="172">
        <v>605</v>
      </c>
      <c r="O35" s="128">
        <v>551</v>
      </c>
      <c r="P35" s="137">
        <f>+SUM(M35:O35)</f>
        <v>1425</v>
      </c>
      <c r="Q35" s="127">
        <v>291</v>
      </c>
      <c r="R35" s="172">
        <v>405</v>
      </c>
      <c r="S35" s="128">
        <v>8227</v>
      </c>
      <c r="T35" s="137">
        <f>+SUM(Q35:S35)</f>
        <v>8923</v>
      </c>
      <c r="U35" s="181">
        <f>+T35+P35</f>
        <v>10348</v>
      </c>
      <c r="V35" s="181">
        <f>+U35+L35</f>
        <v>11163</v>
      </c>
    </row>
    <row r="36" spans="1:22" ht="12.75">
      <c r="A36" s="16"/>
      <c r="B36" s="13" t="s">
        <v>22</v>
      </c>
      <c r="C36" s="13"/>
      <c r="D36" s="127">
        <v>0</v>
      </c>
      <c r="E36" s="172">
        <v>0</v>
      </c>
      <c r="F36" s="172">
        <v>0</v>
      </c>
      <c r="G36" s="181">
        <f>+SUM(D36:F36)</f>
        <v>0</v>
      </c>
      <c r="H36" s="172">
        <v>0</v>
      </c>
      <c r="I36" s="172">
        <v>0</v>
      </c>
      <c r="J36" s="128">
        <v>300</v>
      </c>
      <c r="K36" s="137">
        <f>+SUM(H36:J36)</f>
        <v>300</v>
      </c>
      <c r="L36" s="181">
        <f>+K36+G36</f>
        <v>300</v>
      </c>
      <c r="M36" s="127">
        <v>0</v>
      </c>
      <c r="N36" s="172">
        <v>0</v>
      </c>
      <c r="O36" s="128">
        <v>0</v>
      </c>
      <c r="P36" s="137">
        <f>+SUM(M36:O36)</f>
        <v>0</v>
      </c>
      <c r="Q36" s="127">
        <v>0</v>
      </c>
      <c r="R36" s="172">
        <v>0</v>
      </c>
      <c r="S36" s="128">
        <v>40</v>
      </c>
      <c r="T36" s="137">
        <f>+SUM(Q36:S36)</f>
        <v>40</v>
      </c>
      <c r="U36" s="181">
        <f>+T36+P36</f>
        <v>40</v>
      </c>
      <c r="V36" s="181">
        <f>+U36+L36</f>
        <v>340</v>
      </c>
    </row>
    <row r="37" spans="1:22" ht="12.75">
      <c r="A37" s="16"/>
      <c r="B37" s="13"/>
      <c r="C37" s="13"/>
      <c r="D37" s="127"/>
      <c r="E37" s="172"/>
      <c r="F37" s="172"/>
      <c r="G37" s="181"/>
      <c r="H37" s="172"/>
      <c r="I37" s="172"/>
      <c r="J37" s="128"/>
      <c r="K37" s="137"/>
      <c r="L37" s="181"/>
      <c r="M37" s="127"/>
      <c r="N37" s="172"/>
      <c r="O37" s="128"/>
      <c r="P37" s="137"/>
      <c r="Q37" s="127"/>
      <c r="R37" s="172"/>
      <c r="S37" s="128"/>
      <c r="T37" s="137"/>
      <c r="U37" s="181"/>
      <c r="V37" s="181"/>
    </row>
    <row r="38" spans="1:22" ht="12.75">
      <c r="A38" s="20" t="s">
        <v>61</v>
      </c>
      <c r="B38" s="21"/>
      <c r="C38" s="21"/>
      <c r="D38" s="129">
        <v>162804</v>
      </c>
      <c r="E38" s="175">
        <v>138926</v>
      </c>
      <c r="F38" s="175">
        <v>970144</v>
      </c>
      <c r="G38" s="184">
        <f>+SUM(D38:F38)</f>
        <v>1271874</v>
      </c>
      <c r="H38" s="175">
        <v>302592</v>
      </c>
      <c r="I38" s="175">
        <v>293191</v>
      </c>
      <c r="J38" s="130">
        <v>1136439</v>
      </c>
      <c r="K38" s="143">
        <f>+SUM(H38:J38)</f>
        <v>1732222</v>
      </c>
      <c r="L38" s="184">
        <f>+K38+G38</f>
        <v>3004096</v>
      </c>
      <c r="M38" s="129">
        <v>183973</v>
      </c>
      <c r="N38" s="175">
        <v>111395</v>
      </c>
      <c r="O38" s="130">
        <v>1075818</v>
      </c>
      <c r="P38" s="143">
        <f>+SUM(M38:O38)</f>
        <v>1371186</v>
      </c>
      <c r="Q38" s="129">
        <v>186702</v>
      </c>
      <c r="R38" s="175">
        <v>163152</v>
      </c>
      <c r="S38" s="130">
        <v>238479</v>
      </c>
      <c r="T38" s="143">
        <f>+SUM(Q38:S38)</f>
        <v>588333</v>
      </c>
      <c r="U38" s="184">
        <f>+T38+P38</f>
        <v>1959519</v>
      </c>
      <c r="V38" s="184">
        <f>+U38+L38</f>
        <v>4963615</v>
      </c>
    </row>
    <row r="39" spans="1:22" ht="12.75">
      <c r="A39" s="20" t="s">
        <v>62</v>
      </c>
      <c r="B39" s="21"/>
      <c r="C39" s="21"/>
      <c r="D39" s="129">
        <v>84920</v>
      </c>
      <c r="E39" s="175">
        <v>42466</v>
      </c>
      <c r="F39" s="175">
        <v>38832</v>
      </c>
      <c r="G39" s="184">
        <f>+SUM(D39:F39)</f>
        <v>166218</v>
      </c>
      <c r="H39" s="175">
        <v>19466</v>
      </c>
      <c r="I39" s="175">
        <v>19206</v>
      </c>
      <c r="J39" s="130">
        <v>42829</v>
      </c>
      <c r="K39" s="143">
        <f>+SUM(H39:J39)</f>
        <v>81501</v>
      </c>
      <c r="L39" s="184">
        <f>+K39+G39</f>
        <v>247719</v>
      </c>
      <c r="M39" s="129">
        <v>78924</v>
      </c>
      <c r="N39" s="175">
        <v>41656</v>
      </c>
      <c r="O39" s="130">
        <v>51935</v>
      </c>
      <c r="P39" s="143">
        <f>+SUM(M39:O39)</f>
        <v>172515</v>
      </c>
      <c r="Q39" s="129">
        <v>24700</v>
      </c>
      <c r="R39" s="175">
        <v>34215</v>
      </c>
      <c r="S39" s="130">
        <v>150106</v>
      </c>
      <c r="T39" s="143">
        <f>+SUM(Q39:S39)</f>
        <v>209021</v>
      </c>
      <c r="U39" s="184">
        <f>+T39+P39</f>
        <v>381536</v>
      </c>
      <c r="V39" s="184">
        <f>+U39+L39</f>
        <v>629255</v>
      </c>
    </row>
    <row r="40" spans="1:22" ht="12.75">
      <c r="A40" s="20" t="s">
        <v>23</v>
      </c>
      <c r="B40" s="21"/>
      <c r="C40" s="21"/>
      <c r="D40" s="129">
        <v>77884</v>
      </c>
      <c r="E40" s="175">
        <v>96460</v>
      </c>
      <c r="F40" s="175">
        <v>931312</v>
      </c>
      <c r="G40" s="184">
        <f>+SUM(D40:F40)</f>
        <v>1105656</v>
      </c>
      <c r="H40" s="175">
        <v>283126</v>
      </c>
      <c r="I40" s="175">
        <v>273985</v>
      </c>
      <c r="J40" s="130">
        <v>1093610</v>
      </c>
      <c r="K40" s="143">
        <f>+SUM(H40:J40)</f>
        <v>1650721</v>
      </c>
      <c r="L40" s="184">
        <f>+K40+G40</f>
        <v>2756377</v>
      </c>
      <c r="M40" s="129">
        <v>105049</v>
      </c>
      <c r="N40" s="175">
        <v>69739</v>
      </c>
      <c r="O40" s="130">
        <v>1023883</v>
      </c>
      <c r="P40" s="143">
        <f>+SUM(M40:O40)</f>
        <v>1198671</v>
      </c>
      <c r="Q40" s="129">
        <v>162002</v>
      </c>
      <c r="R40" s="175">
        <v>128937</v>
      </c>
      <c r="S40" s="130">
        <v>88373</v>
      </c>
      <c r="T40" s="143">
        <f>+SUM(Q40:S40)</f>
        <v>379312</v>
      </c>
      <c r="U40" s="184">
        <f>+T40+P40</f>
        <v>1577983</v>
      </c>
      <c r="V40" s="184">
        <f>+U40+L40</f>
        <v>4334360</v>
      </c>
    </row>
    <row r="41" spans="1:22" ht="12.75">
      <c r="A41" s="23"/>
      <c r="B41" s="24"/>
      <c r="C41" s="24"/>
      <c r="D41" s="131"/>
      <c r="E41" s="176"/>
      <c r="F41" s="176"/>
      <c r="G41" s="185"/>
      <c r="H41" s="176"/>
      <c r="I41" s="176"/>
      <c r="J41" s="132"/>
      <c r="K41" s="145"/>
      <c r="L41" s="185"/>
      <c r="M41" s="131"/>
      <c r="N41" s="176"/>
      <c r="O41" s="132"/>
      <c r="P41" s="145"/>
      <c r="Q41" s="131"/>
      <c r="R41" s="176"/>
      <c r="S41" s="132"/>
      <c r="T41" s="145"/>
      <c r="U41" s="185"/>
      <c r="V41" s="185"/>
    </row>
    <row r="42" spans="1:22" ht="12.75">
      <c r="A42" s="15" t="s">
        <v>24</v>
      </c>
      <c r="B42" s="13"/>
      <c r="C42" s="13"/>
      <c r="D42" s="123"/>
      <c r="E42" s="174"/>
      <c r="F42" s="174"/>
      <c r="G42" s="183"/>
      <c r="H42" s="174"/>
      <c r="I42" s="174"/>
      <c r="J42" s="124"/>
      <c r="K42" s="141"/>
      <c r="L42" s="183"/>
      <c r="M42" s="123"/>
      <c r="N42" s="174"/>
      <c r="O42" s="124"/>
      <c r="P42" s="141"/>
      <c r="Q42" s="123"/>
      <c r="R42" s="174"/>
      <c r="S42" s="124"/>
      <c r="T42" s="141"/>
      <c r="U42" s="183"/>
      <c r="V42" s="183"/>
    </row>
    <row r="43" spans="1:22" ht="12.75">
      <c r="A43" s="15"/>
      <c r="B43" s="13"/>
      <c r="C43" s="13"/>
      <c r="D43" s="123"/>
      <c r="E43" s="174"/>
      <c r="F43" s="174"/>
      <c r="G43" s="183"/>
      <c r="H43" s="174"/>
      <c r="I43" s="174"/>
      <c r="J43" s="124"/>
      <c r="K43" s="141"/>
      <c r="L43" s="183"/>
      <c r="M43" s="123"/>
      <c r="N43" s="174"/>
      <c r="O43" s="124"/>
      <c r="P43" s="141"/>
      <c r="Q43" s="123"/>
      <c r="R43" s="174"/>
      <c r="S43" s="124"/>
      <c r="T43" s="141"/>
      <c r="U43" s="183"/>
      <c r="V43" s="183"/>
    </row>
    <row r="44" spans="1:22" ht="12.75">
      <c r="A44" s="16" t="s">
        <v>25</v>
      </c>
      <c r="B44" s="13"/>
      <c r="C44" s="13"/>
      <c r="D44" s="127">
        <v>76666</v>
      </c>
      <c r="E44" s="172">
        <v>96559</v>
      </c>
      <c r="F44" s="172">
        <v>930368</v>
      </c>
      <c r="G44" s="17">
        <f aca="true" t="shared" si="9" ref="G44:G57">+SUM(D44:F44)</f>
        <v>1103593</v>
      </c>
      <c r="H44" s="172">
        <v>280954</v>
      </c>
      <c r="I44" s="172">
        <v>272338</v>
      </c>
      <c r="J44" s="128">
        <v>1086118</v>
      </c>
      <c r="K44" s="127">
        <f aca="true" t="shared" si="10" ref="K44:K57">+SUM(H44:J44)</f>
        <v>1639410</v>
      </c>
      <c r="L44" s="17">
        <f aca="true" t="shared" si="11" ref="L44:L57">+K44+G44</f>
        <v>2743003</v>
      </c>
      <c r="M44" s="127">
        <v>104900</v>
      </c>
      <c r="N44" s="172">
        <v>69736</v>
      </c>
      <c r="O44" s="128">
        <v>2014665</v>
      </c>
      <c r="P44" s="127">
        <f aca="true" t="shared" si="12" ref="P44:P57">+SUM(M44:O44)</f>
        <v>2189301</v>
      </c>
      <c r="Q44" s="127">
        <v>159830</v>
      </c>
      <c r="R44" s="172">
        <v>129653</v>
      </c>
      <c r="S44" s="128">
        <v>111594</v>
      </c>
      <c r="T44" s="127">
        <f aca="true" t="shared" si="13" ref="T44:T57">+SUM(Q44:S44)</f>
        <v>401077</v>
      </c>
      <c r="U44" s="17">
        <f aca="true" t="shared" si="14" ref="U44:U57">+T44+P44</f>
        <v>2590378</v>
      </c>
      <c r="V44" s="181">
        <f aca="true" t="shared" si="15" ref="V44:V57">+U44+L44</f>
        <v>5333381</v>
      </c>
    </row>
    <row r="45" spans="1:22" ht="12.75">
      <c r="A45" s="16" t="s">
        <v>26</v>
      </c>
      <c r="B45" s="13"/>
      <c r="C45" s="13"/>
      <c r="D45" s="127">
        <v>26</v>
      </c>
      <c r="E45" s="172">
        <v>-48</v>
      </c>
      <c r="F45" s="172">
        <v>-240</v>
      </c>
      <c r="G45" s="17">
        <f t="shared" si="9"/>
        <v>-262</v>
      </c>
      <c r="H45" s="172">
        <v>-162</v>
      </c>
      <c r="I45" s="172">
        <v>-41</v>
      </c>
      <c r="J45" s="128">
        <v>92</v>
      </c>
      <c r="K45" s="127">
        <f t="shared" si="10"/>
        <v>-111</v>
      </c>
      <c r="L45" s="17">
        <f t="shared" si="11"/>
        <v>-373</v>
      </c>
      <c r="M45" s="127">
        <v>114</v>
      </c>
      <c r="N45" s="172">
        <v>-55</v>
      </c>
      <c r="O45" s="128">
        <v>-83</v>
      </c>
      <c r="P45" s="127">
        <f t="shared" si="12"/>
        <v>-24</v>
      </c>
      <c r="Q45" s="127">
        <v>51</v>
      </c>
      <c r="R45" s="172">
        <v>-13</v>
      </c>
      <c r="S45" s="128">
        <v>431</v>
      </c>
      <c r="T45" s="127">
        <f t="shared" si="13"/>
        <v>469</v>
      </c>
      <c r="U45" s="17">
        <f t="shared" si="14"/>
        <v>445</v>
      </c>
      <c r="V45" s="181">
        <f t="shared" si="15"/>
        <v>72</v>
      </c>
    </row>
    <row r="46" spans="1:22" ht="12.75">
      <c r="A46" s="16"/>
      <c r="B46" s="13" t="s">
        <v>27</v>
      </c>
      <c r="C46" s="13"/>
      <c r="D46" s="127">
        <v>453</v>
      </c>
      <c r="E46" s="172">
        <v>151</v>
      </c>
      <c r="F46" s="172">
        <v>59</v>
      </c>
      <c r="G46" s="17">
        <f t="shared" si="9"/>
        <v>663</v>
      </c>
      <c r="H46" s="172">
        <v>31</v>
      </c>
      <c r="I46" s="172">
        <v>122</v>
      </c>
      <c r="J46" s="128">
        <v>439</v>
      </c>
      <c r="K46" s="127">
        <f t="shared" si="10"/>
        <v>592</v>
      </c>
      <c r="L46" s="17">
        <f t="shared" si="11"/>
        <v>1255</v>
      </c>
      <c r="M46" s="127">
        <v>255</v>
      </c>
      <c r="N46" s="172">
        <v>182</v>
      </c>
      <c r="O46" s="128">
        <v>141</v>
      </c>
      <c r="P46" s="127">
        <f t="shared" si="12"/>
        <v>578</v>
      </c>
      <c r="Q46" s="127">
        <v>326</v>
      </c>
      <c r="R46" s="172">
        <v>225</v>
      </c>
      <c r="S46" s="128">
        <v>601</v>
      </c>
      <c r="T46" s="127">
        <f t="shared" si="13"/>
        <v>1152</v>
      </c>
      <c r="U46" s="17">
        <f t="shared" si="14"/>
        <v>1730</v>
      </c>
      <c r="V46" s="181">
        <f t="shared" si="15"/>
        <v>2985</v>
      </c>
    </row>
    <row r="47" spans="1:22" ht="12.75">
      <c r="A47" s="16"/>
      <c r="B47" s="13" t="s">
        <v>28</v>
      </c>
      <c r="C47" s="13"/>
      <c r="D47" s="127">
        <v>427</v>
      </c>
      <c r="E47" s="172">
        <v>199</v>
      </c>
      <c r="F47" s="172">
        <v>299</v>
      </c>
      <c r="G47" s="17">
        <f t="shared" si="9"/>
        <v>925</v>
      </c>
      <c r="H47" s="172">
        <v>193</v>
      </c>
      <c r="I47" s="172">
        <v>163</v>
      </c>
      <c r="J47" s="128">
        <v>347</v>
      </c>
      <c r="K47" s="127">
        <f t="shared" si="10"/>
        <v>703</v>
      </c>
      <c r="L47" s="17">
        <f t="shared" si="11"/>
        <v>1628</v>
      </c>
      <c r="M47" s="127">
        <v>141</v>
      </c>
      <c r="N47" s="172">
        <v>237</v>
      </c>
      <c r="O47" s="128">
        <v>224</v>
      </c>
      <c r="P47" s="127">
        <f t="shared" si="12"/>
        <v>602</v>
      </c>
      <c r="Q47" s="127">
        <v>275</v>
      </c>
      <c r="R47" s="172">
        <v>238</v>
      </c>
      <c r="S47" s="128">
        <v>170</v>
      </c>
      <c r="T47" s="127">
        <f t="shared" si="13"/>
        <v>683</v>
      </c>
      <c r="U47" s="17">
        <f t="shared" si="14"/>
        <v>1285</v>
      </c>
      <c r="V47" s="181">
        <f t="shared" si="15"/>
        <v>2913</v>
      </c>
    </row>
    <row r="48" spans="1:22" ht="12.75">
      <c r="A48" s="16" t="s">
        <v>29</v>
      </c>
      <c r="B48" s="13"/>
      <c r="C48" s="13"/>
      <c r="D48" s="127">
        <v>92219</v>
      </c>
      <c r="E48" s="172">
        <v>280576</v>
      </c>
      <c r="F48" s="172">
        <v>763169</v>
      </c>
      <c r="G48" s="17">
        <f t="shared" si="9"/>
        <v>1135964</v>
      </c>
      <c r="H48" s="172">
        <v>460948</v>
      </c>
      <c r="I48" s="172">
        <v>958899</v>
      </c>
      <c r="J48" s="128">
        <v>771462</v>
      </c>
      <c r="K48" s="127">
        <f t="shared" si="10"/>
        <v>2191309</v>
      </c>
      <c r="L48" s="17">
        <f t="shared" si="11"/>
        <v>3327273</v>
      </c>
      <c r="M48" s="127">
        <v>922204</v>
      </c>
      <c r="N48" s="172">
        <v>156408</v>
      </c>
      <c r="O48" s="128">
        <v>1676291</v>
      </c>
      <c r="P48" s="127">
        <f t="shared" si="12"/>
        <v>2754903</v>
      </c>
      <c r="Q48" s="127">
        <v>-431337</v>
      </c>
      <c r="R48" s="172">
        <v>-373933</v>
      </c>
      <c r="S48" s="128">
        <v>-208233</v>
      </c>
      <c r="T48" s="127">
        <f t="shared" si="13"/>
        <v>-1013503</v>
      </c>
      <c r="U48" s="17">
        <f t="shared" si="14"/>
        <v>1741400</v>
      </c>
      <c r="V48" s="181">
        <f t="shared" si="15"/>
        <v>5068673</v>
      </c>
    </row>
    <row r="49" spans="1:22" ht="12.75">
      <c r="A49" s="16"/>
      <c r="B49" s="13" t="s">
        <v>30</v>
      </c>
      <c r="C49" s="13"/>
      <c r="D49" s="127">
        <v>1755148</v>
      </c>
      <c r="E49" s="172">
        <v>829144</v>
      </c>
      <c r="F49" s="172">
        <v>1249563</v>
      </c>
      <c r="G49" s="17">
        <f t="shared" si="9"/>
        <v>3833855</v>
      </c>
      <c r="H49" s="172">
        <v>461094</v>
      </c>
      <c r="I49" s="172">
        <v>958899</v>
      </c>
      <c r="J49" s="128">
        <v>771744</v>
      </c>
      <c r="K49" s="127">
        <f t="shared" si="10"/>
        <v>2191737</v>
      </c>
      <c r="L49" s="17">
        <f t="shared" si="11"/>
        <v>6025592</v>
      </c>
      <c r="M49" s="127">
        <v>922224</v>
      </c>
      <c r="N49" s="172">
        <v>156566</v>
      </c>
      <c r="O49" s="128">
        <v>1676494</v>
      </c>
      <c r="P49" s="127">
        <f t="shared" si="12"/>
        <v>2755284</v>
      </c>
      <c r="Q49" s="127">
        <v>-431337</v>
      </c>
      <c r="R49" s="172">
        <v>-373853</v>
      </c>
      <c r="S49" s="128">
        <v>-207868</v>
      </c>
      <c r="T49" s="127">
        <f t="shared" si="13"/>
        <v>-1013058</v>
      </c>
      <c r="U49" s="17">
        <f t="shared" si="14"/>
        <v>1742226</v>
      </c>
      <c r="V49" s="181">
        <f t="shared" si="15"/>
        <v>7767818</v>
      </c>
    </row>
    <row r="50" spans="1:22" ht="12.75">
      <c r="A50" s="16"/>
      <c r="B50" s="13" t="s">
        <v>31</v>
      </c>
      <c r="C50" s="13"/>
      <c r="D50" s="127">
        <v>1662929</v>
      </c>
      <c r="E50" s="172">
        <v>548568</v>
      </c>
      <c r="F50" s="172">
        <v>486394</v>
      </c>
      <c r="G50" s="17">
        <f t="shared" si="9"/>
        <v>2697891</v>
      </c>
      <c r="H50" s="172">
        <v>146</v>
      </c>
      <c r="I50" s="172">
        <v>0</v>
      </c>
      <c r="J50" s="128">
        <v>282</v>
      </c>
      <c r="K50" s="127">
        <f t="shared" si="10"/>
        <v>428</v>
      </c>
      <c r="L50" s="17">
        <f t="shared" si="11"/>
        <v>2698319</v>
      </c>
      <c r="M50" s="127">
        <v>20</v>
      </c>
      <c r="N50" s="172">
        <v>158</v>
      </c>
      <c r="O50" s="128">
        <v>203</v>
      </c>
      <c r="P50" s="127">
        <f t="shared" si="12"/>
        <v>381</v>
      </c>
      <c r="Q50" s="127">
        <v>0</v>
      </c>
      <c r="R50" s="172">
        <v>80</v>
      </c>
      <c r="S50" s="128">
        <v>365</v>
      </c>
      <c r="T50" s="127">
        <f t="shared" si="13"/>
        <v>445</v>
      </c>
      <c r="U50" s="17">
        <f t="shared" si="14"/>
        <v>826</v>
      </c>
      <c r="V50" s="181">
        <f t="shared" si="15"/>
        <v>2699145</v>
      </c>
    </row>
    <row r="51" spans="1:22" ht="12.75">
      <c r="A51" s="16" t="s">
        <v>32</v>
      </c>
      <c r="B51" s="13"/>
      <c r="C51" s="13"/>
      <c r="D51" s="127">
        <v>-17870</v>
      </c>
      <c r="E51" s="172">
        <v>-199180</v>
      </c>
      <c r="F51" s="172">
        <v>163864</v>
      </c>
      <c r="G51" s="17">
        <f t="shared" si="9"/>
        <v>-53186</v>
      </c>
      <c r="H51" s="172">
        <v>-985811</v>
      </c>
      <c r="I51" s="172">
        <v>111417</v>
      </c>
      <c r="J51" s="128">
        <v>72507</v>
      </c>
      <c r="K51" s="127">
        <f t="shared" si="10"/>
        <v>-801887</v>
      </c>
      <c r="L51" s="17">
        <f t="shared" si="11"/>
        <v>-855073</v>
      </c>
      <c r="M51" s="127">
        <v>-617744</v>
      </c>
      <c r="N51" s="172">
        <v>-101567</v>
      </c>
      <c r="O51" s="128">
        <v>317418</v>
      </c>
      <c r="P51" s="127">
        <f t="shared" si="12"/>
        <v>-401893</v>
      </c>
      <c r="Q51" s="127">
        <v>422246</v>
      </c>
      <c r="R51" s="172">
        <v>557602</v>
      </c>
      <c r="S51" s="128">
        <v>412412</v>
      </c>
      <c r="T51" s="127">
        <f t="shared" si="13"/>
        <v>1392260</v>
      </c>
      <c r="U51" s="17">
        <f t="shared" si="14"/>
        <v>990367</v>
      </c>
      <c r="V51" s="181">
        <f t="shared" si="15"/>
        <v>135294</v>
      </c>
    </row>
    <row r="52" spans="1:22" ht="12.75">
      <c r="A52" s="16" t="s">
        <v>33</v>
      </c>
      <c r="B52" s="13"/>
      <c r="C52" s="13"/>
      <c r="D52" s="127">
        <v>2291</v>
      </c>
      <c r="E52" s="172">
        <v>15211</v>
      </c>
      <c r="F52" s="172">
        <v>3575</v>
      </c>
      <c r="G52" s="17">
        <f t="shared" si="9"/>
        <v>21077</v>
      </c>
      <c r="H52" s="172">
        <v>805979</v>
      </c>
      <c r="I52" s="172">
        <v>-797937</v>
      </c>
      <c r="J52" s="128">
        <v>242057</v>
      </c>
      <c r="K52" s="127">
        <f t="shared" si="10"/>
        <v>250099</v>
      </c>
      <c r="L52" s="17">
        <f t="shared" si="11"/>
        <v>271176</v>
      </c>
      <c r="M52" s="127">
        <v>-199674</v>
      </c>
      <c r="N52" s="172">
        <v>14950</v>
      </c>
      <c r="O52" s="128">
        <v>21039</v>
      </c>
      <c r="P52" s="127">
        <f t="shared" si="12"/>
        <v>-163685</v>
      </c>
      <c r="Q52" s="127">
        <v>168870</v>
      </c>
      <c r="R52" s="172">
        <v>-54003</v>
      </c>
      <c r="S52" s="128">
        <v>-93016</v>
      </c>
      <c r="T52" s="127">
        <f t="shared" si="13"/>
        <v>21851</v>
      </c>
      <c r="U52" s="17">
        <f t="shared" si="14"/>
        <v>-141834</v>
      </c>
      <c r="V52" s="181">
        <f t="shared" si="15"/>
        <v>129342</v>
      </c>
    </row>
    <row r="53" spans="1:22" ht="12.75">
      <c r="A53" s="16" t="s">
        <v>95</v>
      </c>
      <c r="B53" s="13"/>
      <c r="C53" s="13"/>
      <c r="D53" s="127">
        <v>0</v>
      </c>
      <c r="E53" s="172">
        <v>0</v>
      </c>
      <c r="F53" s="172">
        <v>0</v>
      </c>
      <c r="G53" s="17">
        <f t="shared" si="9"/>
        <v>0</v>
      </c>
      <c r="H53" s="172">
        <v>0</v>
      </c>
      <c r="I53" s="172">
        <v>0</v>
      </c>
      <c r="J53" s="128">
        <v>0</v>
      </c>
      <c r="K53" s="127">
        <f t="shared" si="10"/>
        <v>0</v>
      </c>
      <c r="L53" s="17">
        <f t="shared" si="11"/>
        <v>0</v>
      </c>
      <c r="M53" s="127">
        <v>0</v>
      </c>
      <c r="N53" s="172">
        <v>0</v>
      </c>
      <c r="O53" s="128">
        <v>0</v>
      </c>
      <c r="P53" s="127">
        <f t="shared" si="12"/>
        <v>0</v>
      </c>
      <c r="Q53" s="127">
        <v>0</v>
      </c>
      <c r="R53" s="172">
        <v>0</v>
      </c>
      <c r="S53" s="128">
        <v>0</v>
      </c>
      <c r="T53" s="127">
        <f t="shared" si="13"/>
        <v>0</v>
      </c>
      <c r="U53" s="17">
        <f t="shared" si="14"/>
        <v>0</v>
      </c>
      <c r="V53" s="181">
        <f t="shared" si="15"/>
        <v>0</v>
      </c>
    </row>
    <row r="54" spans="1:22" ht="12.75">
      <c r="A54" s="16"/>
      <c r="B54" s="13" t="s">
        <v>34</v>
      </c>
      <c r="C54" s="13"/>
      <c r="D54" s="127">
        <v>0</v>
      </c>
      <c r="E54" s="172">
        <v>0</v>
      </c>
      <c r="F54" s="172">
        <v>0</v>
      </c>
      <c r="G54" s="17">
        <f t="shared" si="9"/>
        <v>0</v>
      </c>
      <c r="H54" s="172">
        <v>0</v>
      </c>
      <c r="I54" s="172">
        <v>0</v>
      </c>
      <c r="J54" s="128">
        <v>0</v>
      </c>
      <c r="K54" s="127">
        <f t="shared" si="10"/>
        <v>0</v>
      </c>
      <c r="L54" s="17">
        <f t="shared" si="11"/>
        <v>0</v>
      </c>
      <c r="M54" s="127">
        <v>0</v>
      </c>
      <c r="N54" s="172">
        <v>0</v>
      </c>
      <c r="O54" s="128">
        <v>0</v>
      </c>
      <c r="P54" s="127">
        <f t="shared" si="12"/>
        <v>0</v>
      </c>
      <c r="Q54" s="127">
        <v>0</v>
      </c>
      <c r="R54" s="172">
        <v>0</v>
      </c>
      <c r="S54" s="128">
        <v>0</v>
      </c>
      <c r="T54" s="127">
        <f t="shared" si="13"/>
        <v>0</v>
      </c>
      <c r="U54" s="17">
        <f t="shared" si="14"/>
        <v>0</v>
      </c>
      <c r="V54" s="181">
        <f t="shared" si="15"/>
        <v>0</v>
      </c>
    </row>
    <row r="55" spans="1:22" ht="12.75">
      <c r="A55" s="16"/>
      <c r="B55" s="13" t="s">
        <v>35</v>
      </c>
      <c r="C55" s="13"/>
      <c r="D55" s="127">
        <v>0</v>
      </c>
      <c r="E55" s="172">
        <v>0</v>
      </c>
      <c r="F55" s="172">
        <v>0</v>
      </c>
      <c r="G55" s="17">
        <f t="shared" si="9"/>
        <v>0</v>
      </c>
      <c r="H55" s="172">
        <v>0</v>
      </c>
      <c r="I55" s="172">
        <v>0</v>
      </c>
      <c r="J55" s="128">
        <v>0</v>
      </c>
      <c r="K55" s="127">
        <f t="shared" si="10"/>
        <v>0</v>
      </c>
      <c r="L55" s="17">
        <f t="shared" si="11"/>
        <v>0</v>
      </c>
      <c r="M55" s="127">
        <v>0</v>
      </c>
      <c r="N55" s="172">
        <v>0</v>
      </c>
      <c r="O55" s="128">
        <v>0</v>
      </c>
      <c r="P55" s="127">
        <f t="shared" si="12"/>
        <v>0</v>
      </c>
      <c r="Q55" s="127">
        <v>0</v>
      </c>
      <c r="R55" s="172">
        <v>0</v>
      </c>
      <c r="S55" s="128">
        <v>0</v>
      </c>
      <c r="T55" s="127">
        <f t="shared" si="13"/>
        <v>0</v>
      </c>
      <c r="U55" s="17">
        <f t="shared" si="14"/>
        <v>0</v>
      </c>
      <c r="V55" s="181">
        <f t="shared" si="15"/>
        <v>0</v>
      </c>
    </row>
    <row r="56" spans="1:22" ht="12.75">
      <c r="A56" s="82" t="s">
        <v>99</v>
      </c>
      <c r="B56" s="13"/>
      <c r="C56" s="13"/>
      <c r="D56" s="127">
        <v>0</v>
      </c>
      <c r="E56" s="172">
        <v>0</v>
      </c>
      <c r="F56" s="172">
        <v>0</v>
      </c>
      <c r="G56" s="17">
        <f t="shared" si="9"/>
        <v>0</v>
      </c>
      <c r="H56" s="172">
        <v>0</v>
      </c>
      <c r="I56" s="172">
        <v>0</v>
      </c>
      <c r="J56" s="128">
        <v>0</v>
      </c>
      <c r="K56" s="127">
        <f t="shared" si="10"/>
        <v>0</v>
      </c>
      <c r="L56" s="17">
        <f t="shared" si="11"/>
        <v>0</v>
      </c>
      <c r="M56" s="127">
        <v>0</v>
      </c>
      <c r="N56" s="172">
        <v>0</v>
      </c>
      <c r="O56" s="128">
        <v>0</v>
      </c>
      <c r="P56" s="127">
        <f t="shared" si="12"/>
        <v>0</v>
      </c>
      <c r="Q56" s="127">
        <v>0</v>
      </c>
      <c r="R56" s="172">
        <v>0</v>
      </c>
      <c r="S56" s="128">
        <v>0</v>
      </c>
      <c r="T56" s="127">
        <f t="shared" si="13"/>
        <v>0</v>
      </c>
      <c r="U56" s="17">
        <f t="shared" si="14"/>
        <v>0</v>
      </c>
      <c r="V56" s="181">
        <f t="shared" si="15"/>
        <v>0</v>
      </c>
    </row>
    <row r="57" spans="1:22" ht="12.75">
      <c r="A57" s="16" t="s">
        <v>36</v>
      </c>
      <c r="B57" s="13"/>
      <c r="C57" s="13"/>
      <c r="D57" s="127">
        <v>0</v>
      </c>
      <c r="E57" s="172">
        <v>0</v>
      </c>
      <c r="F57" s="172">
        <v>0</v>
      </c>
      <c r="G57" s="17">
        <f t="shared" si="9"/>
        <v>0</v>
      </c>
      <c r="H57" s="172">
        <v>0</v>
      </c>
      <c r="I57" s="172">
        <v>0</v>
      </c>
      <c r="J57" s="128">
        <v>0</v>
      </c>
      <c r="K57" s="127">
        <f t="shared" si="10"/>
        <v>0</v>
      </c>
      <c r="L57" s="17">
        <f t="shared" si="11"/>
        <v>0</v>
      </c>
      <c r="M57" s="127">
        <v>0</v>
      </c>
      <c r="N57" s="172">
        <v>0</v>
      </c>
      <c r="O57" s="128">
        <v>0</v>
      </c>
      <c r="P57" s="127">
        <f t="shared" si="12"/>
        <v>0</v>
      </c>
      <c r="Q57" s="127">
        <v>0</v>
      </c>
      <c r="R57" s="172">
        <v>0</v>
      </c>
      <c r="S57" s="128">
        <v>0</v>
      </c>
      <c r="T57" s="127">
        <f t="shared" si="13"/>
        <v>0</v>
      </c>
      <c r="U57" s="17">
        <f t="shared" si="14"/>
        <v>0</v>
      </c>
      <c r="V57" s="181">
        <f t="shared" si="15"/>
        <v>0</v>
      </c>
    </row>
    <row r="58" spans="1:22" ht="12.75">
      <c r="A58" s="16"/>
      <c r="B58" s="13"/>
      <c r="C58" s="13"/>
      <c r="D58" s="127"/>
      <c r="E58" s="172"/>
      <c r="F58" s="172"/>
      <c r="G58" s="181"/>
      <c r="H58" s="172"/>
      <c r="I58" s="172"/>
      <c r="J58" s="128"/>
      <c r="K58" s="137"/>
      <c r="L58" s="181"/>
      <c r="M58" s="127"/>
      <c r="N58" s="172"/>
      <c r="O58" s="128"/>
      <c r="P58" s="137"/>
      <c r="Q58" s="127"/>
      <c r="R58" s="172"/>
      <c r="S58" s="128"/>
      <c r="T58" s="137"/>
      <c r="U58" s="181"/>
      <c r="V58" s="181"/>
    </row>
    <row r="59" spans="1:22" ht="12.75">
      <c r="A59" s="16" t="s">
        <v>37</v>
      </c>
      <c r="B59" s="13"/>
      <c r="C59" s="13"/>
      <c r="D59" s="127">
        <v>-1218</v>
      </c>
      <c r="E59" s="172">
        <v>99</v>
      </c>
      <c r="F59" s="172">
        <v>-944</v>
      </c>
      <c r="G59" s="17">
        <f>+SUM(D59:F59)</f>
        <v>-2063</v>
      </c>
      <c r="H59" s="172">
        <v>-2172</v>
      </c>
      <c r="I59" s="172">
        <v>-1647</v>
      </c>
      <c r="J59" s="128">
        <v>-7492</v>
      </c>
      <c r="K59" s="127">
        <f>+SUM(H59:J59)</f>
        <v>-11311</v>
      </c>
      <c r="L59" s="17">
        <f>+K59+G59</f>
        <v>-13374</v>
      </c>
      <c r="M59" s="127">
        <v>-149</v>
      </c>
      <c r="N59" s="172">
        <v>-3</v>
      </c>
      <c r="O59" s="128">
        <v>990782</v>
      </c>
      <c r="P59" s="127">
        <f aca="true" t="shared" si="16" ref="P59:P70">+SUM(M59:O59)</f>
        <v>990630</v>
      </c>
      <c r="Q59" s="127">
        <v>-2172</v>
      </c>
      <c r="R59" s="172">
        <v>716</v>
      </c>
      <c r="S59" s="128">
        <v>23221</v>
      </c>
      <c r="T59" s="127">
        <f aca="true" t="shared" si="17" ref="T59:T70">+SUM(Q59:S59)</f>
        <v>21765</v>
      </c>
      <c r="U59" s="17">
        <f aca="true" t="shared" si="18" ref="U59:U70">+T59+P59</f>
        <v>1012395</v>
      </c>
      <c r="V59" s="181">
        <f aca="true" t="shared" si="19" ref="V59:V70">+U59+L59</f>
        <v>999021</v>
      </c>
    </row>
    <row r="60" spans="1:22" ht="12.75">
      <c r="A60" s="16" t="s">
        <v>38</v>
      </c>
      <c r="B60" s="13"/>
      <c r="C60" s="13"/>
      <c r="D60" s="127">
        <v>-1218</v>
      </c>
      <c r="E60" s="172">
        <v>99</v>
      </c>
      <c r="F60" s="172">
        <v>-944</v>
      </c>
      <c r="G60" s="17">
        <f>+SUM(D60:F60)</f>
        <v>-2063</v>
      </c>
      <c r="H60" s="172">
        <v>-2172</v>
      </c>
      <c r="I60" s="172">
        <v>-1647</v>
      </c>
      <c r="J60" s="128">
        <v>-7492</v>
      </c>
      <c r="K60" s="127">
        <f>+SUM(H60:J60)</f>
        <v>-11311</v>
      </c>
      <c r="L60" s="17">
        <f>+K60+G60</f>
        <v>-13374</v>
      </c>
      <c r="M60" s="127">
        <v>-149</v>
      </c>
      <c r="N60" s="172">
        <v>-3</v>
      </c>
      <c r="O60" s="128">
        <v>990782</v>
      </c>
      <c r="P60" s="127">
        <f t="shared" si="16"/>
        <v>990630</v>
      </c>
      <c r="Q60" s="127">
        <v>-2172</v>
      </c>
      <c r="R60" s="172">
        <v>716</v>
      </c>
      <c r="S60" s="128">
        <v>23221</v>
      </c>
      <c r="T60" s="127">
        <f t="shared" si="17"/>
        <v>21765</v>
      </c>
      <c r="U60" s="17">
        <f t="shared" si="18"/>
        <v>1012395</v>
      </c>
      <c r="V60" s="181">
        <f t="shared" si="19"/>
        <v>999021</v>
      </c>
    </row>
    <row r="61" spans="1:22" ht="12.75">
      <c r="A61" s="16"/>
      <c r="B61" s="13" t="s">
        <v>39</v>
      </c>
      <c r="C61" s="13"/>
      <c r="D61" s="127">
        <v>0</v>
      </c>
      <c r="E61" s="172">
        <v>844</v>
      </c>
      <c r="F61" s="172">
        <v>42</v>
      </c>
      <c r="G61" s="17">
        <f>+SUM(D61:F61)</f>
        <v>886</v>
      </c>
      <c r="H61" s="172">
        <v>0</v>
      </c>
      <c r="I61" s="172">
        <v>731</v>
      </c>
      <c r="J61" s="128">
        <v>0</v>
      </c>
      <c r="K61" s="127">
        <f>+SUM(H61:J61)</f>
        <v>731</v>
      </c>
      <c r="L61" s="17">
        <f>+K61+G61</f>
        <v>1617</v>
      </c>
      <c r="M61" s="127">
        <v>0</v>
      </c>
      <c r="N61" s="172">
        <v>-3</v>
      </c>
      <c r="O61" s="128">
        <v>991776</v>
      </c>
      <c r="P61" s="127">
        <f t="shared" si="16"/>
        <v>991773</v>
      </c>
      <c r="Q61" s="127">
        <v>0</v>
      </c>
      <c r="R61" s="172">
        <v>718</v>
      </c>
      <c r="S61" s="128">
        <v>28789</v>
      </c>
      <c r="T61" s="127">
        <f t="shared" si="17"/>
        <v>29507</v>
      </c>
      <c r="U61" s="17">
        <f t="shared" si="18"/>
        <v>1021280</v>
      </c>
      <c r="V61" s="181">
        <f t="shared" si="19"/>
        <v>1022897</v>
      </c>
    </row>
    <row r="62" spans="1:22" ht="12.75">
      <c r="A62" s="16"/>
      <c r="B62" s="13"/>
      <c r="C62" s="13" t="s">
        <v>40</v>
      </c>
      <c r="D62" s="127">
        <v>0</v>
      </c>
      <c r="E62" s="172">
        <v>0</v>
      </c>
      <c r="F62" s="172">
        <v>0</v>
      </c>
      <c r="G62" s="17">
        <f>+SUM(D62:F62)</f>
        <v>0</v>
      </c>
      <c r="H62" s="172">
        <v>0</v>
      </c>
      <c r="I62" s="172">
        <v>0</v>
      </c>
      <c r="J62" s="128">
        <v>0</v>
      </c>
      <c r="K62" s="127">
        <f>+SUM(H62:J62)</f>
        <v>0</v>
      </c>
      <c r="L62" s="17">
        <f>+K62+G62</f>
        <v>0</v>
      </c>
      <c r="M62" s="127">
        <v>0</v>
      </c>
      <c r="N62" s="172">
        <v>0</v>
      </c>
      <c r="O62" s="128">
        <v>991776</v>
      </c>
      <c r="P62" s="127">
        <f t="shared" si="16"/>
        <v>991776</v>
      </c>
      <c r="Q62" s="127">
        <v>0</v>
      </c>
      <c r="R62" s="172">
        <v>0</v>
      </c>
      <c r="S62" s="128">
        <v>0</v>
      </c>
      <c r="T62" s="127">
        <f t="shared" si="17"/>
        <v>0</v>
      </c>
      <c r="U62" s="17">
        <f t="shared" si="18"/>
        <v>991776</v>
      </c>
      <c r="V62" s="181">
        <f t="shared" si="19"/>
        <v>991776</v>
      </c>
    </row>
    <row r="63" spans="1:22" ht="12.75">
      <c r="A63" s="16"/>
      <c r="B63" s="13"/>
      <c r="C63" s="13" t="s">
        <v>41</v>
      </c>
      <c r="D63" s="127">
        <v>0</v>
      </c>
      <c r="E63" s="172">
        <v>844</v>
      </c>
      <c r="F63" s="172">
        <v>42</v>
      </c>
      <c r="G63" s="17">
        <f>+SUM(D63:F63)</f>
        <v>886</v>
      </c>
      <c r="H63" s="172">
        <v>0</v>
      </c>
      <c r="I63" s="172">
        <v>731</v>
      </c>
      <c r="J63" s="128">
        <v>0</v>
      </c>
      <c r="K63" s="127">
        <f>+SUM(H63:J63)</f>
        <v>731</v>
      </c>
      <c r="L63" s="17">
        <f>+K63+G63</f>
        <v>1617</v>
      </c>
      <c r="M63" s="127">
        <v>0</v>
      </c>
      <c r="N63" s="172">
        <v>-3</v>
      </c>
      <c r="O63" s="128">
        <v>0</v>
      </c>
      <c r="P63" s="127">
        <f t="shared" si="16"/>
        <v>-3</v>
      </c>
      <c r="Q63" s="127">
        <v>0</v>
      </c>
      <c r="R63" s="172">
        <v>718</v>
      </c>
      <c r="S63" s="128">
        <v>28789</v>
      </c>
      <c r="T63" s="127">
        <f t="shared" si="17"/>
        <v>29507</v>
      </c>
      <c r="U63" s="17">
        <f t="shared" si="18"/>
        <v>29504</v>
      </c>
      <c r="V63" s="181">
        <f t="shared" si="19"/>
        <v>31121</v>
      </c>
    </row>
    <row r="64" spans="1:22" ht="12.75">
      <c r="A64" s="16"/>
      <c r="B64" s="13" t="s">
        <v>42</v>
      </c>
      <c r="C64" s="13"/>
      <c r="D64" s="127">
        <v>1218</v>
      </c>
      <c r="E64" s="172">
        <v>745</v>
      </c>
      <c r="F64" s="172">
        <v>986</v>
      </c>
      <c r="G64" s="17">
        <f>+SUM(D64:F64)</f>
        <v>2949</v>
      </c>
      <c r="H64" s="172">
        <v>2172</v>
      </c>
      <c r="I64" s="172">
        <v>2378</v>
      </c>
      <c r="J64" s="128">
        <v>7492</v>
      </c>
      <c r="K64" s="127">
        <f>+SUM(H64:J64)</f>
        <v>12042</v>
      </c>
      <c r="L64" s="17">
        <f>+K64+G64</f>
        <v>14991</v>
      </c>
      <c r="M64" s="127">
        <v>149</v>
      </c>
      <c r="N64" s="172">
        <v>0</v>
      </c>
      <c r="O64" s="128">
        <v>994</v>
      </c>
      <c r="P64" s="127">
        <f t="shared" si="16"/>
        <v>1143</v>
      </c>
      <c r="Q64" s="127">
        <v>2172</v>
      </c>
      <c r="R64" s="172">
        <v>2</v>
      </c>
      <c r="S64" s="128">
        <v>5568</v>
      </c>
      <c r="T64" s="127">
        <f t="shared" si="17"/>
        <v>7742</v>
      </c>
      <c r="U64" s="17">
        <f t="shared" si="18"/>
        <v>8885</v>
      </c>
      <c r="V64" s="181">
        <f t="shared" si="19"/>
        <v>23876</v>
      </c>
    </row>
    <row r="65" spans="1:22" ht="12.75">
      <c r="A65" s="16" t="s">
        <v>43</v>
      </c>
      <c r="B65" s="13"/>
      <c r="C65" s="13"/>
      <c r="D65" s="127">
        <v>0</v>
      </c>
      <c r="E65" s="172">
        <v>0</v>
      </c>
      <c r="F65" s="172">
        <v>0</v>
      </c>
      <c r="G65" s="17">
        <f>+SUM(D65:F65)</f>
        <v>0</v>
      </c>
      <c r="H65" s="172">
        <v>0</v>
      </c>
      <c r="I65" s="172">
        <v>0</v>
      </c>
      <c r="J65" s="128">
        <v>0</v>
      </c>
      <c r="K65" s="127">
        <f>+SUM(H65:J65)</f>
        <v>0</v>
      </c>
      <c r="L65" s="17">
        <f>+K65+G65</f>
        <v>0</v>
      </c>
      <c r="M65" s="127">
        <v>0</v>
      </c>
      <c r="N65" s="172">
        <v>0</v>
      </c>
      <c r="O65" s="128">
        <v>0</v>
      </c>
      <c r="P65" s="127">
        <f t="shared" si="16"/>
        <v>0</v>
      </c>
      <c r="Q65" s="127">
        <v>0</v>
      </c>
      <c r="R65" s="172">
        <v>0</v>
      </c>
      <c r="S65" s="128">
        <v>0</v>
      </c>
      <c r="T65" s="127">
        <f t="shared" si="17"/>
        <v>0</v>
      </c>
      <c r="U65" s="17">
        <f t="shared" si="18"/>
        <v>0</v>
      </c>
      <c r="V65" s="181">
        <f t="shared" si="19"/>
        <v>0</v>
      </c>
    </row>
    <row r="66" spans="1:22" ht="12.75">
      <c r="A66" s="16"/>
      <c r="B66" s="13" t="s">
        <v>39</v>
      </c>
      <c r="C66" s="13"/>
      <c r="D66" s="127">
        <v>0</v>
      </c>
      <c r="E66" s="172">
        <v>0</v>
      </c>
      <c r="F66" s="172">
        <v>0</v>
      </c>
      <c r="G66" s="17">
        <f>+SUM(D66:F66)</f>
        <v>0</v>
      </c>
      <c r="H66" s="172">
        <v>0</v>
      </c>
      <c r="I66" s="172">
        <v>0</v>
      </c>
      <c r="J66" s="128">
        <v>0</v>
      </c>
      <c r="K66" s="127">
        <f>+SUM(H66:J66)</f>
        <v>0</v>
      </c>
      <c r="L66" s="17">
        <f>+K66+G66</f>
        <v>0</v>
      </c>
      <c r="M66" s="127">
        <v>0</v>
      </c>
      <c r="N66" s="172">
        <v>0</v>
      </c>
      <c r="O66" s="128">
        <v>0</v>
      </c>
      <c r="P66" s="127">
        <f t="shared" si="16"/>
        <v>0</v>
      </c>
      <c r="Q66" s="127">
        <v>0</v>
      </c>
      <c r="R66" s="172">
        <v>0</v>
      </c>
      <c r="S66" s="128">
        <v>0</v>
      </c>
      <c r="T66" s="127">
        <f t="shared" si="17"/>
        <v>0</v>
      </c>
      <c r="U66" s="17">
        <f t="shared" si="18"/>
        <v>0</v>
      </c>
      <c r="V66" s="181">
        <f t="shared" si="19"/>
        <v>0</v>
      </c>
    </row>
    <row r="67" spans="1:22" ht="12.75">
      <c r="A67" s="16"/>
      <c r="B67" s="13"/>
      <c r="C67" s="13" t="s">
        <v>40</v>
      </c>
      <c r="D67" s="127">
        <v>0</v>
      </c>
      <c r="E67" s="172">
        <v>0</v>
      </c>
      <c r="F67" s="172">
        <v>0</v>
      </c>
      <c r="G67" s="17">
        <f>+SUM(D67:F67)</f>
        <v>0</v>
      </c>
      <c r="H67" s="172">
        <v>0</v>
      </c>
      <c r="I67" s="172">
        <v>0</v>
      </c>
      <c r="J67" s="128">
        <v>0</v>
      </c>
      <c r="K67" s="127">
        <f>+SUM(H67:J67)</f>
        <v>0</v>
      </c>
      <c r="L67" s="17">
        <f>+K67+G67</f>
        <v>0</v>
      </c>
      <c r="M67" s="127">
        <v>0</v>
      </c>
      <c r="N67" s="172">
        <v>0</v>
      </c>
      <c r="O67" s="128">
        <v>0</v>
      </c>
      <c r="P67" s="127">
        <f t="shared" si="16"/>
        <v>0</v>
      </c>
      <c r="Q67" s="127">
        <v>0</v>
      </c>
      <c r="R67" s="172">
        <v>0</v>
      </c>
      <c r="S67" s="128">
        <v>0</v>
      </c>
      <c r="T67" s="127">
        <f t="shared" si="17"/>
        <v>0</v>
      </c>
      <c r="U67" s="17">
        <f t="shared" si="18"/>
        <v>0</v>
      </c>
      <c r="V67" s="181">
        <f t="shared" si="19"/>
        <v>0</v>
      </c>
    </row>
    <row r="68" spans="1:22" ht="12.75">
      <c r="A68" s="16"/>
      <c r="B68" s="13"/>
      <c r="C68" s="13" t="s">
        <v>41</v>
      </c>
      <c r="D68" s="127">
        <v>0</v>
      </c>
      <c r="E68" s="172">
        <v>0</v>
      </c>
      <c r="F68" s="172">
        <v>0</v>
      </c>
      <c r="G68" s="17">
        <f>+SUM(D68:F68)</f>
        <v>0</v>
      </c>
      <c r="H68" s="172">
        <v>0</v>
      </c>
      <c r="I68" s="172">
        <v>0</v>
      </c>
      <c r="J68" s="128">
        <v>0</v>
      </c>
      <c r="K68" s="127">
        <f>+SUM(H68:J68)</f>
        <v>0</v>
      </c>
      <c r="L68" s="17">
        <f>+K68+G68</f>
        <v>0</v>
      </c>
      <c r="M68" s="127">
        <v>0</v>
      </c>
      <c r="N68" s="172">
        <v>0</v>
      </c>
      <c r="O68" s="128">
        <v>0</v>
      </c>
      <c r="P68" s="127">
        <f t="shared" si="16"/>
        <v>0</v>
      </c>
      <c r="Q68" s="127">
        <v>0</v>
      </c>
      <c r="R68" s="172">
        <v>0</v>
      </c>
      <c r="S68" s="128">
        <v>0</v>
      </c>
      <c r="T68" s="127">
        <f t="shared" si="17"/>
        <v>0</v>
      </c>
      <c r="U68" s="17">
        <f t="shared" si="18"/>
        <v>0</v>
      </c>
      <c r="V68" s="181">
        <f t="shared" si="19"/>
        <v>0</v>
      </c>
    </row>
    <row r="69" spans="1:22" ht="12.75">
      <c r="A69" s="16"/>
      <c r="B69" s="13" t="s">
        <v>42</v>
      </c>
      <c r="C69" s="13"/>
      <c r="D69" s="127">
        <v>0</v>
      </c>
      <c r="E69" s="172">
        <v>0</v>
      </c>
      <c r="F69" s="172">
        <v>0</v>
      </c>
      <c r="G69" s="17">
        <f>+SUM(D69:F69)</f>
        <v>0</v>
      </c>
      <c r="H69" s="172">
        <v>0</v>
      </c>
      <c r="I69" s="172">
        <v>0</v>
      </c>
      <c r="J69" s="128">
        <v>0</v>
      </c>
      <c r="K69" s="127">
        <f>+SUM(H69:J69)</f>
        <v>0</v>
      </c>
      <c r="L69" s="17">
        <f>+K69+G69</f>
        <v>0</v>
      </c>
      <c r="M69" s="127">
        <v>0</v>
      </c>
      <c r="N69" s="172">
        <v>0</v>
      </c>
      <c r="O69" s="128">
        <v>0</v>
      </c>
      <c r="P69" s="127">
        <f t="shared" si="16"/>
        <v>0</v>
      </c>
      <c r="Q69" s="127">
        <v>0</v>
      </c>
      <c r="R69" s="172">
        <v>0</v>
      </c>
      <c r="S69" s="128">
        <v>0</v>
      </c>
      <c r="T69" s="127">
        <f t="shared" si="17"/>
        <v>0</v>
      </c>
      <c r="U69" s="17">
        <f t="shared" si="18"/>
        <v>0</v>
      </c>
      <c r="V69" s="181">
        <f t="shared" si="19"/>
        <v>0</v>
      </c>
    </row>
    <row r="70" spans="1:22" ht="12.75">
      <c r="A70" s="16" t="s">
        <v>44</v>
      </c>
      <c r="B70" s="13"/>
      <c r="C70" s="13"/>
      <c r="D70" s="127">
        <v>0</v>
      </c>
      <c r="E70" s="172">
        <v>0</v>
      </c>
      <c r="F70" s="172">
        <v>0</v>
      </c>
      <c r="G70" s="17">
        <f>+SUM(D70:F70)</f>
        <v>0</v>
      </c>
      <c r="H70" s="172">
        <v>0</v>
      </c>
      <c r="I70" s="172">
        <v>0</v>
      </c>
      <c r="J70" s="128">
        <v>0</v>
      </c>
      <c r="K70" s="127">
        <f>+SUM(H70:J70)</f>
        <v>0</v>
      </c>
      <c r="L70" s="17">
        <f>+K70+G70</f>
        <v>0</v>
      </c>
      <c r="M70" s="127">
        <v>0</v>
      </c>
      <c r="N70" s="172">
        <v>0</v>
      </c>
      <c r="O70" s="128">
        <v>0</v>
      </c>
      <c r="P70" s="127">
        <f t="shared" si="16"/>
        <v>0</v>
      </c>
      <c r="Q70" s="127">
        <v>0</v>
      </c>
      <c r="R70" s="172">
        <v>0</v>
      </c>
      <c r="S70" s="128">
        <v>0</v>
      </c>
      <c r="T70" s="127">
        <f t="shared" si="17"/>
        <v>0</v>
      </c>
      <c r="U70" s="17">
        <f t="shared" si="18"/>
        <v>0</v>
      </c>
      <c r="V70" s="181">
        <f t="shared" si="19"/>
        <v>0</v>
      </c>
    </row>
    <row r="71" spans="1:22" ht="12.75">
      <c r="A71" s="16"/>
      <c r="B71" s="13"/>
      <c r="C71" s="13"/>
      <c r="D71" s="127"/>
      <c r="E71" s="172"/>
      <c r="F71" s="172"/>
      <c r="G71" s="181"/>
      <c r="H71" s="172"/>
      <c r="I71" s="172"/>
      <c r="J71" s="128"/>
      <c r="K71" s="137"/>
      <c r="L71" s="181"/>
      <c r="M71" s="127"/>
      <c r="N71" s="172"/>
      <c r="O71" s="128"/>
      <c r="P71" s="137"/>
      <c r="Q71" s="127"/>
      <c r="R71" s="172"/>
      <c r="S71" s="128"/>
      <c r="T71" s="137"/>
      <c r="U71" s="181"/>
      <c r="V71" s="181"/>
    </row>
    <row r="72" spans="1:22" ht="12.75">
      <c r="A72" s="20" t="s">
        <v>45</v>
      </c>
      <c r="B72" s="21"/>
      <c r="C72" s="21"/>
      <c r="D72" s="129">
        <v>77884</v>
      </c>
      <c r="E72" s="175">
        <v>96460</v>
      </c>
      <c r="F72" s="175">
        <v>931312</v>
      </c>
      <c r="G72" s="184">
        <f>+SUM(D72:F72)</f>
        <v>1105656</v>
      </c>
      <c r="H72" s="175">
        <v>283126</v>
      </c>
      <c r="I72" s="175">
        <v>273985</v>
      </c>
      <c r="J72" s="130">
        <v>1093610</v>
      </c>
      <c r="K72" s="143">
        <f>+SUM(H72:J72)</f>
        <v>1650721</v>
      </c>
      <c r="L72" s="184">
        <f>+K72+G72</f>
        <v>2756377</v>
      </c>
      <c r="M72" s="129">
        <v>105049</v>
      </c>
      <c r="N72" s="175">
        <v>69739</v>
      </c>
      <c r="O72" s="130">
        <v>1023883</v>
      </c>
      <c r="P72" s="143">
        <f>+SUM(M72:O72)</f>
        <v>1198671</v>
      </c>
      <c r="Q72" s="129">
        <v>162002</v>
      </c>
      <c r="R72" s="175">
        <v>128937</v>
      </c>
      <c r="S72" s="130">
        <v>88373</v>
      </c>
      <c r="T72" s="143">
        <f>+SUM(Q72:S72)</f>
        <v>379312</v>
      </c>
      <c r="U72" s="184">
        <f>+T72+P72</f>
        <v>1577983</v>
      </c>
      <c r="V72" s="184">
        <f>+U72+L72</f>
        <v>4334360</v>
      </c>
    </row>
    <row r="73" spans="1:22" ht="12.75">
      <c r="A73" s="26"/>
      <c r="B73" s="27"/>
      <c r="C73" s="27"/>
      <c r="D73" s="131"/>
      <c r="E73" s="176"/>
      <c r="F73" s="176"/>
      <c r="G73" s="185"/>
      <c r="H73" s="176"/>
      <c r="I73" s="176"/>
      <c r="J73" s="132"/>
      <c r="K73" s="145"/>
      <c r="L73" s="185"/>
      <c r="M73" s="131"/>
      <c r="N73" s="176"/>
      <c r="O73" s="132"/>
      <c r="P73" s="145"/>
      <c r="Q73" s="131"/>
      <c r="R73" s="176"/>
      <c r="S73" s="132"/>
      <c r="T73" s="145"/>
      <c r="U73" s="185"/>
      <c r="V73" s="185"/>
    </row>
    <row r="74" spans="1:7" ht="14.25" customHeight="1">
      <c r="A74" s="33" t="s">
        <v>46</v>
      </c>
      <c r="B74" s="221" t="s">
        <v>49</v>
      </c>
      <c r="C74" s="221"/>
      <c r="D74" s="221"/>
      <c r="E74" s="221"/>
      <c r="F74" s="221"/>
      <c r="G74" s="177"/>
    </row>
    <row r="75" spans="1:12" ht="12.75" customHeight="1">
      <c r="A75" s="33" t="s">
        <v>47</v>
      </c>
      <c r="B75" s="223" t="s">
        <v>63</v>
      </c>
      <c r="C75" s="223"/>
      <c r="D75" s="223"/>
      <c r="E75" s="223"/>
      <c r="F75" s="223"/>
      <c r="G75" s="224"/>
      <c r="H75" s="224"/>
      <c r="I75" s="224"/>
      <c r="J75" s="224"/>
      <c r="K75" s="224"/>
      <c r="L75" s="224"/>
    </row>
    <row r="76" spans="1:12" ht="12.75" customHeight="1">
      <c r="A76" s="33" t="s">
        <v>48</v>
      </c>
      <c r="B76" s="223" t="s">
        <v>64</v>
      </c>
      <c r="C76" s="223"/>
      <c r="D76" s="223"/>
      <c r="E76" s="223"/>
      <c r="F76" s="223"/>
      <c r="G76" s="224"/>
      <c r="H76" s="224"/>
      <c r="I76" s="224"/>
      <c r="J76" s="224"/>
      <c r="K76" s="224"/>
      <c r="L76" s="224"/>
    </row>
    <row r="77" spans="1:22" ht="36" customHeight="1">
      <c r="A77" s="33" t="s">
        <v>50</v>
      </c>
      <c r="B77" s="222" t="s">
        <v>70</v>
      </c>
      <c r="C77" s="222"/>
      <c r="D77" s="222"/>
      <c r="E77" s="222"/>
      <c r="F77" s="222"/>
      <c r="G77" s="177"/>
      <c r="V77" s="209">
        <v>4</v>
      </c>
    </row>
    <row r="78" spans="1:12" s="188" customFormat="1" ht="12.75" customHeight="1">
      <c r="A78" s="187"/>
      <c r="B78" s="225"/>
      <c r="C78" s="225"/>
      <c r="D78" s="225"/>
      <c r="E78" s="225"/>
      <c r="F78" s="225"/>
      <c r="G78" s="226"/>
      <c r="H78" s="226"/>
      <c r="I78" s="226"/>
      <c r="J78" s="226"/>
      <c r="K78" s="226"/>
      <c r="L78" s="226"/>
    </row>
    <row r="79" ht="24.75" customHeight="1">
      <c r="A79" s="74"/>
    </row>
    <row r="80" ht="12.75">
      <c r="B80" s="73"/>
    </row>
  </sheetData>
  <sheetProtection/>
  <mergeCells count="5">
    <mergeCell ref="B74:F74"/>
    <mergeCell ref="B77:F77"/>
    <mergeCell ref="B75:L75"/>
    <mergeCell ref="B76:L76"/>
    <mergeCell ref="B78:L78"/>
  </mergeCells>
  <printOptions horizontalCentered="1"/>
  <pageMargins left="0" right="0" top="0.3937007874015748" bottom="0" header="0" footer="0"/>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AA44"/>
  <sheetViews>
    <sheetView zoomScalePageLayoutView="0" workbookViewId="0" topLeftCell="A1">
      <selection activeCell="A1" sqref="A1"/>
    </sheetView>
  </sheetViews>
  <sheetFormatPr defaultColWidth="11.421875" defaultRowHeight="12.75"/>
  <cols>
    <col min="1" max="2" width="2.8515625" style="0" customWidth="1"/>
    <col min="3" max="3" width="46.00390625" style="0" customWidth="1"/>
    <col min="4" max="6" width="8.8515625" style="0" customWidth="1"/>
    <col min="7" max="7" width="8.7109375" style="0" bestFit="1" customWidth="1"/>
    <col min="8" max="10" width="8.8515625" style="0" customWidth="1"/>
    <col min="11" max="11" width="8.7109375" style="0" bestFit="1" customWidth="1"/>
    <col min="12" max="12" width="9.00390625" style="0" bestFit="1" customWidth="1"/>
    <col min="13" max="13" width="9.00390625" style="0" customWidth="1"/>
    <col min="14" max="14" width="9.57421875" style="0" customWidth="1"/>
    <col min="15" max="16" width="10.421875" style="0" customWidth="1"/>
    <col min="17" max="17" width="8.8515625" style="0" customWidth="1"/>
    <col min="18" max="22" width="10.140625" style="0" customWidth="1"/>
    <col min="23" max="25" width="8.8515625" style="0" customWidth="1"/>
    <col min="26" max="26" width="8.7109375" style="0" bestFit="1" customWidth="1"/>
    <col min="27" max="27" width="9.00390625" style="0" bestFit="1" customWidth="1"/>
    <col min="28" max="28" width="8.8515625" style="0" customWidth="1"/>
    <col min="30" max="30" width="7.28125" style="0" customWidth="1"/>
  </cols>
  <sheetData>
    <row r="1" ht="20.25">
      <c r="Q1" s="72"/>
    </row>
    <row r="2" spans="1:22" ht="12.75">
      <c r="A2" s="210" t="s">
        <v>71</v>
      </c>
      <c r="B2" s="211"/>
      <c r="C2" s="211"/>
      <c r="D2" s="216"/>
      <c r="E2" s="216"/>
      <c r="F2" s="216"/>
      <c r="G2" s="216"/>
      <c r="H2" s="216"/>
      <c r="I2" s="216"/>
      <c r="J2" s="216"/>
      <c r="K2" s="216"/>
      <c r="L2" s="216"/>
      <c r="M2" s="216"/>
      <c r="N2" s="42"/>
      <c r="O2" s="42"/>
      <c r="P2" s="42"/>
      <c r="Q2" s="2"/>
      <c r="R2" s="2"/>
      <c r="S2" s="2"/>
      <c r="T2" s="2"/>
      <c r="U2" s="2"/>
      <c r="V2" s="2"/>
    </row>
    <row r="3" spans="1:22" ht="12.75">
      <c r="A3" s="217" t="s">
        <v>108</v>
      </c>
      <c r="B3" s="211"/>
      <c r="C3" s="211"/>
      <c r="D3" s="216"/>
      <c r="E3" s="216"/>
      <c r="F3" s="216"/>
      <c r="G3" s="216"/>
      <c r="H3" s="216"/>
      <c r="I3" s="216"/>
      <c r="J3" s="216"/>
      <c r="K3" s="216"/>
      <c r="L3" s="216"/>
      <c r="M3" s="216"/>
      <c r="N3" s="42"/>
      <c r="O3" s="42"/>
      <c r="P3" s="42"/>
      <c r="Q3" s="2"/>
      <c r="R3" s="2"/>
      <c r="S3" s="2"/>
      <c r="T3" s="2"/>
      <c r="U3" s="2"/>
      <c r="V3" s="2"/>
    </row>
    <row r="4" spans="1:22" ht="12.75">
      <c r="A4" s="210" t="s">
        <v>1</v>
      </c>
      <c r="B4" s="211"/>
      <c r="C4" s="211"/>
      <c r="D4" s="216"/>
      <c r="E4" s="216"/>
      <c r="F4" s="216"/>
      <c r="G4" s="216"/>
      <c r="H4" s="216"/>
      <c r="I4" s="216"/>
      <c r="J4" s="216"/>
      <c r="K4" s="216"/>
      <c r="L4" s="216"/>
      <c r="M4" s="216"/>
      <c r="N4" s="42"/>
      <c r="O4" s="42"/>
      <c r="P4" s="42"/>
      <c r="Q4" s="2"/>
      <c r="R4" s="2"/>
      <c r="S4" s="2"/>
      <c r="T4" s="2"/>
      <c r="U4" s="2"/>
      <c r="V4" s="2"/>
    </row>
    <row r="5" spans="1:22" ht="12.75">
      <c r="A5" s="210" t="s">
        <v>2</v>
      </c>
      <c r="B5" s="211"/>
      <c r="C5" s="211"/>
      <c r="D5" s="216"/>
      <c r="E5" s="216"/>
      <c r="F5" s="216"/>
      <c r="G5" s="216"/>
      <c r="H5" s="216"/>
      <c r="I5" s="216"/>
      <c r="J5" s="216"/>
      <c r="K5" s="216"/>
      <c r="L5" s="216"/>
      <c r="M5" s="216"/>
      <c r="N5" s="42"/>
      <c r="O5" s="42"/>
      <c r="P5" s="42"/>
      <c r="Q5" s="2"/>
      <c r="R5" s="2"/>
      <c r="S5" s="2"/>
      <c r="T5" s="2"/>
      <c r="U5" s="2"/>
      <c r="V5" s="2"/>
    </row>
    <row r="6" spans="1:22" ht="12.75">
      <c r="A6" s="210" t="s">
        <v>72</v>
      </c>
      <c r="B6" s="211"/>
      <c r="C6" s="211"/>
      <c r="D6" s="216"/>
      <c r="E6" s="216"/>
      <c r="F6" s="216"/>
      <c r="G6" s="216"/>
      <c r="H6" s="216"/>
      <c r="I6" s="216"/>
      <c r="J6" s="216"/>
      <c r="K6" s="216"/>
      <c r="L6" s="216"/>
      <c r="M6" s="216"/>
      <c r="N6" s="42"/>
      <c r="O6" s="42"/>
      <c r="P6" s="42"/>
      <c r="Q6" s="2"/>
      <c r="R6" s="2"/>
      <c r="S6" s="2"/>
      <c r="T6" s="2"/>
      <c r="U6" s="2"/>
      <c r="V6" s="2"/>
    </row>
    <row r="7" spans="1:22" ht="12.75">
      <c r="A7" s="1"/>
      <c r="B7" s="2"/>
      <c r="C7" s="3"/>
      <c r="D7" s="67" t="s">
        <v>110</v>
      </c>
      <c r="E7" s="83"/>
      <c r="F7" s="83"/>
      <c r="G7" s="83"/>
      <c r="H7" s="83"/>
      <c r="I7" s="83"/>
      <c r="J7" s="83"/>
      <c r="K7" s="83"/>
      <c r="L7" s="84"/>
      <c r="M7" s="83"/>
      <c r="N7" s="84"/>
      <c r="O7" s="84"/>
      <c r="P7" s="84"/>
      <c r="Q7" s="84"/>
      <c r="R7" s="84"/>
      <c r="S7" s="84"/>
      <c r="T7" s="84"/>
      <c r="U7" s="84"/>
      <c r="V7" s="84"/>
    </row>
    <row r="8" spans="1:22" ht="25.5" customHeight="1">
      <c r="A8" s="8"/>
      <c r="B8" s="9"/>
      <c r="C8" s="9"/>
      <c r="D8" s="85" t="s">
        <v>5</v>
      </c>
      <c r="E8" s="151" t="s">
        <v>87</v>
      </c>
      <c r="F8" s="151" t="s">
        <v>88</v>
      </c>
      <c r="G8" s="30" t="s">
        <v>92</v>
      </c>
      <c r="H8" s="151" t="s">
        <v>89</v>
      </c>
      <c r="I8" s="151" t="s">
        <v>90</v>
      </c>
      <c r="J8" s="86" t="s">
        <v>91</v>
      </c>
      <c r="K8" s="30" t="s">
        <v>93</v>
      </c>
      <c r="L8" s="30" t="s">
        <v>94</v>
      </c>
      <c r="M8" s="85" t="s">
        <v>96</v>
      </c>
      <c r="N8" s="151" t="s">
        <v>100</v>
      </c>
      <c r="O8" s="86" t="s">
        <v>101</v>
      </c>
      <c r="P8" s="30" t="s">
        <v>102</v>
      </c>
      <c r="Q8" s="85" t="s">
        <v>103</v>
      </c>
      <c r="R8" s="86" t="s">
        <v>104</v>
      </c>
      <c r="S8" s="86" t="s">
        <v>105</v>
      </c>
      <c r="T8" s="30" t="s">
        <v>106</v>
      </c>
      <c r="U8" s="30" t="s">
        <v>107</v>
      </c>
      <c r="V8" s="86" t="s">
        <v>97</v>
      </c>
    </row>
    <row r="9" spans="1:22" ht="12.75">
      <c r="A9" s="12"/>
      <c r="B9" s="13"/>
      <c r="C9" s="13"/>
      <c r="D9" s="112"/>
      <c r="E9" s="152"/>
      <c r="F9" s="152"/>
      <c r="G9" s="114"/>
      <c r="H9" s="152"/>
      <c r="I9" s="152"/>
      <c r="J9" s="113"/>
      <c r="K9" s="114"/>
      <c r="L9" s="114"/>
      <c r="M9" s="112"/>
      <c r="N9" s="152"/>
      <c r="O9" s="113"/>
      <c r="P9" s="113"/>
      <c r="Q9" s="112"/>
      <c r="R9" s="113"/>
      <c r="S9" s="113"/>
      <c r="T9" s="113"/>
      <c r="U9" s="113"/>
      <c r="V9" s="113"/>
    </row>
    <row r="10" spans="1:22" ht="12.75">
      <c r="A10" s="15" t="s">
        <v>6</v>
      </c>
      <c r="B10" s="13"/>
      <c r="C10" s="13"/>
      <c r="D10" s="16"/>
      <c r="E10" s="13"/>
      <c r="F10" s="13"/>
      <c r="G10" s="43"/>
      <c r="H10" s="13"/>
      <c r="I10" s="13"/>
      <c r="J10" s="87"/>
      <c r="K10" s="43"/>
      <c r="L10" s="43"/>
      <c r="M10" s="16"/>
      <c r="N10" s="13"/>
      <c r="O10" s="87"/>
      <c r="P10" s="87"/>
      <c r="Q10" s="16"/>
      <c r="R10" s="87"/>
      <c r="S10" s="87"/>
      <c r="T10" s="87"/>
      <c r="U10" s="87"/>
      <c r="V10" s="87"/>
    </row>
    <row r="11" spans="1:22" ht="12.75">
      <c r="A11" s="16" t="s">
        <v>7</v>
      </c>
      <c r="B11" s="13"/>
      <c r="C11" s="13"/>
      <c r="D11" s="88">
        <v>8.891971679250082</v>
      </c>
      <c r="E11" s="147">
        <v>7.0599407019503175</v>
      </c>
      <c r="F11" s="147">
        <v>9.699645539561065</v>
      </c>
      <c r="G11" s="44">
        <v>25.651557920761462</v>
      </c>
      <c r="H11" s="147">
        <v>13.078808349907098</v>
      </c>
      <c r="I11" s="147">
        <v>5.84246652449772</v>
      </c>
      <c r="J11" s="89">
        <v>9.86260414607463</v>
      </c>
      <c r="K11" s="44">
        <v>28.783879020479446</v>
      </c>
      <c r="L11" s="44">
        <v>54.43543694124091</v>
      </c>
      <c r="M11" s="88">
        <v>8.441137826333975</v>
      </c>
      <c r="N11" s="147">
        <v>7.522174216651788</v>
      </c>
      <c r="O11" s="89">
        <v>10.051586351987481</v>
      </c>
      <c r="P11" s="89">
        <v>26.014898394973244</v>
      </c>
      <c r="Q11" s="88">
        <v>8.074160813480677</v>
      </c>
      <c r="R11" s="89">
        <v>8.260541382742034</v>
      </c>
      <c r="S11" s="89">
        <v>9.412640628608493</v>
      </c>
      <c r="T11" s="89">
        <v>25.747342824831204</v>
      </c>
      <c r="U11" s="89">
        <v>51.76224121980445</v>
      </c>
      <c r="V11" s="89">
        <v>106.19767816104536</v>
      </c>
    </row>
    <row r="12" spans="1:22" ht="12.75">
      <c r="A12" s="16"/>
      <c r="B12" s="13" t="s">
        <v>8</v>
      </c>
      <c r="C12" s="13"/>
      <c r="D12" s="88">
        <v>9.639693622283657</v>
      </c>
      <c r="E12" s="147">
        <v>7.640561544551075</v>
      </c>
      <c r="F12" s="147">
        <v>8.673179620991979</v>
      </c>
      <c r="G12" s="44">
        <v>25.95343478782671</v>
      </c>
      <c r="H12" s="147">
        <v>14.728767969011011</v>
      </c>
      <c r="I12" s="147">
        <v>5.242337097723133</v>
      </c>
      <c r="J12" s="89">
        <v>8.59732767636058</v>
      </c>
      <c r="K12" s="44">
        <v>28.568432743094725</v>
      </c>
      <c r="L12" s="44">
        <v>54.52186753092143</v>
      </c>
      <c r="M12" s="88">
        <v>8.845440379252354</v>
      </c>
      <c r="N12" s="147">
        <v>7.978450011515117</v>
      </c>
      <c r="O12" s="89">
        <v>8.871605996625467</v>
      </c>
      <c r="P12" s="89">
        <v>25.695496387392936</v>
      </c>
      <c r="Q12" s="88">
        <v>8.386278936301116</v>
      </c>
      <c r="R12" s="89">
        <v>8.819704693628443</v>
      </c>
      <c r="S12" s="89">
        <v>9.501945329254687</v>
      </c>
      <c r="T12" s="89">
        <v>26.707928959184244</v>
      </c>
      <c r="U12" s="89">
        <v>52.40342534657718</v>
      </c>
      <c r="V12" s="89">
        <v>106.9252928774986</v>
      </c>
    </row>
    <row r="13" spans="1:22" ht="12.75">
      <c r="A13" s="45"/>
      <c r="B13" s="31"/>
      <c r="C13" s="31" t="s">
        <v>73</v>
      </c>
      <c r="D13" s="194">
        <v>7.812707360706525</v>
      </c>
      <c r="E13" s="195">
        <v>5.123377356126023</v>
      </c>
      <c r="F13" s="195">
        <v>7.858906611956039</v>
      </c>
      <c r="G13" s="196">
        <v>20.794991328788587</v>
      </c>
      <c r="H13" s="195">
        <v>25.8469917271882</v>
      </c>
      <c r="I13" s="195">
        <v>16.164583642302816</v>
      </c>
      <c r="J13" s="197">
        <v>16.100353360757964</v>
      </c>
      <c r="K13" s="196">
        <v>58.11192873024898</v>
      </c>
      <c r="L13" s="196">
        <v>78.90692005903756</v>
      </c>
      <c r="M13" s="194">
        <v>9.341380640733842</v>
      </c>
      <c r="N13" s="195">
        <v>6.958576454692168</v>
      </c>
      <c r="O13" s="197">
        <v>9.935490400922449</v>
      </c>
      <c r="P13" s="197">
        <v>26.23544749634846</v>
      </c>
      <c r="Q13" s="194">
        <v>6.871310411856547</v>
      </c>
      <c r="R13" s="197">
        <v>6.112296483740316</v>
      </c>
      <c r="S13" s="197">
        <v>7.1813399032786425</v>
      </c>
      <c r="T13" s="197">
        <v>20.164946798875505</v>
      </c>
      <c r="U13" s="197">
        <v>46.40039429522396</v>
      </c>
      <c r="V13" s="197">
        <v>125.30731435426152</v>
      </c>
    </row>
    <row r="14" spans="1:22" ht="12.75">
      <c r="A14" s="45"/>
      <c r="B14" s="31"/>
      <c r="C14" s="31" t="s">
        <v>59</v>
      </c>
      <c r="D14" s="194">
        <v>9.82612528023051</v>
      </c>
      <c r="E14" s="195">
        <v>7.897423258005112</v>
      </c>
      <c r="F14" s="195">
        <v>8.756270703989449</v>
      </c>
      <c r="G14" s="196">
        <v>26.47981924222507</v>
      </c>
      <c r="H14" s="195">
        <v>13.59422802623566</v>
      </c>
      <c r="I14" s="195">
        <v>4.127795311266292</v>
      </c>
      <c r="J14" s="197">
        <v>7.831694377754095</v>
      </c>
      <c r="K14" s="196">
        <v>25.55371771525605</v>
      </c>
      <c r="L14" s="196">
        <v>52.03353695748112</v>
      </c>
      <c r="M14" s="194">
        <v>8.794833011734013</v>
      </c>
      <c r="N14" s="195">
        <v>8.082521247349437</v>
      </c>
      <c r="O14" s="197">
        <v>8.763043749865238</v>
      </c>
      <c r="P14" s="197">
        <v>25.640398008948686</v>
      </c>
      <c r="Q14" s="194">
        <v>8.540871283101627</v>
      </c>
      <c r="R14" s="197">
        <v>9.095977488845113</v>
      </c>
      <c r="S14" s="197">
        <v>9.738747502376508</v>
      </c>
      <c r="T14" s="197">
        <v>27.375596274323247</v>
      </c>
      <c r="U14" s="197">
        <v>53.01599428327194</v>
      </c>
      <c r="V14" s="197">
        <v>105.04953124075305</v>
      </c>
    </row>
    <row r="15" spans="1:22" ht="12.75">
      <c r="A15" s="16"/>
      <c r="B15" s="13" t="s">
        <v>85</v>
      </c>
      <c r="C15" s="13"/>
      <c r="D15" s="88">
        <v>2.6888702019767945</v>
      </c>
      <c r="E15" s="147">
        <v>2.2076145324452083</v>
      </c>
      <c r="F15" s="147">
        <v>19.27477750537172</v>
      </c>
      <c r="G15" s="44">
        <v>24.171262239793723</v>
      </c>
      <c r="H15" s="147">
        <v>5.407986848302535</v>
      </c>
      <c r="I15" s="147">
        <v>5.302012006875806</v>
      </c>
      <c r="J15" s="89">
        <v>22.228167199828107</v>
      </c>
      <c r="K15" s="44">
        <v>32.93816605500645</v>
      </c>
      <c r="L15" s="44">
        <v>57.10942829480017</v>
      </c>
      <c r="M15" s="88">
        <v>2.586117723248818</v>
      </c>
      <c r="N15" s="147">
        <v>1.5515802715943277</v>
      </c>
      <c r="O15" s="89">
        <v>21.773054878813923</v>
      </c>
      <c r="P15" s="89">
        <v>25.91075287365707</v>
      </c>
      <c r="Q15" s="88">
        <v>3.3545909471422433</v>
      </c>
      <c r="R15" s="89">
        <v>2.9864677490330895</v>
      </c>
      <c r="S15" s="89">
        <v>4.633683181779114</v>
      </c>
      <c r="T15" s="89">
        <v>10.974741877954447</v>
      </c>
      <c r="U15" s="89">
        <v>36.88549475161152</v>
      </c>
      <c r="V15" s="89">
        <v>93.99492304641169</v>
      </c>
    </row>
    <row r="16" spans="1:22" ht="12.75">
      <c r="A16" s="16"/>
      <c r="B16" s="13" t="s">
        <v>9</v>
      </c>
      <c r="C16" s="13"/>
      <c r="D16" s="88">
        <v>8.75619050694681</v>
      </c>
      <c r="E16" s="147">
        <v>8.507393663566857</v>
      </c>
      <c r="F16" s="147">
        <v>8.684805628588192</v>
      </c>
      <c r="G16" s="44">
        <v>25.94838979910186</v>
      </c>
      <c r="H16" s="147">
        <v>8.038645175228154</v>
      </c>
      <c r="I16" s="147">
        <v>8.413191947968748</v>
      </c>
      <c r="J16" s="89">
        <v>8.605256547179312</v>
      </c>
      <c r="K16" s="44">
        <v>25.057093670376215</v>
      </c>
      <c r="L16" s="44">
        <v>51.00548346947808</v>
      </c>
      <c r="M16" s="88">
        <v>9.135635467621709</v>
      </c>
      <c r="N16" s="147">
        <v>8.552312158815708</v>
      </c>
      <c r="O16" s="89">
        <v>8.598215261562752</v>
      </c>
      <c r="P16" s="89">
        <v>26.28616288800017</v>
      </c>
      <c r="Q16" s="88">
        <v>9.222618997012576</v>
      </c>
      <c r="R16" s="89">
        <v>8.856153531255977</v>
      </c>
      <c r="S16" s="89">
        <v>8.89606570768315</v>
      </c>
      <c r="T16" s="89">
        <v>26.9748382359517</v>
      </c>
      <c r="U16" s="89">
        <v>53.26100112395187</v>
      </c>
      <c r="V16" s="89">
        <v>104.26648459342995</v>
      </c>
    </row>
    <row r="17" spans="1:22" ht="12.75">
      <c r="A17" s="16"/>
      <c r="B17" s="13" t="s">
        <v>56</v>
      </c>
      <c r="C17" s="13"/>
      <c r="D17" s="88">
        <v>2.5572160188511424</v>
      </c>
      <c r="E17" s="147">
        <v>2.295912922549902</v>
      </c>
      <c r="F17" s="147">
        <v>6.004057849007524</v>
      </c>
      <c r="G17" s="44">
        <v>10.85718679040857</v>
      </c>
      <c r="H17" s="147">
        <v>10.86699108174673</v>
      </c>
      <c r="I17" s="147">
        <v>2.2493421446093618</v>
      </c>
      <c r="J17" s="89">
        <v>2.14098368122235</v>
      </c>
      <c r="K17" s="44">
        <v>15.257316907578442</v>
      </c>
      <c r="L17" s="44">
        <v>26.11450369798701</v>
      </c>
      <c r="M17" s="88">
        <v>2.2829086668916063</v>
      </c>
      <c r="N17" s="147">
        <v>2.937395950585447</v>
      </c>
      <c r="O17" s="89">
        <v>2.2386356630022886</v>
      </c>
      <c r="P17" s="89">
        <v>7.458940280479341</v>
      </c>
      <c r="Q17" s="88">
        <v>2.1289435238454777</v>
      </c>
      <c r="R17" s="89">
        <v>3.0756107641587307</v>
      </c>
      <c r="S17" s="89">
        <v>10.24431997663322</v>
      </c>
      <c r="T17" s="89">
        <v>15.448874264637428</v>
      </c>
      <c r="U17" s="89">
        <v>22.90781454511677</v>
      </c>
      <c r="V17" s="89">
        <v>49.02231824310378</v>
      </c>
    </row>
    <row r="18" spans="1:22" ht="12.75">
      <c r="A18" s="16"/>
      <c r="B18" s="13" t="s">
        <v>57</v>
      </c>
      <c r="C18" s="13"/>
      <c r="D18" s="88">
        <v>5.489568725592773</v>
      </c>
      <c r="E18" s="147">
        <v>4.560810381926114</v>
      </c>
      <c r="F18" s="147">
        <v>7.306723715514832</v>
      </c>
      <c r="G18" s="44">
        <v>17.357102823033717</v>
      </c>
      <c r="H18" s="147">
        <v>7.810580243198116</v>
      </c>
      <c r="I18" s="147">
        <v>19.694390435929506</v>
      </c>
      <c r="J18" s="89">
        <v>7.618154486481736</v>
      </c>
      <c r="K18" s="44">
        <v>35.12312516560936</v>
      </c>
      <c r="L18" s="44">
        <v>52.48022798864308</v>
      </c>
      <c r="M18" s="88">
        <v>11.058056400714559</v>
      </c>
      <c r="N18" s="147">
        <v>12.460778968140696</v>
      </c>
      <c r="O18" s="89">
        <v>10.243368791829559</v>
      </c>
      <c r="P18" s="89">
        <v>33.76220416068482</v>
      </c>
      <c r="Q18" s="88">
        <v>12.31175927025526</v>
      </c>
      <c r="R18" s="89">
        <v>8.354819500902586</v>
      </c>
      <c r="S18" s="89">
        <v>10.82040518360052</v>
      </c>
      <c r="T18" s="89">
        <v>31.486983954758365</v>
      </c>
      <c r="U18" s="89">
        <v>65.24918811544319</v>
      </c>
      <c r="V18" s="89">
        <v>117.72941610408627</v>
      </c>
    </row>
    <row r="19" spans="1:22" ht="12.75">
      <c r="A19" s="16"/>
      <c r="B19" s="13" t="s">
        <v>10</v>
      </c>
      <c r="C19" s="13"/>
      <c r="D19" s="88">
        <v>10.097582289102983</v>
      </c>
      <c r="E19" s="147">
        <v>9.40304271436417</v>
      </c>
      <c r="F19" s="147">
        <v>10.280051522454029</v>
      </c>
      <c r="G19" s="44">
        <v>29.78067652592118</v>
      </c>
      <c r="H19" s="147">
        <v>9.31002095188129</v>
      </c>
      <c r="I19" s="147">
        <v>9.138672141920624</v>
      </c>
      <c r="J19" s="89">
        <v>9.118218258969495</v>
      </c>
      <c r="K19" s="44">
        <v>27.566911352771413</v>
      </c>
      <c r="L19" s="44">
        <v>57.34758787869259</v>
      </c>
      <c r="M19" s="88">
        <v>11.007212497638887</v>
      </c>
      <c r="N19" s="147">
        <v>8.68656076888418</v>
      </c>
      <c r="O19" s="89">
        <v>9.559401668261483</v>
      </c>
      <c r="P19" s="89">
        <v>29.253174934784553</v>
      </c>
      <c r="Q19" s="88">
        <v>8.840840152172918</v>
      </c>
      <c r="R19" s="89">
        <v>9.721100143715667</v>
      </c>
      <c r="S19" s="89">
        <v>10.368160598847254</v>
      </c>
      <c r="T19" s="89">
        <v>28.930100894735837</v>
      </c>
      <c r="U19" s="89">
        <v>58.18327582952039</v>
      </c>
      <c r="V19" s="89">
        <v>115.53086370821299</v>
      </c>
    </row>
    <row r="20" spans="1:22" ht="12.75">
      <c r="A20" s="16"/>
      <c r="B20" s="13" t="s">
        <v>11</v>
      </c>
      <c r="C20" s="13"/>
      <c r="D20" s="88">
        <v>12.911618327958616</v>
      </c>
      <c r="E20" s="147">
        <v>3.7659176266252925</v>
      </c>
      <c r="F20" s="147">
        <v>11.772905726078047</v>
      </c>
      <c r="G20" s="44">
        <v>28.450441680661957</v>
      </c>
      <c r="H20" s="147">
        <v>8.766637709159946</v>
      </c>
      <c r="I20" s="147">
        <v>9.674046945327792</v>
      </c>
      <c r="J20" s="89">
        <v>11.913192976546478</v>
      </c>
      <c r="K20" s="44">
        <v>30.353877631034216</v>
      </c>
      <c r="L20" s="44">
        <v>58.804319311696176</v>
      </c>
      <c r="M20" s="88">
        <v>14.993221004521939</v>
      </c>
      <c r="N20" s="147">
        <v>10.258744673426522</v>
      </c>
      <c r="O20" s="89">
        <v>9.91441152721621</v>
      </c>
      <c r="P20" s="89">
        <v>35.166377205164665</v>
      </c>
      <c r="Q20" s="88">
        <v>11.882118810983911</v>
      </c>
      <c r="R20" s="89">
        <v>9.25961182696672</v>
      </c>
      <c r="S20" s="89">
        <v>27.417771621705068</v>
      </c>
      <c r="T20" s="89">
        <v>48.5595022596557</v>
      </c>
      <c r="U20" s="89">
        <v>83.72587946482037</v>
      </c>
      <c r="V20" s="89">
        <v>142.53019877651656</v>
      </c>
    </row>
    <row r="21" spans="1:22" ht="12.75">
      <c r="A21" s="47"/>
      <c r="B21" s="48"/>
      <c r="C21" s="48"/>
      <c r="D21" s="90"/>
      <c r="E21" s="148"/>
      <c r="F21" s="148"/>
      <c r="G21" s="49"/>
      <c r="H21" s="148"/>
      <c r="I21" s="148"/>
      <c r="J21" s="91"/>
      <c r="K21" s="49"/>
      <c r="L21" s="49"/>
      <c r="M21" s="90"/>
      <c r="N21" s="148"/>
      <c r="O21" s="91"/>
      <c r="P21" s="91"/>
      <c r="Q21" s="90"/>
      <c r="R21" s="91"/>
      <c r="S21" s="91"/>
      <c r="T21" s="91"/>
      <c r="U21" s="91"/>
      <c r="V21" s="91"/>
    </row>
    <row r="22" spans="1:22" ht="12.75">
      <c r="A22" s="16" t="s">
        <v>12</v>
      </c>
      <c r="B22" s="13"/>
      <c r="C22" s="13"/>
      <c r="D22" s="88">
        <v>6.704758223513231</v>
      </c>
      <c r="E22" s="147">
        <v>6.4355257888760535</v>
      </c>
      <c r="F22" s="147">
        <v>8.243504842266871</v>
      </c>
      <c r="G22" s="44">
        <v>21.383788854656153</v>
      </c>
      <c r="H22" s="147">
        <v>7.437381509941418</v>
      </c>
      <c r="I22" s="147">
        <v>7.552437328118006</v>
      </c>
      <c r="J22" s="89">
        <v>7.932773176381222</v>
      </c>
      <c r="K22" s="44">
        <v>22.922592014440646</v>
      </c>
      <c r="L22" s="44">
        <v>44.3063808690968</v>
      </c>
      <c r="M22" s="88">
        <v>8.014301214891933</v>
      </c>
      <c r="N22" s="147">
        <v>7.837380825589375</v>
      </c>
      <c r="O22" s="89">
        <v>8.70334054265439</v>
      </c>
      <c r="P22" s="89">
        <v>24.5550225831357</v>
      </c>
      <c r="Q22" s="88">
        <v>7.3716911204818425</v>
      </c>
      <c r="R22" s="89">
        <v>7.985447948554138</v>
      </c>
      <c r="S22" s="89">
        <v>12.765574462183201</v>
      </c>
      <c r="T22" s="89">
        <v>28.12271353121918</v>
      </c>
      <c r="U22" s="89">
        <v>52.67773611435488</v>
      </c>
      <c r="V22" s="89">
        <v>96.98411698345168</v>
      </c>
    </row>
    <row r="23" spans="1:22" ht="12.75">
      <c r="A23" s="16"/>
      <c r="B23" s="13" t="s">
        <v>13</v>
      </c>
      <c r="C23" s="13"/>
      <c r="D23" s="88">
        <v>7.564026426653853</v>
      </c>
      <c r="E23" s="147">
        <v>7.785373896291869</v>
      </c>
      <c r="F23" s="147">
        <v>10.244221366703568</v>
      </c>
      <c r="G23" s="44">
        <v>25.59362168964929</v>
      </c>
      <c r="H23" s="147">
        <v>8.010336738339712</v>
      </c>
      <c r="I23" s="147">
        <v>7.950927140374368</v>
      </c>
      <c r="J23" s="89">
        <v>10.22114091893346</v>
      </c>
      <c r="K23" s="44">
        <v>26.182404797647536</v>
      </c>
      <c r="L23" s="44">
        <v>51.776026487296825</v>
      </c>
      <c r="M23" s="88">
        <v>7.851102554545299</v>
      </c>
      <c r="N23" s="147">
        <v>8.011666452993834</v>
      </c>
      <c r="O23" s="89">
        <v>10.475266105921916</v>
      </c>
      <c r="P23" s="89">
        <v>26.33803511346105</v>
      </c>
      <c r="Q23" s="88">
        <v>7.901825126850152</v>
      </c>
      <c r="R23" s="89">
        <v>8.119791218706474</v>
      </c>
      <c r="S23" s="89">
        <v>12.549807268229138</v>
      </c>
      <c r="T23" s="89">
        <v>28.571423613785765</v>
      </c>
      <c r="U23" s="89">
        <v>54.909458727246815</v>
      </c>
      <c r="V23" s="89">
        <v>106.68548521454363</v>
      </c>
    </row>
    <row r="24" spans="1:22" ht="12.75">
      <c r="A24" s="16"/>
      <c r="B24" s="13" t="s">
        <v>14</v>
      </c>
      <c r="C24" s="13"/>
      <c r="D24" s="88">
        <v>5.407355119787581</v>
      </c>
      <c r="E24" s="147">
        <v>5.525619676076761</v>
      </c>
      <c r="F24" s="147">
        <v>8.321893835185575</v>
      </c>
      <c r="G24" s="44">
        <v>19.254868631049916</v>
      </c>
      <c r="H24" s="147">
        <v>7.4919915955030465</v>
      </c>
      <c r="I24" s="147">
        <v>7.671112510275267</v>
      </c>
      <c r="J24" s="89">
        <v>7.231223664460639</v>
      </c>
      <c r="K24" s="44">
        <v>22.394327770238952</v>
      </c>
      <c r="L24" s="44">
        <v>41.64919640128887</v>
      </c>
      <c r="M24" s="88">
        <v>7.555015320280326</v>
      </c>
      <c r="N24" s="147">
        <v>7.654397657344802</v>
      </c>
      <c r="O24" s="89">
        <v>9.191904024355049</v>
      </c>
      <c r="P24" s="89">
        <v>24.401317001980175</v>
      </c>
      <c r="Q24" s="88">
        <v>7.6029278934353375</v>
      </c>
      <c r="R24" s="89">
        <v>9.637279541541432</v>
      </c>
      <c r="S24" s="89">
        <v>17.96778601028105</v>
      </c>
      <c r="T24" s="89">
        <v>35.20799344525782</v>
      </c>
      <c r="U24" s="89">
        <v>59.609310447237995</v>
      </c>
      <c r="V24" s="89">
        <v>101.25850684852686</v>
      </c>
    </row>
    <row r="25" spans="1:22" ht="12.75">
      <c r="A25" s="16"/>
      <c r="B25" s="13" t="s">
        <v>15</v>
      </c>
      <c r="C25" s="13"/>
      <c r="D25" s="88">
        <v>21.165588611193094</v>
      </c>
      <c r="E25" s="147">
        <v>5.762617486163897</v>
      </c>
      <c r="F25" s="147">
        <v>12.062651785111287</v>
      </c>
      <c r="G25" s="44">
        <v>38.990857882468276</v>
      </c>
      <c r="H25" s="147">
        <v>4.8807589605941075</v>
      </c>
      <c r="I25" s="147">
        <v>0.14885962381133458</v>
      </c>
      <c r="J25" s="89">
        <v>0.35884671729498974</v>
      </c>
      <c r="K25" s="44">
        <v>5.388465301700432</v>
      </c>
      <c r="L25" s="44">
        <v>44.37932318416871</v>
      </c>
      <c r="M25" s="88">
        <v>25.724815113195643</v>
      </c>
      <c r="N25" s="147">
        <v>5.9635908735002365</v>
      </c>
      <c r="O25" s="89">
        <v>12.732439296497885</v>
      </c>
      <c r="P25" s="89">
        <v>44.42084528319376</v>
      </c>
      <c r="Q25" s="88">
        <v>2.5892570572927385</v>
      </c>
      <c r="R25" s="89">
        <v>1.9374570429310487</v>
      </c>
      <c r="S25" s="89">
        <v>3.8112843820049993</v>
      </c>
      <c r="T25" s="89">
        <v>8.337998482228787</v>
      </c>
      <c r="U25" s="89">
        <v>52.758843765422554</v>
      </c>
      <c r="V25" s="89">
        <v>97.13816694959127</v>
      </c>
    </row>
    <row r="26" spans="1:22" ht="12.75">
      <c r="A26" s="16"/>
      <c r="B26" s="13" t="s">
        <v>58</v>
      </c>
      <c r="C26" s="13"/>
      <c r="D26" s="88">
        <v>4.929449184134505</v>
      </c>
      <c r="E26" s="147">
        <v>5.130533946636646</v>
      </c>
      <c r="F26" s="147">
        <v>7.0083689565960965</v>
      </c>
      <c r="G26" s="44">
        <v>17.06835208736725</v>
      </c>
      <c r="H26" s="147">
        <v>6.903372883002809</v>
      </c>
      <c r="I26" s="147">
        <v>6.975501286131658</v>
      </c>
      <c r="J26" s="89">
        <v>7.090152882059224</v>
      </c>
      <c r="K26" s="44">
        <v>20.96902705119369</v>
      </c>
      <c r="L26" s="44">
        <v>38.03737913856094</v>
      </c>
      <c r="M26" s="88">
        <v>6.9918280132950885</v>
      </c>
      <c r="N26" s="147">
        <v>7.563881727764982</v>
      </c>
      <c r="O26" s="89">
        <v>7.312551424503313</v>
      </c>
      <c r="P26" s="89">
        <v>21.868261165563382</v>
      </c>
      <c r="Q26" s="88">
        <v>6.738281502627731</v>
      </c>
      <c r="R26" s="89">
        <v>7.679623436100395</v>
      </c>
      <c r="S26" s="89">
        <v>13.793417401794434</v>
      </c>
      <c r="T26" s="89">
        <v>28.21132234052256</v>
      </c>
      <c r="U26" s="89">
        <v>50.07958350608594</v>
      </c>
      <c r="V26" s="89">
        <v>88.11696264464688</v>
      </c>
    </row>
    <row r="27" spans="1:22" ht="12.75">
      <c r="A27" s="16"/>
      <c r="B27" s="13" t="s">
        <v>74</v>
      </c>
      <c r="C27" s="13"/>
      <c r="D27" s="88">
        <v>8.079863520719266</v>
      </c>
      <c r="E27" s="147">
        <v>7.82217435907373</v>
      </c>
      <c r="F27" s="147">
        <v>8.088765558341885</v>
      </c>
      <c r="G27" s="44">
        <v>23.990803438134883</v>
      </c>
      <c r="H27" s="147">
        <v>8.017991999690665</v>
      </c>
      <c r="I27" s="147">
        <v>8.805334169886683</v>
      </c>
      <c r="J27" s="89">
        <v>8.200891318289893</v>
      </c>
      <c r="K27" s="44">
        <v>25.02421748786724</v>
      </c>
      <c r="L27" s="44">
        <v>49.01502092600212</v>
      </c>
      <c r="M27" s="88">
        <v>8.435577599384763</v>
      </c>
      <c r="N27" s="147">
        <v>8.303005466862238</v>
      </c>
      <c r="O27" s="89">
        <v>8.763700522337507</v>
      </c>
      <c r="P27" s="89">
        <v>25.50228358858451</v>
      </c>
      <c r="Q27" s="88">
        <v>8.256292501760615</v>
      </c>
      <c r="R27" s="89">
        <v>8.202542591837277</v>
      </c>
      <c r="S27" s="89">
        <v>9.841402470719261</v>
      </c>
      <c r="T27" s="89">
        <v>26.300237564317154</v>
      </c>
      <c r="U27" s="89">
        <v>51.80252115290166</v>
      </c>
      <c r="V27" s="89">
        <v>100.81754207890378</v>
      </c>
    </row>
    <row r="28" spans="1:22" ht="12.75">
      <c r="A28" s="16"/>
      <c r="B28" s="13" t="s">
        <v>75</v>
      </c>
      <c r="C28" s="13"/>
      <c r="D28" s="90"/>
      <c r="E28" s="148"/>
      <c r="F28" s="148"/>
      <c r="G28" s="49"/>
      <c r="H28" s="148"/>
      <c r="I28" s="148"/>
      <c r="J28" s="91"/>
      <c r="K28" s="49"/>
      <c r="L28" s="49"/>
      <c r="M28" s="90"/>
      <c r="N28" s="148"/>
      <c r="O28" s="91"/>
      <c r="P28" s="91"/>
      <c r="Q28" s="90"/>
      <c r="R28" s="91"/>
      <c r="S28" s="91"/>
      <c r="T28" s="91"/>
      <c r="U28" s="91"/>
      <c r="V28" s="91"/>
    </row>
    <row r="29" spans="1:22" ht="12.75">
      <c r="A29" s="16"/>
      <c r="B29" s="13"/>
      <c r="C29" s="13"/>
      <c r="D29" s="92"/>
      <c r="E29" s="149"/>
      <c r="F29" s="149"/>
      <c r="G29" s="51"/>
      <c r="H29" s="149"/>
      <c r="I29" s="149"/>
      <c r="J29" s="93"/>
      <c r="K29" s="51"/>
      <c r="L29" s="51"/>
      <c r="M29" s="92"/>
      <c r="N29" s="149"/>
      <c r="O29" s="93"/>
      <c r="P29" s="93"/>
      <c r="Q29" s="92"/>
      <c r="R29" s="93"/>
      <c r="S29" s="93"/>
      <c r="T29" s="93"/>
      <c r="U29" s="93"/>
      <c r="V29" s="93"/>
    </row>
    <row r="30" spans="1:22" ht="12.75">
      <c r="A30" s="16" t="s">
        <v>17</v>
      </c>
      <c r="B30" s="19"/>
      <c r="C30" s="19"/>
      <c r="D30" s="88">
        <v>18.876058165231377</v>
      </c>
      <c r="E30" s="147">
        <v>9.910239779490372</v>
      </c>
      <c r="F30" s="147">
        <v>16.346566359936382</v>
      </c>
      <c r="G30" s="44">
        <v>45.13286430465813</v>
      </c>
      <c r="H30" s="147">
        <v>38.83052148372116</v>
      </c>
      <c r="I30" s="147">
        <v>-1.9631257221430203</v>
      </c>
      <c r="J30" s="89">
        <v>18.67180347420014</v>
      </c>
      <c r="K30" s="44">
        <v>55.53919923577828</v>
      </c>
      <c r="L30" s="44">
        <v>100.6720635404364</v>
      </c>
      <c r="M30" s="88">
        <v>10.389541002458754</v>
      </c>
      <c r="N30" s="147">
        <v>6.083334291663508</v>
      </c>
      <c r="O30" s="89">
        <v>16.205993791936468</v>
      </c>
      <c r="P30" s="89">
        <v>32.67886908605873</v>
      </c>
      <c r="Q30" s="88">
        <v>11.280760585572112</v>
      </c>
      <c r="R30" s="89">
        <v>9.516274622428176</v>
      </c>
      <c r="S30" s="89">
        <v>-5.89267001145657</v>
      </c>
      <c r="T30" s="89">
        <v>14.904365196543718</v>
      </c>
      <c r="U30" s="89">
        <v>47.58323428260245</v>
      </c>
      <c r="V30" s="89">
        <v>148.25529782303886</v>
      </c>
    </row>
    <row r="31" spans="1:22" ht="12.75">
      <c r="A31" s="16"/>
      <c r="B31" s="13"/>
      <c r="C31" s="13"/>
      <c r="D31" s="92"/>
      <c r="E31" s="149"/>
      <c r="F31" s="149"/>
      <c r="G31" s="51"/>
      <c r="H31" s="149"/>
      <c r="I31" s="149"/>
      <c r="J31" s="93"/>
      <c r="K31" s="51"/>
      <c r="L31" s="51"/>
      <c r="M31" s="92"/>
      <c r="N31" s="149"/>
      <c r="O31" s="93"/>
      <c r="P31" s="93"/>
      <c r="Q31" s="92"/>
      <c r="R31" s="93"/>
      <c r="S31" s="93"/>
      <c r="T31" s="93"/>
      <c r="U31" s="93"/>
      <c r="V31" s="93"/>
    </row>
    <row r="32" spans="1:22" ht="12.75">
      <c r="A32" s="15" t="s">
        <v>18</v>
      </c>
      <c r="B32" s="13"/>
      <c r="C32" s="13"/>
      <c r="D32" s="92"/>
      <c r="E32" s="149"/>
      <c r="F32" s="149"/>
      <c r="G32" s="51"/>
      <c r="H32" s="149"/>
      <c r="I32" s="149"/>
      <c r="J32" s="93"/>
      <c r="K32" s="51"/>
      <c r="L32" s="51"/>
      <c r="M32" s="92"/>
      <c r="N32" s="149"/>
      <c r="O32" s="93"/>
      <c r="P32" s="93"/>
      <c r="Q32" s="92"/>
      <c r="R32" s="93"/>
      <c r="S32" s="93"/>
      <c r="T32" s="93"/>
      <c r="U32" s="93"/>
      <c r="V32" s="93"/>
    </row>
    <row r="33" spans="1:22" ht="12.75">
      <c r="A33" s="16" t="s">
        <v>19</v>
      </c>
      <c r="B33" s="13"/>
      <c r="C33" s="13"/>
      <c r="D33" s="88">
        <v>2.420397007150619</v>
      </c>
      <c r="E33" s="147">
        <v>3.4750710035262693</v>
      </c>
      <c r="F33" s="147">
        <v>7.20693244188006</v>
      </c>
      <c r="G33" s="44">
        <v>13.102400452556948</v>
      </c>
      <c r="H33" s="147">
        <v>5.951194135900517</v>
      </c>
      <c r="I33" s="147">
        <v>6.08449167963406</v>
      </c>
      <c r="J33" s="89">
        <v>8.132399647566968</v>
      </c>
      <c r="K33" s="44">
        <v>20.168085463101548</v>
      </c>
      <c r="L33" s="44">
        <v>33.2704859156585</v>
      </c>
      <c r="M33" s="88">
        <v>5.971515545858271</v>
      </c>
      <c r="N33" s="147">
        <v>5.902413709618032</v>
      </c>
      <c r="O33" s="89">
        <v>6.371710588846026</v>
      </c>
      <c r="P33" s="89">
        <v>18.24563984432233</v>
      </c>
      <c r="Q33" s="88">
        <v>7.10624373213129</v>
      </c>
      <c r="R33" s="89">
        <v>9.277205798262376</v>
      </c>
      <c r="S33" s="89">
        <v>25.896157684197142</v>
      </c>
      <c r="T33" s="89">
        <v>42.27960721459081</v>
      </c>
      <c r="U33" s="89">
        <v>60.52524705891314</v>
      </c>
      <c r="V33" s="89">
        <v>93.79573297457164</v>
      </c>
    </row>
    <row r="34" spans="1:22" ht="12.75">
      <c r="A34" s="16"/>
      <c r="B34" s="13" t="s">
        <v>20</v>
      </c>
      <c r="C34" s="13"/>
      <c r="D34" s="88">
        <v>4.6614111935714835</v>
      </c>
      <c r="E34" s="147">
        <v>7.5800805155417965</v>
      </c>
      <c r="F34" s="147">
        <v>6.498901801598898</v>
      </c>
      <c r="G34" s="44">
        <v>18.740393510712178</v>
      </c>
      <c r="H34" s="147">
        <v>6.367367877051175</v>
      </c>
      <c r="I34" s="147">
        <v>6.0125113950364915</v>
      </c>
      <c r="J34" s="89">
        <v>0.9630324477103164</v>
      </c>
      <c r="K34" s="44">
        <v>13.342911719797982</v>
      </c>
      <c r="L34" s="44">
        <v>32.08330523051016</v>
      </c>
      <c r="M34" s="88">
        <v>1.7977634765431412</v>
      </c>
      <c r="N34" s="147">
        <v>1.188040266560408</v>
      </c>
      <c r="O34" s="89">
        <v>4.889916656197344</v>
      </c>
      <c r="P34" s="89">
        <v>7.875720399300892</v>
      </c>
      <c r="Q34" s="88">
        <v>8.468837973413622</v>
      </c>
      <c r="R34" s="89">
        <v>9.980324936554812</v>
      </c>
      <c r="S34" s="89">
        <v>19.372747892415383</v>
      </c>
      <c r="T34" s="89">
        <v>37.82191080238382</v>
      </c>
      <c r="U34" s="89">
        <v>45.697631201684715</v>
      </c>
      <c r="V34" s="89">
        <v>77.78093643219488</v>
      </c>
    </row>
    <row r="35" spans="1:22" ht="12.75">
      <c r="A35" s="16"/>
      <c r="B35" s="13" t="s">
        <v>21</v>
      </c>
      <c r="C35" s="13"/>
      <c r="D35" s="88">
        <v>0.6311832370560477</v>
      </c>
      <c r="E35" s="147">
        <v>2.573978217866133</v>
      </c>
      <c r="F35" s="147">
        <v>7.007094953226146</v>
      </c>
      <c r="G35" s="44">
        <v>10.212256408148328</v>
      </c>
      <c r="H35" s="147">
        <v>5.402087262771457</v>
      </c>
      <c r="I35" s="147">
        <v>4.7692992228155</v>
      </c>
      <c r="J35" s="89">
        <v>7.2054511277824345</v>
      </c>
      <c r="K35" s="44">
        <v>17.37683761336939</v>
      </c>
      <c r="L35" s="44">
        <v>27.589094021517717</v>
      </c>
      <c r="M35" s="88">
        <v>4.633084394932314</v>
      </c>
      <c r="N35" s="147">
        <v>4.565679984400043</v>
      </c>
      <c r="O35" s="89">
        <v>5.519206837531473</v>
      </c>
      <c r="P35" s="89">
        <v>14.71797121686383</v>
      </c>
      <c r="Q35" s="88">
        <v>6.885223808027867</v>
      </c>
      <c r="R35" s="89">
        <v>9.929449545416773</v>
      </c>
      <c r="S35" s="89">
        <v>28.93078062936783</v>
      </c>
      <c r="T35" s="89">
        <v>45.74545398281247</v>
      </c>
      <c r="U35" s="89">
        <v>60.4634251996763</v>
      </c>
      <c r="V35" s="89">
        <v>88.05251922119402</v>
      </c>
    </row>
    <row r="36" spans="1:22" ht="12.75">
      <c r="A36" s="16"/>
      <c r="B36" s="13" t="s">
        <v>22</v>
      </c>
      <c r="C36" s="13"/>
      <c r="D36" s="88">
        <v>4.7127294265370265</v>
      </c>
      <c r="E36" s="147">
        <v>4.664633208909274</v>
      </c>
      <c r="F36" s="147">
        <v>7.451666280797744</v>
      </c>
      <c r="G36" s="44">
        <v>16.82902891624404</v>
      </c>
      <c r="H36" s="147">
        <v>6.651505756128984</v>
      </c>
      <c r="I36" s="147">
        <v>7.749242925130638</v>
      </c>
      <c r="J36" s="89">
        <v>9.221801196741623</v>
      </c>
      <c r="K36" s="44">
        <v>23.622549878001244</v>
      </c>
      <c r="L36" s="44">
        <v>40.451578794245286</v>
      </c>
      <c r="M36" s="88">
        <v>7.617344279347414</v>
      </c>
      <c r="N36" s="147">
        <v>7.539719792862619</v>
      </c>
      <c r="O36" s="89">
        <v>7.433879539180002</v>
      </c>
      <c r="P36" s="89">
        <v>22.590943611390035</v>
      </c>
      <c r="Q36" s="88">
        <v>7.402212691122939</v>
      </c>
      <c r="R36" s="89">
        <v>8.459473002561236</v>
      </c>
      <c r="S36" s="89">
        <v>21.97611923033096</v>
      </c>
      <c r="T36" s="89">
        <v>37.83780492401513</v>
      </c>
      <c r="U36" s="89">
        <v>60.42874853540516</v>
      </c>
      <c r="V36" s="89">
        <v>100.88032732965044</v>
      </c>
    </row>
    <row r="37" spans="1:22" ht="12.75">
      <c r="A37" s="47"/>
      <c r="B37" s="48"/>
      <c r="C37" s="48"/>
      <c r="D37" s="90"/>
      <c r="E37" s="148"/>
      <c r="F37" s="148"/>
      <c r="G37" s="49"/>
      <c r="H37" s="148"/>
      <c r="I37" s="148"/>
      <c r="J37" s="91"/>
      <c r="K37" s="49"/>
      <c r="L37" s="49"/>
      <c r="M37" s="90"/>
      <c r="N37" s="148"/>
      <c r="O37" s="91"/>
      <c r="P37" s="91"/>
      <c r="Q37" s="90"/>
      <c r="R37" s="91"/>
      <c r="S37" s="91"/>
      <c r="T37" s="91"/>
      <c r="U37" s="91"/>
      <c r="V37" s="91"/>
    </row>
    <row r="38" spans="1:22" ht="12.75">
      <c r="A38" s="20" t="s">
        <v>76</v>
      </c>
      <c r="B38" s="21"/>
      <c r="C38" s="21"/>
      <c r="D38" s="94">
        <v>8.887367281895916</v>
      </c>
      <c r="E38" s="150">
        <v>7.060506804335476</v>
      </c>
      <c r="F38" s="150">
        <v>9.696161959537013</v>
      </c>
      <c r="G38" s="52">
        <v>25.644036045768402</v>
      </c>
      <c r="H38" s="150">
        <v>13.071503847617038</v>
      </c>
      <c r="I38" s="150">
        <v>5.842651595519551</v>
      </c>
      <c r="J38" s="95">
        <v>9.852918156589338</v>
      </c>
      <c r="K38" s="52">
        <v>28.767073599725926</v>
      </c>
      <c r="L38" s="52">
        <v>54.41110964549433</v>
      </c>
      <c r="M38" s="94">
        <v>8.433907404884506</v>
      </c>
      <c r="N38" s="150">
        <v>7.515280361877822</v>
      </c>
      <c r="O38" s="95">
        <v>10.045968567211482</v>
      </c>
      <c r="P38" s="95">
        <v>25.99515633397381</v>
      </c>
      <c r="Q38" s="94">
        <v>8.07459036660422</v>
      </c>
      <c r="R38" s="95">
        <v>8.26241313634814</v>
      </c>
      <c r="S38" s="95">
        <v>9.423480868734584</v>
      </c>
      <c r="T38" s="95">
        <v>25.760484371686942</v>
      </c>
      <c r="U38" s="95">
        <v>51.75564070566075</v>
      </c>
      <c r="V38" s="95">
        <v>106.16675035115509</v>
      </c>
    </row>
    <row r="39" spans="1:22" ht="12.75">
      <c r="A39" s="20" t="s">
        <v>77</v>
      </c>
      <c r="B39" s="21"/>
      <c r="C39" s="21"/>
      <c r="D39" s="94">
        <v>5.835596029224665</v>
      </c>
      <c r="E39" s="150">
        <v>5.837647471273136</v>
      </c>
      <c r="F39" s="150">
        <v>8.031894090756532</v>
      </c>
      <c r="G39" s="52">
        <v>19.705137591254335</v>
      </c>
      <c r="H39" s="150">
        <v>7.1354986455419835</v>
      </c>
      <c r="I39" s="150">
        <v>7.253748742199309</v>
      </c>
      <c r="J39" s="95">
        <v>7.965796066793418</v>
      </c>
      <c r="K39" s="52">
        <v>22.35504345453471</v>
      </c>
      <c r="L39" s="52">
        <v>42.060181045789044</v>
      </c>
      <c r="M39" s="94">
        <v>7.594337661801319</v>
      </c>
      <c r="N39" s="150">
        <v>7.438777934740788</v>
      </c>
      <c r="O39" s="95">
        <v>8.227467926791638</v>
      </c>
      <c r="P39" s="95">
        <v>23.260583523333743</v>
      </c>
      <c r="Q39" s="94">
        <v>7.319134972149291</v>
      </c>
      <c r="R39" s="95">
        <v>8.248963835804753</v>
      </c>
      <c r="S39" s="95">
        <v>15.429721781604794</v>
      </c>
      <c r="T39" s="95">
        <v>30.99782058955884</v>
      </c>
      <c r="U39" s="95">
        <v>54.258404112892585</v>
      </c>
      <c r="V39" s="95">
        <v>96.31858515868163</v>
      </c>
    </row>
    <row r="40" spans="1:22" ht="12.75">
      <c r="A40" s="53"/>
      <c r="B40" s="54"/>
      <c r="C40" s="54"/>
      <c r="D40" s="96"/>
      <c r="E40" s="153"/>
      <c r="F40" s="153"/>
      <c r="G40" s="55"/>
      <c r="H40" s="153"/>
      <c r="I40" s="153"/>
      <c r="J40" s="97"/>
      <c r="K40" s="55"/>
      <c r="L40" s="55"/>
      <c r="M40" s="96"/>
      <c r="N40" s="153"/>
      <c r="O40" s="97"/>
      <c r="P40" s="97"/>
      <c r="Q40" s="96"/>
      <c r="R40" s="97"/>
      <c r="S40" s="97"/>
      <c r="T40" s="97"/>
      <c r="U40" s="97"/>
      <c r="V40" s="97"/>
    </row>
    <row r="41" spans="1:16" ht="12.75">
      <c r="A41" s="56"/>
      <c r="B41" s="56"/>
      <c r="C41" s="56"/>
      <c r="D41" s="57"/>
      <c r="E41" s="57"/>
      <c r="F41" s="57"/>
      <c r="G41" s="57"/>
      <c r="H41" s="57"/>
      <c r="I41" s="57"/>
      <c r="J41" s="57"/>
      <c r="K41" s="57"/>
      <c r="L41" s="57"/>
      <c r="M41" s="57"/>
      <c r="N41" s="56"/>
      <c r="O41" s="56"/>
      <c r="P41" s="56"/>
    </row>
    <row r="42" spans="1:27" ht="25.5" customHeight="1">
      <c r="A42" s="68" t="s">
        <v>80</v>
      </c>
      <c r="B42" s="227" t="s">
        <v>81</v>
      </c>
      <c r="C42" s="224"/>
      <c r="D42" s="224"/>
      <c r="E42" s="224"/>
      <c r="F42" s="224"/>
      <c r="G42" s="224"/>
      <c r="H42" s="224"/>
      <c r="I42" s="224"/>
      <c r="J42" s="224"/>
      <c r="K42" s="224"/>
      <c r="L42" s="224"/>
      <c r="M42" s="224"/>
      <c r="N42" s="224"/>
      <c r="O42" s="224"/>
      <c r="P42" s="224"/>
      <c r="Q42" s="38"/>
      <c r="R42" s="38"/>
      <c r="S42" s="38"/>
      <c r="T42" s="38"/>
      <c r="U42" s="38"/>
      <c r="V42" s="38"/>
      <c r="W42" s="38"/>
      <c r="X42" s="38"/>
      <c r="Y42" s="38"/>
      <c r="Z42" s="38"/>
      <c r="AA42" s="38"/>
    </row>
    <row r="43" spans="1:27" ht="237" customHeight="1">
      <c r="A43" s="58"/>
      <c r="D43" s="59"/>
      <c r="E43" s="59"/>
      <c r="F43" s="59"/>
      <c r="G43" s="59"/>
      <c r="H43" s="59"/>
      <c r="I43" s="59"/>
      <c r="J43" s="59"/>
      <c r="K43" s="59"/>
      <c r="L43" s="59"/>
      <c r="M43" s="59"/>
      <c r="V43" s="209">
        <v>5</v>
      </c>
      <c r="AA43" s="206"/>
    </row>
    <row r="44" spans="1:13" ht="12.75">
      <c r="A44" s="13"/>
      <c r="C44" s="58"/>
      <c r="D44" s="59"/>
      <c r="E44" s="59"/>
      <c r="F44" s="59"/>
      <c r="G44" s="59"/>
      <c r="H44" s="59"/>
      <c r="I44" s="59"/>
      <c r="J44" s="59"/>
      <c r="K44" s="59"/>
      <c r="L44" s="59"/>
      <c r="M44" s="59"/>
    </row>
  </sheetData>
  <sheetProtection/>
  <mergeCells count="1">
    <mergeCell ref="B42:P42"/>
  </mergeCells>
  <printOptions horizontalCentered="1"/>
  <pageMargins left="0.3937007874015748" right="0.3937007874015748" top="0.5905511811023623" bottom="0" header="0" footer="0"/>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2:V44"/>
  <sheetViews>
    <sheetView zoomScalePageLayoutView="0" workbookViewId="0" topLeftCell="A1">
      <selection activeCell="A1" sqref="A1"/>
    </sheetView>
  </sheetViews>
  <sheetFormatPr defaultColWidth="11.421875" defaultRowHeight="12.75"/>
  <cols>
    <col min="1" max="2" width="2.8515625" style="0" customWidth="1"/>
    <col min="3" max="3" width="46.00390625" style="0" customWidth="1"/>
    <col min="4" max="6" width="8.8515625" style="0" customWidth="1"/>
    <col min="7" max="7" width="9.140625" style="0" customWidth="1"/>
    <col min="8" max="10" width="8.8515625" style="0" customWidth="1"/>
    <col min="11" max="11" width="8.7109375" style="0" bestFit="1" customWidth="1"/>
    <col min="12" max="12" width="9.00390625" style="0" bestFit="1" customWidth="1"/>
    <col min="13" max="14" width="8.8515625" style="0" customWidth="1"/>
    <col min="15" max="15" width="10.140625" style="0" customWidth="1"/>
    <col min="16" max="16" width="8.8515625" style="0" customWidth="1"/>
    <col min="17" max="17" width="9.8515625" style="0" customWidth="1"/>
    <col min="18" max="18" width="10.421875" style="0" customWidth="1"/>
  </cols>
  <sheetData>
    <row r="2" spans="1:22" ht="12.75">
      <c r="A2" s="210" t="s">
        <v>98</v>
      </c>
      <c r="B2" s="211"/>
      <c r="C2" s="211"/>
      <c r="D2" s="216"/>
      <c r="E2" s="211"/>
      <c r="F2" s="211"/>
      <c r="G2" s="211"/>
      <c r="H2" s="211"/>
      <c r="I2" s="211"/>
      <c r="J2" s="211"/>
      <c r="K2" s="211"/>
      <c r="L2" s="211"/>
      <c r="M2" s="211"/>
      <c r="N2" s="2"/>
      <c r="O2" s="2"/>
      <c r="P2" s="2"/>
      <c r="Q2" s="2"/>
      <c r="R2" s="2"/>
      <c r="S2" s="2"/>
      <c r="T2" s="2"/>
      <c r="U2" s="2"/>
      <c r="V2" s="2"/>
    </row>
    <row r="3" spans="1:22" ht="12.75">
      <c r="A3" s="217" t="s">
        <v>108</v>
      </c>
      <c r="B3" s="211"/>
      <c r="C3" s="211"/>
      <c r="D3" s="216"/>
      <c r="E3" s="211"/>
      <c r="F3" s="211"/>
      <c r="G3" s="211"/>
      <c r="H3" s="211"/>
      <c r="I3" s="211"/>
      <c r="J3" s="211"/>
      <c r="K3" s="211"/>
      <c r="L3" s="211"/>
      <c r="M3" s="211"/>
      <c r="N3" s="2"/>
      <c r="O3" s="2"/>
      <c r="P3" s="2"/>
      <c r="Q3" s="2"/>
      <c r="R3" s="2"/>
      <c r="S3" s="2"/>
      <c r="T3" s="2"/>
      <c r="U3" s="2"/>
      <c r="V3" s="2"/>
    </row>
    <row r="4" spans="1:22" ht="12.75">
      <c r="A4" s="210" t="s">
        <v>1</v>
      </c>
      <c r="B4" s="211"/>
      <c r="C4" s="211"/>
      <c r="D4" s="216"/>
      <c r="E4" s="211"/>
      <c r="F4" s="211"/>
      <c r="G4" s="211"/>
      <c r="H4" s="211"/>
      <c r="I4" s="211"/>
      <c r="J4" s="211"/>
      <c r="K4" s="211"/>
      <c r="L4" s="211"/>
      <c r="M4" s="211"/>
      <c r="N4" s="2"/>
      <c r="O4" s="2"/>
      <c r="P4" s="2"/>
      <c r="Q4" s="2"/>
      <c r="R4" s="2"/>
      <c r="S4" s="2"/>
      <c r="T4" s="2"/>
      <c r="U4" s="2"/>
      <c r="V4" s="2"/>
    </row>
    <row r="5" spans="1:22" ht="12.75">
      <c r="A5" s="210" t="s">
        <v>2</v>
      </c>
      <c r="B5" s="211"/>
      <c r="C5" s="211"/>
      <c r="D5" s="216"/>
      <c r="E5" s="211"/>
      <c r="F5" s="211"/>
      <c r="G5" s="211"/>
      <c r="H5" s="211"/>
      <c r="I5" s="211"/>
      <c r="J5" s="211"/>
      <c r="K5" s="211"/>
      <c r="L5" s="211"/>
      <c r="M5" s="211"/>
      <c r="N5" s="2"/>
      <c r="O5" s="2"/>
      <c r="P5" s="2"/>
      <c r="Q5" s="2"/>
      <c r="R5" s="2"/>
      <c r="S5" s="2"/>
      <c r="T5" s="2"/>
      <c r="U5" s="2"/>
      <c r="V5" s="2"/>
    </row>
    <row r="6" spans="1:22" ht="12.75">
      <c r="A6" s="210" t="s">
        <v>72</v>
      </c>
      <c r="B6" s="211"/>
      <c r="C6" s="211"/>
      <c r="D6" s="216"/>
      <c r="E6" s="211"/>
      <c r="F6" s="211"/>
      <c r="G6" s="211"/>
      <c r="H6" s="211"/>
      <c r="I6" s="211"/>
      <c r="J6" s="211"/>
      <c r="K6" s="211"/>
      <c r="L6" s="211"/>
      <c r="M6" s="211"/>
      <c r="N6" s="2"/>
      <c r="O6" s="2"/>
      <c r="P6" s="2"/>
      <c r="Q6" s="2"/>
      <c r="R6" s="2"/>
      <c r="S6" s="2"/>
      <c r="T6" s="2"/>
      <c r="U6" s="2"/>
      <c r="V6" s="2"/>
    </row>
    <row r="7" spans="1:22" ht="12.75">
      <c r="A7" s="1"/>
      <c r="B7" s="2"/>
      <c r="C7" s="3"/>
      <c r="D7" s="207" t="s">
        <v>86</v>
      </c>
      <c r="E7" s="83"/>
      <c r="F7" s="115"/>
      <c r="G7" s="115"/>
      <c r="H7" s="115"/>
      <c r="I7" s="115"/>
      <c r="J7" s="115"/>
      <c r="K7" s="115"/>
      <c r="L7" s="115"/>
      <c r="M7" s="115"/>
      <c r="N7" s="116"/>
      <c r="O7" s="116"/>
      <c r="P7" s="116"/>
      <c r="Q7" s="116"/>
      <c r="R7" s="116"/>
      <c r="S7" s="116"/>
      <c r="T7" s="116"/>
      <c r="U7" s="116"/>
      <c r="V7" s="116"/>
    </row>
    <row r="8" spans="1:22" ht="25.5">
      <c r="A8" s="8"/>
      <c r="B8" s="9"/>
      <c r="C8" s="9"/>
      <c r="D8" s="10" t="s">
        <v>5</v>
      </c>
      <c r="E8" s="154" t="s">
        <v>87</v>
      </c>
      <c r="F8" s="154" t="s">
        <v>88</v>
      </c>
      <c r="G8" s="11" t="s">
        <v>92</v>
      </c>
      <c r="H8" s="154" t="s">
        <v>89</v>
      </c>
      <c r="I8" s="154" t="s">
        <v>90</v>
      </c>
      <c r="J8" s="98" t="s">
        <v>91</v>
      </c>
      <c r="K8" s="11" t="s">
        <v>93</v>
      </c>
      <c r="L8" s="11" t="s">
        <v>94</v>
      </c>
      <c r="M8" s="10" t="s">
        <v>96</v>
      </c>
      <c r="N8" s="154" t="s">
        <v>100</v>
      </c>
      <c r="O8" s="98" t="s">
        <v>101</v>
      </c>
      <c r="P8" s="30" t="s">
        <v>102</v>
      </c>
      <c r="Q8" s="151" t="s">
        <v>103</v>
      </c>
      <c r="R8" s="151" t="s">
        <v>104</v>
      </c>
      <c r="S8" s="86" t="s">
        <v>105</v>
      </c>
      <c r="T8" s="11" t="s">
        <v>106</v>
      </c>
      <c r="U8" s="11" t="s">
        <v>107</v>
      </c>
      <c r="V8" s="86" t="s">
        <v>97</v>
      </c>
    </row>
    <row r="9" spans="1:22" ht="12.75">
      <c r="A9" s="12"/>
      <c r="B9" s="13"/>
      <c r="C9" s="13"/>
      <c r="D9" s="99"/>
      <c r="E9" s="155"/>
      <c r="F9" s="155"/>
      <c r="G9" s="75"/>
      <c r="H9" s="155"/>
      <c r="I9" s="155"/>
      <c r="J9" s="105"/>
      <c r="K9" s="75"/>
      <c r="L9" s="75"/>
      <c r="M9" s="99"/>
      <c r="N9" s="155"/>
      <c r="O9" s="105"/>
      <c r="P9" s="105"/>
      <c r="Q9" s="155"/>
      <c r="R9" s="155"/>
      <c r="S9" s="105"/>
      <c r="T9" s="105"/>
      <c r="U9" s="105"/>
      <c r="V9" s="105"/>
    </row>
    <row r="10" spans="1:22" ht="12.75">
      <c r="A10" s="15" t="s">
        <v>6</v>
      </c>
      <c r="B10" s="13"/>
      <c r="C10" s="13"/>
      <c r="D10" s="32"/>
      <c r="E10" s="29"/>
      <c r="F10" s="29"/>
      <c r="G10" s="14"/>
      <c r="H10" s="29"/>
      <c r="I10" s="29"/>
      <c r="J10" s="106"/>
      <c r="K10" s="14"/>
      <c r="L10" s="14"/>
      <c r="M10" s="32"/>
      <c r="N10" s="29"/>
      <c r="O10" s="106"/>
      <c r="P10" s="106"/>
      <c r="Q10" s="29"/>
      <c r="R10" s="29"/>
      <c r="S10" s="106"/>
      <c r="T10" s="106"/>
      <c r="U10" s="106"/>
      <c r="V10" s="106"/>
    </row>
    <row r="11" spans="1:22" ht="12.75">
      <c r="A11" s="16" t="s">
        <v>7</v>
      </c>
      <c r="B11" s="13"/>
      <c r="C11" s="13"/>
      <c r="D11" s="100">
        <v>8.01203655599103</v>
      </c>
      <c r="E11" s="156">
        <v>7.055758975105393</v>
      </c>
      <c r="F11" s="156">
        <v>8.711562001624204</v>
      </c>
      <c r="G11" s="76">
        <v>23.779357532720624</v>
      </c>
      <c r="H11" s="156">
        <v>13.611961884076312</v>
      </c>
      <c r="I11" s="156">
        <v>4.742306459649019</v>
      </c>
      <c r="J11" s="107">
        <v>11.558341405274057</v>
      </c>
      <c r="K11" s="76">
        <v>29.912609748999387</v>
      </c>
      <c r="L11" s="76">
        <v>53.69196728172001</v>
      </c>
      <c r="M11" s="100">
        <v>7.838782351912076</v>
      </c>
      <c r="N11" s="156">
        <v>7.735855313641263</v>
      </c>
      <c r="O11" s="107">
        <v>8.917760038756665</v>
      </c>
      <c r="P11" s="107">
        <v>24.492397704310005</v>
      </c>
      <c r="Q11" s="156">
        <v>8.287474728822945</v>
      </c>
      <c r="R11" s="156">
        <v>8.970151439310413</v>
      </c>
      <c r="S11" s="107">
        <v>11.713929907487254</v>
      </c>
      <c r="T11" s="107">
        <v>28.97155607562061</v>
      </c>
      <c r="U11" s="107">
        <v>53.46395377993062</v>
      </c>
      <c r="V11" s="107">
        <v>107.15592106165063</v>
      </c>
    </row>
    <row r="12" spans="1:22" ht="12.75">
      <c r="A12" s="16"/>
      <c r="B12" s="13" t="s">
        <v>8</v>
      </c>
      <c r="C12" s="13"/>
      <c r="D12" s="100">
        <v>8.579676074979316</v>
      </c>
      <c r="E12" s="156">
        <v>7.3254646939573576</v>
      </c>
      <c r="F12" s="156">
        <v>8.081675100021734</v>
      </c>
      <c r="G12" s="76">
        <v>23.98681586895841</v>
      </c>
      <c r="H12" s="156">
        <v>15.467679241866552</v>
      </c>
      <c r="I12" s="156">
        <v>3.794935891265959</v>
      </c>
      <c r="J12" s="107">
        <v>9.223513537484754</v>
      </c>
      <c r="K12" s="76">
        <v>28.486128670617266</v>
      </c>
      <c r="L12" s="76">
        <v>52.47294453957568</v>
      </c>
      <c r="M12" s="100">
        <v>8.03768613920159</v>
      </c>
      <c r="N12" s="156">
        <v>8.079704214602918</v>
      </c>
      <c r="O12" s="107">
        <v>8.136692347213833</v>
      </c>
      <c r="P12" s="107">
        <v>24.25408270101834</v>
      </c>
      <c r="Q12" s="156">
        <v>8.324128177041723</v>
      </c>
      <c r="R12" s="156">
        <v>8.433297073716643</v>
      </c>
      <c r="S12" s="107">
        <v>9.296821447835816</v>
      </c>
      <c r="T12" s="107">
        <v>26.054246698594184</v>
      </c>
      <c r="U12" s="107">
        <v>50.308329399612525</v>
      </c>
      <c r="V12" s="107">
        <v>102.7812739391882</v>
      </c>
    </row>
    <row r="13" spans="1:22" ht="12.75">
      <c r="A13" s="45"/>
      <c r="B13" s="31"/>
      <c r="C13" s="31" t="s">
        <v>73</v>
      </c>
      <c r="D13" s="198">
        <v>5.68649085336175</v>
      </c>
      <c r="E13" s="199">
        <v>4.771826673492403</v>
      </c>
      <c r="F13" s="199">
        <v>5.129620095210687</v>
      </c>
      <c r="G13" s="200">
        <v>15.587937622064839</v>
      </c>
      <c r="H13" s="199">
        <v>12.21747634441149</v>
      </c>
      <c r="I13" s="199">
        <v>3.4059847922369753</v>
      </c>
      <c r="J13" s="201">
        <v>15.095909811180347</v>
      </c>
      <c r="K13" s="200">
        <v>30.719370947828814</v>
      </c>
      <c r="L13" s="200">
        <v>46.30730856989365</v>
      </c>
      <c r="M13" s="198">
        <v>4.744221306503892</v>
      </c>
      <c r="N13" s="199">
        <v>3.331178727198848</v>
      </c>
      <c r="O13" s="201">
        <v>6.274927183710023</v>
      </c>
      <c r="P13" s="201">
        <v>14.350327217412763</v>
      </c>
      <c r="Q13" s="199">
        <v>4.919864145474448</v>
      </c>
      <c r="R13" s="199">
        <v>7.654699620103197</v>
      </c>
      <c r="S13" s="201">
        <v>9.646497776710552</v>
      </c>
      <c r="T13" s="201">
        <v>22.221061542288197</v>
      </c>
      <c r="U13" s="201">
        <v>36.57138875970096</v>
      </c>
      <c r="V13" s="201">
        <v>82.87869732959462</v>
      </c>
    </row>
    <row r="14" spans="1:22" ht="12.75">
      <c r="A14" s="45"/>
      <c r="B14" s="31"/>
      <c r="C14" s="31" t="s">
        <v>59</v>
      </c>
      <c r="D14" s="198">
        <v>9.018834377061303</v>
      </c>
      <c r="E14" s="199">
        <v>7.7130829248331505</v>
      </c>
      <c r="F14" s="199">
        <v>8.529769281437682</v>
      </c>
      <c r="G14" s="200">
        <v>25.261686583332136</v>
      </c>
      <c r="H14" s="199">
        <v>15.961029468877005</v>
      </c>
      <c r="I14" s="199">
        <v>3.8539750094552154</v>
      </c>
      <c r="J14" s="201">
        <v>8.332139021453292</v>
      </c>
      <c r="K14" s="200">
        <v>28.147143499785514</v>
      </c>
      <c r="L14" s="200">
        <v>53.40883008311765</v>
      </c>
      <c r="M14" s="198">
        <v>8.537603121041283</v>
      </c>
      <c r="N14" s="199">
        <v>8.80048571689315</v>
      </c>
      <c r="O14" s="201">
        <v>8.419290786460182</v>
      </c>
      <c r="P14" s="201">
        <v>25.757379624394613</v>
      </c>
      <c r="Q14" s="199">
        <v>8.840863435044321</v>
      </c>
      <c r="R14" s="199">
        <v>8.551480843348603</v>
      </c>
      <c r="S14" s="201">
        <v>9.24374387032039</v>
      </c>
      <c r="T14" s="201">
        <v>26.636088148713313</v>
      </c>
      <c r="U14" s="201">
        <v>52.39346777310793</v>
      </c>
      <c r="V14" s="201">
        <v>105.80229785622558</v>
      </c>
    </row>
    <row r="15" spans="1:22" ht="12.75">
      <c r="A15" s="16"/>
      <c r="B15" s="13" t="s">
        <v>85</v>
      </c>
      <c r="C15" s="13"/>
      <c r="D15" s="100">
        <v>0.65093945137237</v>
      </c>
      <c r="E15" s="156">
        <v>3.622131137185971</v>
      </c>
      <c r="F15" s="156">
        <v>17.359990102998104</v>
      </c>
      <c r="G15" s="76">
        <v>21.633060691556445</v>
      </c>
      <c r="H15" s="156">
        <v>4.6117824327843016</v>
      </c>
      <c r="I15" s="156">
        <v>5.190664425683236</v>
      </c>
      <c r="J15" s="107">
        <v>38.56367090151719</v>
      </c>
      <c r="K15" s="76">
        <v>48.36611775998473</v>
      </c>
      <c r="L15" s="76">
        <v>69.99917845154118</v>
      </c>
      <c r="M15" s="100">
        <v>3.4582021423320564</v>
      </c>
      <c r="N15" s="156">
        <v>2.610325136497223</v>
      </c>
      <c r="O15" s="107">
        <v>16.887862347028282</v>
      </c>
      <c r="P15" s="107">
        <v>22.95638962585756</v>
      </c>
      <c r="Q15" s="156">
        <v>6.944196713592135</v>
      </c>
      <c r="R15" s="156">
        <v>14.141024386919081</v>
      </c>
      <c r="S15" s="107">
        <v>40.402653158228105</v>
      </c>
      <c r="T15" s="107">
        <v>61.487874258739325</v>
      </c>
      <c r="U15" s="107">
        <v>84.4442638845969</v>
      </c>
      <c r="V15" s="107">
        <v>154.44344233613808</v>
      </c>
    </row>
    <row r="16" spans="1:22" ht="12.75">
      <c r="A16" s="16"/>
      <c r="B16" s="13" t="s">
        <v>9</v>
      </c>
      <c r="C16" s="13"/>
      <c r="D16" s="100">
        <v>8.580791125817674</v>
      </c>
      <c r="E16" s="156">
        <v>8.249466109205915</v>
      </c>
      <c r="F16" s="156">
        <v>8.084199416936947</v>
      </c>
      <c r="G16" s="76">
        <v>24.914456651960535</v>
      </c>
      <c r="H16" s="156">
        <v>8.48334353127736</v>
      </c>
      <c r="I16" s="156">
        <v>8.78625883118137</v>
      </c>
      <c r="J16" s="107">
        <v>8.272048901520598</v>
      </c>
      <c r="K16" s="76">
        <v>25.54165126397933</v>
      </c>
      <c r="L16" s="76">
        <v>50.45610791593987</v>
      </c>
      <c r="M16" s="100">
        <v>8.75242323959325</v>
      </c>
      <c r="N16" s="156">
        <v>8.706867898741038</v>
      </c>
      <c r="O16" s="107">
        <v>8.716156078749847</v>
      </c>
      <c r="P16" s="107">
        <v>26.175447217084134</v>
      </c>
      <c r="Q16" s="156">
        <v>8.615416627941528</v>
      </c>
      <c r="R16" s="156">
        <v>8.642085456474408</v>
      </c>
      <c r="S16" s="107">
        <v>8.989158070581121</v>
      </c>
      <c r="T16" s="107">
        <v>26.24666015499706</v>
      </c>
      <c r="U16" s="107">
        <v>52.42210737208119</v>
      </c>
      <c r="V16" s="107">
        <v>102.87821528802107</v>
      </c>
    </row>
    <row r="17" spans="1:22" ht="12.75">
      <c r="A17" s="16"/>
      <c r="B17" s="13" t="s">
        <v>56</v>
      </c>
      <c r="C17" s="13"/>
      <c r="D17" s="100">
        <v>2.6479394210185214</v>
      </c>
      <c r="E17" s="156">
        <v>3.2142839063320925</v>
      </c>
      <c r="F17" s="156">
        <v>4.513726466018366</v>
      </c>
      <c r="G17" s="76">
        <v>10.375949793368981</v>
      </c>
      <c r="H17" s="156">
        <v>7.154089054733144</v>
      </c>
      <c r="I17" s="156">
        <v>14.51545697896012</v>
      </c>
      <c r="J17" s="107">
        <v>-4.2993453520465374</v>
      </c>
      <c r="K17" s="76">
        <v>17.37020068164673</v>
      </c>
      <c r="L17" s="76">
        <v>27.74615047501571</v>
      </c>
      <c r="M17" s="100">
        <v>13.754980460239905</v>
      </c>
      <c r="N17" s="156">
        <v>6.801732453478642</v>
      </c>
      <c r="O17" s="107">
        <v>12.745339306490685</v>
      </c>
      <c r="P17" s="107">
        <v>33.302052220209234</v>
      </c>
      <c r="Q17" s="156">
        <v>25.85006514056899</v>
      </c>
      <c r="R17" s="156">
        <v>9.364381662384428</v>
      </c>
      <c r="S17" s="107">
        <v>13.966802807583232</v>
      </c>
      <c r="T17" s="107">
        <v>49.18124961053665</v>
      </c>
      <c r="U17" s="107">
        <v>82.48330183074589</v>
      </c>
      <c r="V17" s="107">
        <v>110.2294523057616</v>
      </c>
    </row>
    <row r="18" spans="1:22" ht="12.75">
      <c r="A18" s="16"/>
      <c r="B18" s="13" t="s">
        <v>57</v>
      </c>
      <c r="C18" s="13"/>
      <c r="D18" s="100">
        <v>3.4574347750285983</v>
      </c>
      <c r="E18" s="156">
        <v>3.056437366697826</v>
      </c>
      <c r="F18" s="156">
        <v>3.8119110453106306</v>
      </c>
      <c r="G18" s="76">
        <v>10.325783187037056</v>
      </c>
      <c r="H18" s="156">
        <v>5.510260991323198</v>
      </c>
      <c r="I18" s="156">
        <v>12.770074697127374</v>
      </c>
      <c r="J18" s="107">
        <v>13.484865068365847</v>
      </c>
      <c r="K18" s="76">
        <v>31.76520075681642</v>
      </c>
      <c r="L18" s="76">
        <v>42.09098394385347</v>
      </c>
      <c r="M18" s="100">
        <v>7.278877332494391</v>
      </c>
      <c r="N18" s="156">
        <v>3.6126340281751457</v>
      </c>
      <c r="O18" s="107">
        <v>7.057668851657082</v>
      </c>
      <c r="P18" s="107">
        <v>17.949180212326617</v>
      </c>
      <c r="Q18" s="156">
        <v>5.691565034642752</v>
      </c>
      <c r="R18" s="156">
        <v>8.167464802499376</v>
      </c>
      <c r="S18" s="107">
        <v>5.133935821951796</v>
      </c>
      <c r="T18" s="107">
        <v>18.992965659093926</v>
      </c>
      <c r="U18" s="107">
        <v>36.94214587142054</v>
      </c>
      <c r="V18" s="107">
        <v>79.03312981527401</v>
      </c>
    </row>
    <row r="19" spans="1:22" ht="12.75">
      <c r="A19" s="16"/>
      <c r="B19" s="13" t="s">
        <v>10</v>
      </c>
      <c r="C19" s="13"/>
      <c r="D19" s="100">
        <v>10.391067764631998</v>
      </c>
      <c r="E19" s="156">
        <v>9.049618083803148</v>
      </c>
      <c r="F19" s="156">
        <v>9.388312851237743</v>
      </c>
      <c r="G19" s="76">
        <v>28.828998699672887</v>
      </c>
      <c r="H19" s="156">
        <v>8.911086578210716</v>
      </c>
      <c r="I19" s="156">
        <v>8.660464686628817</v>
      </c>
      <c r="J19" s="107">
        <v>8.262520731826493</v>
      </c>
      <c r="K19" s="76">
        <v>25.834071996666026</v>
      </c>
      <c r="L19" s="76">
        <v>54.66307069633891</v>
      </c>
      <c r="M19" s="100">
        <v>9.116847173941869</v>
      </c>
      <c r="N19" s="156">
        <v>9.382662015361912</v>
      </c>
      <c r="O19" s="107">
        <v>10.501906155269138</v>
      </c>
      <c r="P19" s="107">
        <v>29.00141534457292</v>
      </c>
      <c r="Q19" s="156">
        <v>9.296041891498689</v>
      </c>
      <c r="R19" s="156">
        <v>9.500681412949426</v>
      </c>
      <c r="S19" s="107">
        <v>10.208017992765406</v>
      </c>
      <c r="T19" s="107">
        <v>29.00474129721352</v>
      </c>
      <c r="U19" s="107">
        <v>58.00615664178644</v>
      </c>
      <c r="V19" s="107">
        <v>112.66922733812535</v>
      </c>
    </row>
    <row r="20" spans="1:22" ht="12.75">
      <c r="A20" s="16"/>
      <c r="B20" s="13" t="s">
        <v>11</v>
      </c>
      <c r="C20" s="13"/>
      <c r="D20" s="100">
        <v>15.715692087996475</v>
      </c>
      <c r="E20" s="156">
        <v>8.825987814505165</v>
      </c>
      <c r="F20" s="156">
        <v>9.00662399667998</v>
      </c>
      <c r="G20" s="76">
        <v>33.54830389918162</v>
      </c>
      <c r="H20" s="156">
        <v>7.8603477916957125</v>
      </c>
      <c r="I20" s="156">
        <v>11.124599337992045</v>
      </c>
      <c r="J20" s="107">
        <v>16.525941682888373</v>
      </c>
      <c r="K20" s="76">
        <v>35.51088881257613</v>
      </c>
      <c r="L20" s="76">
        <v>69.05919271175775</v>
      </c>
      <c r="M20" s="100">
        <v>12.019284226600323</v>
      </c>
      <c r="N20" s="156">
        <v>14.017917912312372</v>
      </c>
      <c r="O20" s="107">
        <v>10.285898844455799</v>
      </c>
      <c r="P20" s="107">
        <v>36.32310098336849</v>
      </c>
      <c r="Q20" s="156">
        <v>10.336916870927041</v>
      </c>
      <c r="R20" s="156">
        <v>12.180075526545094</v>
      </c>
      <c r="S20" s="107">
        <v>17.604422115731303</v>
      </c>
      <c r="T20" s="107">
        <v>40.12141451320344</v>
      </c>
      <c r="U20" s="107">
        <v>76.44451549657194</v>
      </c>
      <c r="V20" s="107">
        <v>145.50370820832967</v>
      </c>
    </row>
    <row r="21" spans="1:22" ht="12.75">
      <c r="A21" s="47"/>
      <c r="B21" s="48"/>
      <c r="C21" s="48"/>
      <c r="D21" s="101"/>
      <c r="E21" s="157"/>
      <c r="F21" s="157"/>
      <c r="G21" s="77"/>
      <c r="H21" s="157"/>
      <c r="I21" s="157"/>
      <c r="J21" s="108"/>
      <c r="K21" s="77"/>
      <c r="L21" s="77"/>
      <c r="M21" s="101"/>
      <c r="N21" s="157"/>
      <c r="O21" s="108"/>
      <c r="P21" s="108"/>
      <c r="Q21" s="157"/>
      <c r="R21" s="157"/>
      <c r="S21" s="108"/>
      <c r="T21" s="108"/>
      <c r="U21" s="108"/>
      <c r="V21" s="108"/>
    </row>
    <row r="22" spans="1:22" ht="12.75">
      <c r="A22" s="16" t="s">
        <v>12</v>
      </c>
      <c r="B22" s="13"/>
      <c r="C22" s="13"/>
      <c r="D22" s="100">
        <v>7.590721213242269</v>
      </c>
      <c r="E22" s="156">
        <v>7.123139946309649</v>
      </c>
      <c r="F22" s="156">
        <v>8.785695361872955</v>
      </c>
      <c r="G22" s="76">
        <v>23.49955652142487</v>
      </c>
      <c r="H22" s="156">
        <v>8.511182147690038</v>
      </c>
      <c r="I22" s="156">
        <v>7.786689389874928</v>
      </c>
      <c r="J22" s="107">
        <v>8.477418657454878</v>
      </c>
      <c r="K22" s="76">
        <v>24.775290195019842</v>
      </c>
      <c r="L22" s="76">
        <v>48.27484671644471</v>
      </c>
      <c r="M22" s="100">
        <v>8.113738038643643</v>
      </c>
      <c r="N22" s="156">
        <v>8.247537391381417</v>
      </c>
      <c r="O22" s="107">
        <v>9.229813718086897</v>
      </c>
      <c r="P22" s="107">
        <v>25.59108914811196</v>
      </c>
      <c r="Q22" s="156">
        <v>7.909024734485816</v>
      </c>
      <c r="R22" s="156">
        <v>8.691853608254254</v>
      </c>
      <c r="S22" s="107">
        <v>13.461389584646014</v>
      </c>
      <c r="T22" s="107">
        <v>30.062267927386085</v>
      </c>
      <c r="U22" s="107">
        <v>55.65335707549804</v>
      </c>
      <c r="V22" s="107">
        <v>103.92820379194276</v>
      </c>
    </row>
    <row r="23" spans="1:22" ht="12.75">
      <c r="A23" s="16"/>
      <c r="B23" s="13" t="s">
        <v>13</v>
      </c>
      <c r="C23" s="13"/>
      <c r="D23" s="100">
        <v>8.531159833749111</v>
      </c>
      <c r="E23" s="156">
        <v>8.29603893540489</v>
      </c>
      <c r="F23" s="156">
        <v>10.644619397348222</v>
      </c>
      <c r="G23" s="76">
        <v>27.471818166502224</v>
      </c>
      <c r="H23" s="156">
        <v>8.282847967146438</v>
      </c>
      <c r="I23" s="156">
        <v>8.250689786113934</v>
      </c>
      <c r="J23" s="107">
        <v>10.532985314413114</v>
      </c>
      <c r="K23" s="76">
        <v>27.066523067673486</v>
      </c>
      <c r="L23" s="76">
        <v>54.53834123417571</v>
      </c>
      <c r="M23" s="100">
        <v>8.053997958181945</v>
      </c>
      <c r="N23" s="156">
        <v>8.296596613254998</v>
      </c>
      <c r="O23" s="107">
        <v>10.728480366199143</v>
      </c>
      <c r="P23" s="107">
        <v>27.079074937636086</v>
      </c>
      <c r="Q23" s="156">
        <v>8.123031500968892</v>
      </c>
      <c r="R23" s="156">
        <v>8.367142014266815</v>
      </c>
      <c r="S23" s="107">
        <v>12.511542091588007</v>
      </c>
      <c r="T23" s="107">
        <v>29.001715606823716</v>
      </c>
      <c r="U23" s="107">
        <v>56.0807905444598</v>
      </c>
      <c r="V23" s="107">
        <v>110.6191317786355</v>
      </c>
    </row>
    <row r="24" spans="1:22" ht="12.75">
      <c r="A24" s="16"/>
      <c r="B24" s="13" t="s">
        <v>14</v>
      </c>
      <c r="C24" s="13"/>
      <c r="D24" s="100">
        <v>6.150359625912872</v>
      </c>
      <c r="E24" s="156">
        <v>7.072955951888524</v>
      </c>
      <c r="F24" s="156">
        <v>8.604892431721936</v>
      </c>
      <c r="G24" s="76">
        <v>21.82820800952333</v>
      </c>
      <c r="H24" s="156">
        <v>7.57838560651984</v>
      </c>
      <c r="I24" s="156">
        <v>8.142261123199368</v>
      </c>
      <c r="J24" s="107">
        <v>8.171158746627134</v>
      </c>
      <c r="K24" s="76">
        <v>23.89180547634634</v>
      </c>
      <c r="L24" s="76">
        <v>45.72001348586967</v>
      </c>
      <c r="M24" s="100">
        <v>8.07203712897953</v>
      </c>
      <c r="N24" s="156">
        <v>8.140349226892544</v>
      </c>
      <c r="O24" s="107">
        <v>8.85108841762503</v>
      </c>
      <c r="P24" s="107">
        <v>25.063474773497106</v>
      </c>
      <c r="Q24" s="156">
        <v>7.9030082288575985</v>
      </c>
      <c r="R24" s="156">
        <v>9.760955681387925</v>
      </c>
      <c r="S24" s="107">
        <v>17.90147580691872</v>
      </c>
      <c r="T24" s="107">
        <v>35.565439717164246</v>
      </c>
      <c r="U24" s="107">
        <v>60.62891449066135</v>
      </c>
      <c r="V24" s="107">
        <v>106.34892797653103</v>
      </c>
    </row>
    <row r="25" spans="1:22" ht="12.75">
      <c r="A25" s="16"/>
      <c r="B25" s="13" t="s">
        <v>15</v>
      </c>
      <c r="C25" s="13"/>
      <c r="D25" s="100">
        <v>17.00083152272481</v>
      </c>
      <c r="E25" s="156">
        <v>3.5806269555814625</v>
      </c>
      <c r="F25" s="156">
        <v>20.837937106578018</v>
      </c>
      <c r="G25" s="76">
        <v>41.419395584884285</v>
      </c>
      <c r="H25" s="156">
        <v>4.986897344331035</v>
      </c>
      <c r="I25" s="156">
        <v>0.13462259870024093</v>
      </c>
      <c r="J25" s="107">
        <v>0.347711736882018</v>
      </c>
      <c r="K25" s="76">
        <v>5.469231679913293</v>
      </c>
      <c r="L25" s="76">
        <v>46.88862726479758</v>
      </c>
      <c r="M25" s="100">
        <v>27.04301211838572</v>
      </c>
      <c r="N25" s="156">
        <v>4.221736361320895</v>
      </c>
      <c r="O25" s="107">
        <v>18.64921527658737</v>
      </c>
      <c r="P25" s="107">
        <v>49.91396375629398</v>
      </c>
      <c r="Q25" s="156">
        <v>7.168194753373724</v>
      </c>
      <c r="R25" s="156">
        <v>0.1002184712608933</v>
      </c>
      <c r="S25" s="107">
        <v>0.7568282157923897</v>
      </c>
      <c r="T25" s="107">
        <v>8.025241440427006</v>
      </c>
      <c r="U25" s="107">
        <v>57.93920519672099</v>
      </c>
      <c r="V25" s="107">
        <v>104.82783246151857</v>
      </c>
    </row>
    <row r="26" spans="1:22" ht="12.75">
      <c r="A26" s="16"/>
      <c r="B26" s="13" t="s">
        <v>58</v>
      </c>
      <c r="C26" s="13"/>
      <c r="D26" s="100">
        <v>6.343544579058659</v>
      </c>
      <c r="E26" s="156">
        <v>5.874133155278235</v>
      </c>
      <c r="F26" s="156">
        <v>7.397059657516526</v>
      </c>
      <c r="G26" s="76">
        <v>19.61473739185342</v>
      </c>
      <c r="H26" s="156">
        <v>8.973816473496097</v>
      </c>
      <c r="I26" s="156">
        <v>6.876460313625314</v>
      </c>
      <c r="J26" s="107">
        <v>7.65006810125651</v>
      </c>
      <c r="K26" s="76">
        <v>23.50034488837792</v>
      </c>
      <c r="L26" s="76">
        <v>43.11508228023134</v>
      </c>
      <c r="M26" s="100">
        <v>7.031429867304043</v>
      </c>
      <c r="N26" s="156">
        <v>7.705899559476452</v>
      </c>
      <c r="O26" s="107">
        <v>7.793012329631031</v>
      </c>
      <c r="P26" s="107">
        <v>22.530341756411524</v>
      </c>
      <c r="Q26" s="156">
        <v>7.242363683486324</v>
      </c>
      <c r="R26" s="156">
        <v>8.254413601848414</v>
      </c>
      <c r="S26" s="107">
        <v>15.122550632652992</v>
      </c>
      <c r="T26" s="107">
        <v>30.619327917987732</v>
      </c>
      <c r="U26" s="107">
        <v>53.149669674399256</v>
      </c>
      <c r="V26" s="107">
        <v>96.2647519546306</v>
      </c>
    </row>
    <row r="27" spans="1:22" ht="12.75">
      <c r="A27" s="16"/>
      <c r="B27" s="13" t="s">
        <v>74</v>
      </c>
      <c r="C27" s="13"/>
      <c r="D27" s="100">
        <v>8.836523147691851</v>
      </c>
      <c r="E27" s="156">
        <v>8.392333563432441</v>
      </c>
      <c r="F27" s="156">
        <v>8.709549979247521</v>
      </c>
      <c r="G27" s="76">
        <v>25.938406690371814</v>
      </c>
      <c r="H27" s="156">
        <v>8.501198057272372</v>
      </c>
      <c r="I27" s="156">
        <v>9.248351331550758</v>
      </c>
      <c r="J27" s="107">
        <v>8.576257145783767</v>
      </c>
      <c r="K27" s="76">
        <v>26.325806534606897</v>
      </c>
      <c r="L27" s="76">
        <v>52.26421322497871</v>
      </c>
      <c r="M27" s="100">
        <v>8.853730643536169</v>
      </c>
      <c r="N27" s="156">
        <v>9.41524347832005</v>
      </c>
      <c r="O27" s="107">
        <v>9.774480350916107</v>
      </c>
      <c r="P27" s="107">
        <v>28.043454472772325</v>
      </c>
      <c r="Q27" s="156">
        <v>8.629533848513727</v>
      </c>
      <c r="R27" s="156">
        <v>9.755639296296483</v>
      </c>
      <c r="S27" s="107">
        <v>10.420158960970438</v>
      </c>
      <c r="T27" s="107">
        <v>28.805332105780646</v>
      </c>
      <c r="U27" s="107">
        <v>56.848786578552975</v>
      </c>
      <c r="V27" s="107">
        <v>109.1129998035317</v>
      </c>
    </row>
    <row r="28" spans="1:22" ht="12.75">
      <c r="A28" s="16"/>
      <c r="B28" s="13" t="s">
        <v>75</v>
      </c>
      <c r="C28" s="13"/>
      <c r="D28" s="101"/>
      <c r="E28" s="157"/>
      <c r="F28" s="157"/>
      <c r="G28" s="77"/>
      <c r="H28" s="157"/>
      <c r="I28" s="157"/>
      <c r="J28" s="108"/>
      <c r="K28" s="77"/>
      <c r="L28" s="77"/>
      <c r="M28" s="101"/>
      <c r="N28" s="157"/>
      <c r="O28" s="108"/>
      <c r="P28" s="108"/>
      <c r="Q28" s="157"/>
      <c r="R28" s="157"/>
      <c r="S28" s="108"/>
      <c r="T28" s="108"/>
      <c r="U28" s="108"/>
      <c r="V28" s="108"/>
    </row>
    <row r="29" spans="1:22" ht="12.75">
      <c r="A29" s="16"/>
      <c r="B29" s="13"/>
      <c r="C29" s="13"/>
      <c r="D29" s="102"/>
      <c r="E29" s="158"/>
      <c r="F29" s="158"/>
      <c r="G29" s="63"/>
      <c r="H29" s="158"/>
      <c r="I29" s="158"/>
      <c r="J29" s="109"/>
      <c r="K29" s="63"/>
      <c r="L29" s="63"/>
      <c r="M29" s="102"/>
      <c r="N29" s="158"/>
      <c r="O29" s="109"/>
      <c r="P29" s="109"/>
      <c r="Q29" s="158"/>
      <c r="R29" s="158"/>
      <c r="S29" s="109"/>
      <c r="T29" s="109"/>
      <c r="U29" s="109"/>
      <c r="V29" s="109"/>
    </row>
    <row r="30" spans="1:22" ht="12.75">
      <c r="A30" s="16" t="s">
        <v>17</v>
      </c>
      <c r="B30" s="19"/>
      <c r="C30" s="19"/>
      <c r="D30" s="100">
        <v>10.441318454992427</v>
      </c>
      <c r="E30" s="156">
        <v>6.667243872342469</v>
      </c>
      <c r="F30" s="156">
        <v>8.284112982109539</v>
      </c>
      <c r="G30" s="76">
        <v>25.392675309444435</v>
      </c>
      <c r="H30" s="156">
        <v>43.022787047842996</v>
      </c>
      <c r="I30" s="156">
        <v>-12.811443892226468</v>
      </c>
      <c r="J30" s="107">
        <v>29.322778405523227</v>
      </c>
      <c r="K30" s="76">
        <v>59.534121561139756</v>
      </c>
      <c r="L30" s="76">
        <v>84.92679687058418</v>
      </c>
      <c r="M30" s="100">
        <v>6.253402459391048</v>
      </c>
      <c r="N30" s="156">
        <v>4.785523618175767</v>
      </c>
      <c r="O30" s="107">
        <v>7.11847509041391</v>
      </c>
      <c r="P30" s="107">
        <v>18.157401167980726</v>
      </c>
      <c r="Q30" s="156">
        <v>10.469597304569254</v>
      </c>
      <c r="R30" s="156">
        <v>10.574801958575334</v>
      </c>
      <c r="S30" s="107">
        <v>1.6381701801990671</v>
      </c>
      <c r="T30" s="107">
        <v>22.682569443343652</v>
      </c>
      <c r="U30" s="107">
        <v>40.839970611324375</v>
      </c>
      <c r="V30" s="107">
        <v>125.76676748190856</v>
      </c>
    </row>
    <row r="31" spans="1:22" ht="12.75">
      <c r="A31" s="16"/>
      <c r="B31" s="13"/>
      <c r="C31" s="13"/>
      <c r="D31" s="102"/>
      <c r="E31" s="158"/>
      <c r="F31" s="158"/>
      <c r="G31" s="63"/>
      <c r="H31" s="158"/>
      <c r="I31" s="158"/>
      <c r="J31" s="109"/>
      <c r="K31" s="63"/>
      <c r="L31" s="63"/>
      <c r="M31" s="102"/>
      <c r="N31" s="158"/>
      <c r="O31" s="109"/>
      <c r="P31" s="109"/>
      <c r="Q31" s="158"/>
      <c r="R31" s="158"/>
      <c r="S31" s="109"/>
      <c r="T31" s="109"/>
      <c r="U31" s="109"/>
      <c r="V31" s="109"/>
    </row>
    <row r="32" spans="1:22" ht="12.75">
      <c r="A32" s="15" t="s">
        <v>18</v>
      </c>
      <c r="B32" s="13"/>
      <c r="C32" s="13"/>
      <c r="D32" s="102"/>
      <c r="E32" s="158"/>
      <c r="F32" s="158"/>
      <c r="G32" s="63"/>
      <c r="H32" s="158"/>
      <c r="I32" s="158"/>
      <c r="J32" s="109"/>
      <c r="K32" s="63"/>
      <c r="L32" s="63"/>
      <c r="M32" s="102"/>
      <c r="N32" s="158"/>
      <c r="O32" s="109"/>
      <c r="P32" s="109"/>
      <c r="Q32" s="158"/>
      <c r="R32" s="158"/>
      <c r="S32" s="109"/>
      <c r="T32" s="109"/>
      <c r="U32" s="109"/>
      <c r="V32" s="109"/>
    </row>
    <row r="33" spans="1:22" ht="12.75">
      <c r="A33" s="16" t="s">
        <v>19</v>
      </c>
      <c r="B33" s="13"/>
      <c r="C33" s="13"/>
      <c r="D33" s="100">
        <v>6.156606276802219</v>
      </c>
      <c r="E33" s="156">
        <v>5.551193859744753</v>
      </c>
      <c r="F33" s="156">
        <v>8.441558165051404</v>
      </c>
      <c r="G33" s="76">
        <v>20.149358301598376</v>
      </c>
      <c r="H33" s="156">
        <v>7.80197321970661</v>
      </c>
      <c r="I33" s="156">
        <v>7.346301922118361</v>
      </c>
      <c r="J33" s="107">
        <v>9.112232241004978</v>
      </c>
      <c r="K33" s="76">
        <v>24.26050738282995</v>
      </c>
      <c r="L33" s="76">
        <v>44.409865684428325</v>
      </c>
      <c r="M33" s="100">
        <v>6.045482879334838</v>
      </c>
      <c r="N33" s="156">
        <v>6.25373723246211</v>
      </c>
      <c r="O33" s="107">
        <v>6.256177687008714</v>
      </c>
      <c r="P33" s="107">
        <v>18.55539779880566</v>
      </c>
      <c r="Q33" s="156">
        <v>6.817366334940162</v>
      </c>
      <c r="R33" s="156">
        <v>8.453558613332952</v>
      </c>
      <c r="S33" s="107">
        <v>22.901116531191782</v>
      </c>
      <c r="T33" s="107">
        <v>38.172041479464895</v>
      </c>
      <c r="U33" s="107">
        <v>56.72743927827055</v>
      </c>
      <c r="V33" s="107">
        <v>101.13730496269888</v>
      </c>
    </row>
    <row r="34" spans="1:22" ht="12.75">
      <c r="A34" s="16"/>
      <c r="B34" s="13" t="s">
        <v>20</v>
      </c>
      <c r="C34" s="13"/>
      <c r="D34" s="100">
        <v>3.320944135949465</v>
      </c>
      <c r="E34" s="156">
        <v>4.053923432605002</v>
      </c>
      <c r="F34" s="156">
        <v>3.748973795431189</v>
      </c>
      <c r="G34" s="76">
        <v>11.123841363985655</v>
      </c>
      <c r="H34" s="156">
        <v>4.333001390340634</v>
      </c>
      <c r="I34" s="156">
        <v>1.736599783154094</v>
      </c>
      <c r="J34" s="107">
        <v>6.347572511197027</v>
      </c>
      <c r="K34" s="76">
        <v>12.417173684691756</v>
      </c>
      <c r="L34" s="76">
        <v>23.54101504867741</v>
      </c>
      <c r="M34" s="100">
        <v>3.4916346300704735</v>
      </c>
      <c r="N34" s="156">
        <v>9.345609438236439</v>
      </c>
      <c r="O34" s="107">
        <v>11.00642349374334</v>
      </c>
      <c r="P34" s="107">
        <v>23.84366756205025</v>
      </c>
      <c r="Q34" s="156">
        <v>30.852921422040946</v>
      </c>
      <c r="R34" s="156">
        <v>3.3677512596917176</v>
      </c>
      <c r="S34" s="107">
        <v>8.110777827412573</v>
      </c>
      <c r="T34" s="107">
        <v>42.331450509145235</v>
      </c>
      <c r="U34" s="107">
        <v>66.17511807119548</v>
      </c>
      <c r="V34" s="107">
        <v>89.7161331198729</v>
      </c>
    </row>
    <row r="35" spans="1:22" ht="12.75">
      <c r="A35" s="16"/>
      <c r="B35" s="13" t="s">
        <v>21</v>
      </c>
      <c r="C35" s="13"/>
      <c r="D35" s="100">
        <v>3.0119114127634394</v>
      </c>
      <c r="E35" s="156">
        <v>4.401362546583456</v>
      </c>
      <c r="F35" s="156">
        <v>8.007772798821518</v>
      </c>
      <c r="G35" s="76">
        <v>15.421046758168414</v>
      </c>
      <c r="H35" s="156">
        <v>7.257572042033522</v>
      </c>
      <c r="I35" s="156">
        <v>5.736343707828016</v>
      </c>
      <c r="J35" s="107">
        <v>8.04305459132409</v>
      </c>
      <c r="K35" s="76">
        <v>21.03697034118563</v>
      </c>
      <c r="L35" s="76">
        <v>36.458017099354045</v>
      </c>
      <c r="M35" s="100">
        <v>5.098861324203985</v>
      </c>
      <c r="N35" s="156">
        <v>4.788068195287467</v>
      </c>
      <c r="O35" s="107">
        <v>4.921436654149928</v>
      </c>
      <c r="P35" s="107">
        <v>14.808366173641378</v>
      </c>
      <c r="Q35" s="156">
        <v>6.004135551827913</v>
      </c>
      <c r="R35" s="156">
        <v>7.6025085739382785</v>
      </c>
      <c r="S35" s="107">
        <v>23.524883716716488</v>
      </c>
      <c r="T35" s="107">
        <v>37.13152784248268</v>
      </c>
      <c r="U35" s="107">
        <v>51.93989401612406</v>
      </c>
      <c r="V35" s="107">
        <v>88.39791111547811</v>
      </c>
    </row>
    <row r="36" spans="1:22" ht="12.75">
      <c r="A36" s="16"/>
      <c r="B36" s="13" t="s">
        <v>22</v>
      </c>
      <c r="C36" s="13"/>
      <c r="D36" s="100">
        <v>11.080536979783734</v>
      </c>
      <c r="E36" s="156">
        <v>7.34307635360239</v>
      </c>
      <c r="F36" s="156">
        <v>9.04125956679397</v>
      </c>
      <c r="G36" s="76">
        <v>27.46487290018009</v>
      </c>
      <c r="H36" s="156">
        <v>8.599339018946745</v>
      </c>
      <c r="I36" s="156">
        <v>9.790294785770108</v>
      </c>
      <c r="J36" s="107">
        <v>10.753054955147217</v>
      </c>
      <c r="K36" s="76">
        <v>29.142688759864072</v>
      </c>
      <c r="L36" s="76">
        <v>56.60756166004416</v>
      </c>
      <c r="M36" s="100">
        <v>7.496262635037376</v>
      </c>
      <c r="N36" s="156">
        <v>8.630253794975804</v>
      </c>
      <c r="O36" s="107">
        <v>8.456162402015705</v>
      </c>
      <c r="P36" s="107">
        <v>24.582678832028883</v>
      </c>
      <c r="Q36" s="156">
        <v>8.548586519603631</v>
      </c>
      <c r="R36" s="156">
        <v>9.706295144595286</v>
      </c>
      <c r="S36" s="107">
        <v>21.64061971426601</v>
      </c>
      <c r="T36" s="107">
        <v>39.89550137846493</v>
      </c>
      <c r="U36" s="107">
        <v>64.4781802104938</v>
      </c>
      <c r="V36" s="107">
        <v>121.08574187053796</v>
      </c>
    </row>
    <row r="37" spans="1:22" ht="12.75">
      <c r="A37" s="47"/>
      <c r="B37" s="48"/>
      <c r="C37" s="48"/>
      <c r="D37" s="101"/>
      <c r="E37" s="157"/>
      <c r="F37" s="157"/>
      <c r="G37" s="77"/>
      <c r="H37" s="157"/>
      <c r="I37" s="157"/>
      <c r="J37" s="108"/>
      <c r="K37" s="77"/>
      <c r="L37" s="77"/>
      <c r="M37" s="101"/>
      <c r="N37" s="157"/>
      <c r="O37" s="108"/>
      <c r="P37" s="108"/>
      <c r="Q37" s="157"/>
      <c r="R37" s="157"/>
      <c r="S37" s="108"/>
      <c r="T37" s="108"/>
      <c r="U37" s="108"/>
      <c r="V37" s="108"/>
    </row>
    <row r="38" spans="1:22" ht="12.75">
      <c r="A38" s="20" t="s">
        <v>76</v>
      </c>
      <c r="B38" s="21"/>
      <c r="C38" s="21"/>
      <c r="D38" s="103">
        <v>8.005348827504065</v>
      </c>
      <c r="E38" s="159">
        <v>7.051479489801501</v>
      </c>
      <c r="F38" s="159">
        <v>8.704487222544207</v>
      </c>
      <c r="G38" s="78">
        <v>23.761315539849775</v>
      </c>
      <c r="H38" s="159">
        <v>13.598733586087924</v>
      </c>
      <c r="I38" s="159">
        <v>4.738021455568099</v>
      </c>
      <c r="J38" s="110">
        <v>11.55091281413758</v>
      </c>
      <c r="K38" s="78">
        <v>29.8876678557936</v>
      </c>
      <c r="L38" s="78">
        <v>53.64898339564338</v>
      </c>
      <c r="M38" s="103">
        <v>7.832584958841711</v>
      </c>
      <c r="N38" s="159">
        <v>7.738150215884089</v>
      </c>
      <c r="O38" s="110">
        <v>8.920737685078004</v>
      </c>
      <c r="P38" s="110">
        <v>24.491472859803803</v>
      </c>
      <c r="Q38" s="159">
        <v>8.31964454496781</v>
      </c>
      <c r="R38" s="159">
        <v>8.96216452966938</v>
      </c>
      <c r="S38" s="110">
        <v>11.708793171594813</v>
      </c>
      <c r="T38" s="110">
        <v>28.990602246232</v>
      </c>
      <c r="U38" s="110">
        <v>53.48207510603581</v>
      </c>
      <c r="V38" s="110">
        <v>107.13105850167918</v>
      </c>
    </row>
    <row r="39" spans="1:22" ht="12.75">
      <c r="A39" s="20" t="s">
        <v>77</v>
      </c>
      <c r="B39" s="21"/>
      <c r="C39" s="21"/>
      <c r="D39" s="103">
        <v>7.314892979907022</v>
      </c>
      <c r="E39" s="159">
        <v>6.822989083154374</v>
      </c>
      <c r="F39" s="159">
        <v>8.714059623920631</v>
      </c>
      <c r="G39" s="78">
        <v>22.851941686982027</v>
      </c>
      <c r="H39" s="159">
        <v>8.371971977575674</v>
      </c>
      <c r="I39" s="159">
        <v>7.695554837824638</v>
      </c>
      <c r="J39" s="110">
        <v>8.594057358022914</v>
      </c>
      <c r="K39" s="78">
        <v>24.66158417342323</v>
      </c>
      <c r="L39" s="78">
        <v>47.51352586040525</v>
      </c>
      <c r="M39" s="103">
        <v>7.718028224099038</v>
      </c>
      <c r="N39" s="159">
        <v>7.873612242417289</v>
      </c>
      <c r="O39" s="110">
        <v>8.672314846453244</v>
      </c>
      <c r="P39" s="110">
        <v>24.26395531296957</v>
      </c>
      <c r="Q39" s="159">
        <v>7.734622066722493</v>
      </c>
      <c r="R39" s="159">
        <v>8.639756935253047</v>
      </c>
      <c r="S39" s="110">
        <v>15.231547221701733</v>
      </c>
      <c r="T39" s="110">
        <v>31.605926223677272</v>
      </c>
      <c r="U39" s="110">
        <v>55.869881536646844</v>
      </c>
      <c r="V39" s="110">
        <v>103.3834073970521</v>
      </c>
    </row>
    <row r="40" spans="1:22" ht="12.75">
      <c r="A40" s="53"/>
      <c r="B40" s="54"/>
      <c r="C40" s="54"/>
      <c r="D40" s="104"/>
      <c r="E40" s="160"/>
      <c r="F40" s="160"/>
      <c r="G40" s="79"/>
      <c r="H40" s="160"/>
      <c r="I40" s="160"/>
      <c r="J40" s="111"/>
      <c r="K40" s="79"/>
      <c r="L40" s="79"/>
      <c r="M40" s="104"/>
      <c r="N40" s="160"/>
      <c r="O40" s="111"/>
      <c r="P40" s="111"/>
      <c r="Q40" s="160"/>
      <c r="R40" s="160"/>
      <c r="S40" s="111"/>
      <c r="T40" s="111"/>
      <c r="U40" s="111"/>
      <c r="V40" s="111"/>
    </row>
    <row r="41" spans="1:3" ht="12.75">
      <c r="A41" s="56"/>
      <c r="B41" s="56"/>
      <c r="C41" s="56"/>
    </row>
    <row r="42" spans="1:16" ht="25.5" customHeight="1">
      <c r="A42" s="68" t="s">
        <v>80</v>
      </c>
      <c r="B42" s="224" t="s">
        <v>81</v>
      </c>
      <c r="C42" s="224"/>
      <c r="D42" s="224"/>
      <c r="E42" s="224"/>
      <c r="F42" s="224"/>
      <c r="G42" s="224"/>
      <c r="H42" s="224"/>
      <c r="I42" s="224"/>
      <c r="J42" s="224"/>
      <c r="K42" s="224"/>
      <c r="L42" s="224"/>
      <c r="M42" s="224"/>
      <c r="N42" s="224"/>
      <c r="O42" s="224"/>
      <c r="P42" s="224"/>
    </row>
    <row r="43" spans="1:22" ht="237" customHeight="1">
      <c r="A43" s="58"/>
      <c r="V43" s="209">
        <v>6</v>
      </c>
    </row>
    <row r="44" spans="1:3" ht="12.75">
      <c r="A44" s="13"/>
      <c r="C44" s="58"/>
    </row>
  </sheetData>
  <sheetProtection/>
  <mergeCells count="1">
    <mergeCell ref="B42:P42"/>
  </mergeCells>
  <printOptions horizontalCentered="1"/>
  <pageMargins left="0.3937007874015748" right="0.3937007874015748" top="0.7874015748031497" bottom="0" header="0" footer="0"/>
  <pageSetup fitToHeight="1" fitToWidth="1"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pageSetUpPr fitToPage="1"/>
  </sheetPr>
  <dimension ref="A1:W42"/>
  <sheetViews>
    <sheetView tabSelected="1" zoomScalePageLayoutView="0" workbookViewId="0" topLeftCell="A1">
      <selection activeCell="A1" sqref="A1"/>
    </sheetView>
  </sheetViews>
  <sheetFormatPr defaultColWidth="11.421875" defaultRowHeight="12.75"/>
  <cols>
    <col min="1" max="2" width="3.140625" style="0" customWidth="1"/>
    <col min="3" max="3" width="46.140625" style="0" customWidth="1"/>
    <col min="4" max="4" width="1.1484375" style="0" hidden="1" customWidth="1"/>
    <col min="5" max="7" width="9.7109375" style="0" customWidth="1"/>
    <col min="8" max="8" width="8.7109375" style="0" bestFit="1" customWidth="1"/>
    <col min="9" max="11" width="9.7109375" style="0" customWidth="1"/>
    <col min="12" max="12" width="8.7109375" style="0" bestFit="1" customWidth="1"/>
    <col min="13" max="13" width="9.00390625" style="0" bestFit="1" customWidth="1"/>
    <col min="14" max="15" width="9.00390625" style="0" customWidth="1"/>
    <col min="16" max="16" width="10.57421875" style="0" customWidth="1"/>
    <col min="17" max="17" width="9.00390625" style="0" customWidth="1"/>
    <col min="18" max="18" width="10.57421875" style="0" customWidth="1"/>
  </cols>
  <sheetData>
    <row r="1" ht="20.25">
      <c r="N1" s="71"/>
    </row>
    <row r="2" spans="1:23" ht="12.75">
      <c r="A2" s="210" t="s">
        <v>78</v>
      </c>
      <c r="B2" s="211"/>
      <c r="C2" s="211"/>
      <c r="D2" s="211"/>
      <c r="E2" s="211"/>
      <c r="F2" s="211"/>
      <c r="G2" s="211"/>
      <c r="H2" s="211"/>
      <c r="I2" s="211"/>
      <c r="J2" s="211"/>
      <c r="K2" s="211"/>
      <c r="L2" s="211"/>
      <c r="M2" s="211"/>
      <c r="N2" s="2"/>
      <c r="O2" s="2"/>
      <c r="P2" s="2"/>
      <c r="Q2" s="2"/>
      <c r="R2" s="2"/>
      <c r="S2" s="2"/>
      <c r="T2" s="2"/>
      <c r="U2" s="2"/>
      <c r="V2" s="2"/>
      <c r="W2" s="2"/>
    </row>
    <row r="3" spans="1:23" ht="12.75">
      <c r="A3" s="217" t="s">
        <v>108</v>
      </c>
      <c r="B3" s="210"/>
      <c r="C3" s="210"/>
      <c r="D3" s="210"/>
      <c r="E3" s="210"/>
      <c r="F3" s="211"/>
      <c r="G3" s="211"/>
      <c r="H3" s="211"/>
      <c r="I3" s="211"/>
      <c r="J3" s="211"/>
      <c r="K3" s="211"/>
      <c r="L3" s="211"/>
      <c r="M3" s="211"/>
      <c r="N3" s="2"/>
      <c r="O3" s="2"/>
      <c r="P3" s="2"/>
      <c r="Q3" s="2"/>
      <c r="R3" s="2"/>
      <c r="S3" s="2"/>
      <c r="T3" s="2"/>
      <c r="U3" s="2"/>
      <c r="V3" s="2"/>
      <c r="W3" s="2"/>
    </row>
    <row r="4" spans="1:23" ht="12.75">
      <c r="A4" s="212" t="s">
        <v>1</v>
      </c>
      <c r="B4" s="213"/>
      <c r="C4" s="213"/>
      <c r="D4" s="213"/>
      <c r="E4" s="213"/>
      <c r="F4" s="211"/>
      <c r="G4" s="211"/>
      <c r="H4" s="211"/>
      <c r="I4" s="211"/>
      <c r="J4" s="211"/>
      <c r="K4" s="211"/>
      <c r="L4" s="211"/>
      <c r="M4" s="211"/>
      <c r="N4" s="2"/>
      <c r="O4" s="2"/>
      <c r="P4" s="2"/>
      <c r="Q4" s="2"/>
      <c r="R4" s="2"/>
      <c r="S4" s="2"/>
      <c r="T4" s="2"/>
      <c r="U4" s="2"/>
      <c r="V4" s="2"/>
      <c r="W4" s="2"/>
    </row>
    <row r="5" spans="1:23" ht="12.75">
      <c r="A5" s="212" t="s">
        <v>2</v>
      </c>
      <c r="B5" s="210"/>
      <c r="C5" s="210"/>
      <c r="D5" s="210"/>
      <c r="E5" s="210"/>
      <c r="F5" s="211"/>
      <c r="G5" s="211"/>
      <c r="H5" s="211"/>
      <c r="I5" s="211"/>
      <c r="J5" s="211"/>
      <c r="K5" s="211"/>
      <c r="L5" s="211"/>
      <c r="M5" s="211"/>
      <c r="N5" s="2"/>
      <c r="O5" s="2"/>
      <c r="P5" s="2"/>
      <c r="Q5" s="2"/>
      <c r="R5" s="2"/>
      <c r="S5" s="2"/>
      <c r="T5" s="2"/>
      <c r="U5" s="2"/>
      <c r="V5" s="2"/>
      <c r="W5" s="2"/>
    </row>
    <row r="6" spans="1:23" ht="12.75">
      <c r="A6" s="210" t="s">
        <v>79</v>
      </c>
      <c r="B6" s="210"/>
      <c r="C6" s="210"/>
      <c r="D6" s="210"/>
      <c r="E6" s="210"/>
      <c r="F6" s="211"/>
      <c r="G6" s="211"/>
      <c r="H6" s="211"/>
      <c r="I6" s="211"/>
      <c r="J6" s="211"/>
      <c r="K6" s="211"/>
      <c r="L6" s="211"/>
      <c r="M6" s="211"/>
      <c r="N6" s="2"/>
      <c r="O6" s="2"/>
      <c r="P6" s="2"/>
      <c r="Q6" s="2"/>
      <c r="R6" s="2"/>
      <c r="S6" s="2"/>
      <c r="T6" s="2"/>
      <c r="U6" s="2"/>
      <c r="V6" s="2"/>
      <c r="W6" s="2"/>
    </row>
    <row r="7" spans="1:23" ht="12.75">
      <c r="A7" s="60"/>
      <c r="B7" s="2"/>
      <c r="C7" s="3"/>
      <c r="D7" s="2"/>
      <c r="E7" s="67" t="s">
        <v>109</v>
      </c>
      <c r="F7" s="115"/>
      <c r="G7" s="115"/>
      <c r="H7" s="186"/>
      <c r="I7" s="115"/>
      <c r="J7" s="115"/>
      <c r="K7" s="115"/>
      <c r="L7" s="115"/>
      <c r="M7" s="115"/>
      <c r="N7" s="115"/>
      <c r="O7" s="116"/>
      <c r="P7" s="116"/>
      <c r="Q7" s="116"/>
      <c r="R7" s="116"/>
      <c r="S7" s="116"/>
      <c r="T7" s="116"/>
      <c r="U7" s="116"/>
      <c r="V7" s="116"/>
      <c r="W7" s="116"/>
    </row>
    <row r="8" spans="1:23" ht="25.5">
      <c r="A8" s="8"/>
      <c r="B8" s="9"/>
      <c r="C8" s="61"/>
      <c r="D8" s="62"/>
      <c r="E8" s="161" t="s">
        <v>5</v>
      </c>
      <c r="F8" s="162" t="s">
        <v>87</v>
      </c>
      <c r="G8" s="162" t="s">
        <v>88</v>
      </c>
      <c r="H8" s="30" t="s">
        <v>92</v>
      </c>
      <c r="I8" s="151" t="s">
        <v>89</v>
      </c>
      <c r="J8" s="151" t="s">
        <v>90</v>
      </c>
      <c r="K8" s="86" t="s">
        <v>91</v>
      </c>
      <c r="L8" s="30" t="s">
        <v>93</v>
      </c>
      <c r="M8" s="30" t="s">
        <v>94</v>
      </c>
      <c r="N8" s="85" t="s">
        <v>96</v>
      </c>
      <c r="O8" s="151" t="s">
        <v>100</v>
      </c>
      <c r="P8" s="98" t="s">
        <v>101</v>
      </c>
      <c r="Q8" s="30" t="s">
        <v>102</v>
      </c>
      <c r="R8" s="85" t="s">
        <v>103</v>
      </c>
      <c r="S8" s="151" t="s">
        <v>104</v>
      </c>
      <c r="T8" s="86" t="s">
        <v>105</v>
      </c>
      <c r="U8" s="30" t="s">
        <v>106</v>
      </c>
      <c r="V8" s="30" t="s">
        <v>107</v>
      </c>
      <c r="W8" s="86" t="s">
        <v>97</v>
      </c>
    </row>
    <row r="9" spans="1:23" ht="12.75">
      <c r="A9" s="12"/>
      <c r="B9" s="13"/>
      <c r="C9" s="13"/>
      <c r="E9" s="16"/>
      <c r="F9" s="13"/>
      <c r="G9" s="13"/>
      <c r="H9" s="43"/>
      <c r="I9" s="13"/>
      <c r="J9" s="13"/>
      <c r="K9" s="87"/>
      <c r="L9" s="43"/>
      <c r="M9" s="43"/>
      <c r="N9" s="16"/>
      <c r="O9" s="13"/>
      <c r="P9" s="87"/>
      <c r="Q9" s="87"/>
      <c r="R9" s="16"/>
      <c r="S9" s="13"/>
      <c r="T9" s="87"/>
      <c r="U9" s="43"/>
      <c r="V9" s="43"/>
      <c r="W9" s="43"/>
    </row>
    <row r="10" spans="1:23" ht="12.75">
      <c r="A10" s="15" t="s">
        <v>6</v>
      </c>
      <c r="B10" s="13"/>
      <c r="C10" s="13"/>
      <c r="E10" s="16"/>
      <c r="F10" s="13"/>
      <c r="G10" s="13"/>
      <c r="H10" s="43"/>
      <c r="I10" s="13"/>
      <c r="J10" s="13"/>
      <c r="K10" s="87"/>
      <c r="L10" s="43"/>
      <c r="M10" s="43"/>
      <c r="N10" s="16"/>
      <c r="O10" s="13"/>
      <c r="P10" s="87"/>
      <c r="Q10" s="87"/>
      <c r="R10" s="16"/>
      <c r="S10" s="13"/>
      <c r="T10" s="87"/>
      <c r="U10" s="43"/>
      <c r="V10" s="43"/>
      <c r="W10" s="43"/>
    </row>
    <row r="11" spans="1:23" ht="12.75">
      <c r="A11" s="82" t="s">
        <v>7</v>
      </c>
      <c r="B11" s="13"/>
      <c r="C11" s="13"/>
      <c r="E11" s="102">
        <v>25.745615564117053</v>
      </c>
      <c r="F11" s="158">
        <v>13.443649331638618</v>
      </c>
      <c r="G11" s="158">
        <v>25.37472654606827</v>
      </c>
      <c r="H11" s="63">
        <v>21.992403179839638</v>
      </c>
      <c r="I11" s="158">
        <v>8.354565570895133</v>
      </c>
      <c r="J11" s="158">
        <v>38.86892648492095</v>
      </c>
      <c r="K11" s="109">
        <v>-3.9831918939332356</v>
      </c>
      <c r="L11" s="63">
        <v>8.42035810848294</v>
      </c>
      <c r="M11" s="63">
        <v>14.436562376064831</v>
      </c>
      <c r="N11" s="102">
        <v>21.79925586928824</v>
      </c>
      <c r="O11" s="158">
        <v>9.697581817274603</v>
      </c>
      <c r="P11" s="109">
        <v>27.040288423679915</v>
      </c>
      <c r="Q11" s="109">
        <v>19.889634886501973</v>
      </c>
      <c r="R11" s="102">
        <v>9.387743907884305</v>
      </c>
      <c r="S11" s="158">
        <v>3.135684007686046</v>
      </c>
      <c r="T11" s="109">
        <v>-10.448642079466419</v>
      </c>
      <c r="U11" s="109">
        <v>-0.5424922574635005</v>
      </c>
      <c r="V11" s="109">
        <v>8.801838066276257</v>
      </c>
      <c r="W11" s="109">
        <v>11.622019977771103</v>
      </c>
    </row>
    <row r="12" spans="1:23" ht="12.75">
      <c r="A12" s="16"/>
      <c r="B12" s="13" t="s">
        <v>8</v>
      </c>
      <c r="C12" s="13"/>
      <c r="E12" s="102">
        <v>26.205084373318744</v>
      </c>
      <c r="F12" s="158">
        <v>17.235672871065</v>
      </c>
      <c r="G12" s="158">
        <v>19.80472041705339</v>
      </c>
      <c r="H12" s="63">
        <v>21.307654924499374</v>
      </c>
      <c r="I12" s="158">
        <v>6.460336896348817</v>
      </c>
      <c r="J12" s="158">
        <v>54.371018991835115</v>
      </c>
      <c r="K12" s="109">
        <v>3.9836553433306277</v>
      </c>
      <c r="L12" s="63">
        <v>12.025170938928342</v>
      </c>
      <c r="M12" s="63">
        <v>16.27182898113737</v>
      </c>
      <c r="N12" s="102">
        <v>23.403499334006604</v>
      </c>
      <c r="O12" s="158">
        <v>10.441394151046413</v>
      </c>
      <c r="P12" s="109">
        <v>21.832682043859776</v>
      </c>
      <c r="Q12" s="109">
        <v>18.552242536556097</v>
      </c>
      <c r="R12" s="102">
        <v>12.14265686041298</v>
      </c>
      <c r="S12" s="158">
        <v>16.119102750274685</v>
      </c>
      <c r="T12" s="109">
        <v>12.924497196554219</v>
      </c>
      <c r="U12" s="109">
        <v>13.732734030691574</v>
      </c>
      <c r="V12" s="109">
        <v>16.051516963095835</v>
      </c>
      <c r="W12" s="109">
        <v>16.162056214065878</v>
      </c>
    </row>
    <row r="13" spans="1:23" s="46" customFormat="1" ht="12.75">
      <c r="A13" s="45"/>
      <c r="B13" s="31"/>
      <c r="C13" s="31" t="s">
        <v>73</v>
      </c>
      <c r="E13" s="202">
        <v>8.431664555103847</v>
      </c>
      <c r="F13" s="203">
        <v>-15.207826828406933</v>
      </c>
      <c r="G13" s="203">
        <v>20.167853232870314</v>
      </c>
      <c r="H13" s="204">
        <v>5.087352534275791</v>
      </c>
      <c r="I13" s="203">
        <v>66.18410039956571</v>
      </c>
      <c r="J13" s="203">
        <v>272.6331513791267</v>
      </c>
      <c r="K13" s="205">
        <v>-16.403420920645196</v>
      </c>
      <c r="L13" s="204">
        <v>48.46702399679601</v>
      </c>
      <c r="M13" s="204">
        <v>33.97358189071144</v>
      </c>
      <c r="N13" s="202">
        <v>55.1313560783155</v>
      </c>
      <c r="O13" s="203">
        <v>64.1518128788266</v>
      </c>
      <c r="P13" s="205">
        <v>24.309543779047683</v>
      </c>
      <c r="Q13" s="205">
        <v>43.740346861815006</v>
      </c>
      <c r="R13" s="202">
        <v>9.227547358362198</v>
      </c>
      <c r="S13" s="203">
        <v>-37.70722389682021</v>
      </c>
      <c r="T13" s="205">
        <v>-42.20898220318846</v>
      </c>
      <c r="U13" s="205">
        <v>-29.259442179965756</v>
      </c>
      <c r="V13" s="205">
        <v>-0.6828030537642027</v>
      </c>
      <c r="W13" s="205">
        <v>18.61652925915511</v>
      </c>
    </row>
    <row r="14" spans="1:23" s="46" customFormat="1" ht="12.75">
      <c r="A14" s="45"/>
      <c r="B14" s="31"/>
      <c r="C14" s="31" t="s">
        <v>59</v>
      </c>
      <c r="D14" s="64"/>
      <c r="E14" s="202">
        <v>27.906105830232786</v>
      </c>
      <c r="F14" s="203">
        <v>20.282369519365993</v>
      </c>
      <c r="G14" s="203">
        <v>19.77157234499223</v>
      </c>
      <c r="H14" s="204">
        <v>22.826907993060395</v>
      </c>
      <c r="I14" s="203">
        <v>-0.47891469515035645</v>
      </c>
      <c r="J14" s="203">
        <v>25.091963457215115</v>
      </c>
      <c r="K14" s="205">
        <v>9.590294318854674</v>
      </c>
      <c r="L14" s="204">
        <v>5.988141372071065</v>
      </c>
      <c r="M14" s="204">
        <v>13.942141806721974</v>
      </c>
      <c r="N14" s="202">
        <v>20.7273239447765</v>
      </c>
      <c r="O14" s="203">
        <v>7.355402907426534</v>
      </c>
      <c r="P14" s="205">
        <v>21.55247451244826</v>
      </c>
      <c r="Q14" s="205">
        <v>16.422140204661527</v>
      </c>
      <c r="R14" s="202">
        <v>12.388902127310764</v>
      </c>
      <c r="S14" s="203">
        <v>23.43262231929215</v>
      </c>
      <c r="T14" s="205">
        <v>21.657870525639964</v>
      </c>
      <c r="U14" s="205">
        <v>19.17689409314367</v>
      </c>
      <c r="V14" s="205">
        <v>17.824557122863993</v>
      </c>
      <c r="W14" s="205">
        <v>15.870211696960146</v>
      </c>
    </row>
    <row r="15" spans="1:23" ht="12.75">
      <c r="A15" s="16"/>
      <c r="B15" s="13" t="s">
        <v>85</v>
      </c>
      <c r="C15" s="13"/>
      <c r="E15" s="102">
        <v>470.881605952694</v>
      </c>
      <c r="F15" s="158">
        <v>-15.712912030713289</v>
      </c>
      <c r="G15" s="158">
        <v>52.49976340619513</v>
      </c>
      <c r="H15" s="63">
        <v>54.12731791670409</v>
      </c>
      <c r="I15" s="158">
        <v>61.30420257192548</v>
      </c>
      <c r="J15" s="158">
        <v>40.44145431802298</v>
      </c>
      <c r="K15" s="109">
        <v>-20.885594256861594</v>
      </c>
      <c r="L15" s="63">
        <v>-6.40490051119309</v>
      </c>
      <c r="M15" s="63">
        <v>12.327574010522335</v>
      </c>
      <c r="N15" s="102">
        <v>3.1737622758372774</v>
      </c>
      <c r="O15" s="158">
        <v>-18.206131125425696</v>
      </c>
      <c r="P15" s="109">
        <v>77.2500779031728</v>
      </c>
      <c r="Q15" s="109">
        <v>55.398332453757384</v>
      </c>
      <c r="R15" s="102">
        <v>-33.84081513118732</v>
      </c>
      <c r="S15" s="158">
        <v>-71.1493051201111</v>
      </c>
      <c r="T15" s="109">
        <v>-84.40954202558724</v>
      </c>
      <c r="U15" s="109">
        <v>-75.63530849560634</v>
      </c>
      <c r="V15" s="109">
        <v>-40.124549473721906</v>
      </c>
      <c r="W15" s="109">
        <v>-16.388684604733584</v>
      </c>
    </row>
    <row r="16" spans="1:23" ht="12.75">
      <c r="A16" s="16"/>
      <c r="B16" s="13" t="s">
        <v>9</v>
      </c>
      <c r="C16" s="13"/>
      <c r="E16" s="102">
        <v>6.527808168544613</v>
      </c>
      <c r="F16" s="158">
        <v>7.7285902040551635</v>
      </c>
      <c r="G16" s="158">
        <v>11.45785208878034</v>
      </c>
      <c r="H16" s="63">
        <v>8.521444846744043</v>
      </c>
      <c r="I16" s="158">
        <v>-1.54155182515332</v>
      </c>
      <c r="J16" s="158">
        <v>-0.5527716962853924</v>
      </c>
      <c r="K16" s="109">
        <v>7.854762630552314</v>
      </c>
      <c r="L16" s="63">
        <v>1.843886644989201</v>
      </c>
      <c r="M16" s="63">
        <v>5.131520604326201</v>
      </c>
      <c r="N16" s="102">
        <v>8.777761778024118</v>
      </c>
      <c r="O16" s="158">
        <v>2.0988877811506157</v>
      </c>
      <c r="P16" s="109">
        <v>2.4432570585463553</v>
      </c>
      <c r="Q16" s="109">
        <v>4.438664124746072</v>
      </c>
      <c r="R16" s="102">
        <v>10.741114053428657</v>
      </c>
      <c r="S16" s="158">
        <v>5.746064885175306</v>
      </c>
      <c r="T16" s="109">
        <v>1.6201194365998983</v>
      </c>
      <c r="U16" s="109">
        <v>5.973968246166672</v>
      </c>
      <c r="V16" s="109">
        <v>5.2001841107155</v>
      </c>
      <c r="W16" s="109">
        <v>5.174330606464528</v>
      </c>
    </row>
    <row r="17" spans="1:23" ht="12.75">
      <c r="A17" s="16"/>
      <c r="B17" s="13" t="s">
        <v>56</v>
      </c>
      <c r="C17" s="13"/>
      <c r="E17" s="102">
        <v>169.5527336746168</v>
      </c>
      <c r="F17" s="158">
        <v>99.49899760459564</v>
      </c>
      <c r="G17" s="158">
        <v>268.9830910574423</v>
      </c>
      <c r="H17" s="63">
        <v>191.51121780042595</v>
      </c>
      <c r="I17" s="158">
        <v>321.98926131647056</v>
      </c>
      <c r="J17" s="158">
        <v>-56.97013973822085</v>
      </c>
      <c r="K17" s="109">
        <v>238.04124664296094</v>
      </c>
      <c r="L17" s="63">
        <v>143.80118925511854</v>
      </c>
      <c r="M17" s="63">
        <v>161.70867168856606</v>
      </c>
      <c r="N17" s="102">
        <v>-53.75471335036528</v>
      </c>
      <c r="O17" s="158">
        <v>20.01944624216314</v>
      </c>
      <c r="P17" s="109">
        <v>-51.23128321777089</v>
      </c>
      <c r="Q17" s="109">
        <v>-37.72071673775581</v>
      </c>
      <c r="R17" s="102">
        <v>-77.2205804677395</v>
      </c>
      <c r="S17" s="158">
        <v>-9.385197042279547</v>
      </c>
      <c r="T17" s="109">
        <v>101.3706256162262</v>
      </c>
      <c r="U17" s="109">
        <v>-13.399395237532307</v>
      </c>
      <c r="V17" s="109">
        <v>-23.1137781268134</v>
      </c>
      <c r="W17" s="109">
        <v>23.393957111459795</v>
      </c>
    </row>
    <row r="18" spans="1:23" ht="12.75">
      <c r="A18" s="16"/>
      <c r="B18" s="80" t="s">
        <v>67</v>
      </c>
      <c r="C18" s="13"/>
      <c r="E18" s="102">
        <v>26.454256158246746</v>
      </c>
      <c r="F18" s="158">
        <v>18.921644546635363</v>
      </c>
      <c r="G18" s="158">
        <v>51.71957358942849</v>
      </c>
      <c r="H18" s="63">
        <v>33.624135725033064</v>
      </c>
      <c r="I18" s="158">
        <v>12.362763195432747</v>
      </c>
      <c r="J18" s="158">
        <v>22.196589547836187</v>
      </c>
      <c r="K18" s="109">
        <v>-55.31457746920728</v>
      </c>
      <c r="L18" s="63">
        <v>-12.427270382921385</v>
      </c>
      <c r="M18" s="63">
        <v>-1.0739747678749079</v>
      </c>
      <c r="N18" s="102">
        <v>20.786436295945943</v>
      </c>
      <c r="O18" s="158">
        <v>173.5235642057789</v>
      </c>
      <c r="P18" s="109">
        <v>14.988840522845948</v>
      </c>
      <c r="Q18" s="109">
        <v>49.24111951475227</v>
      </c>
      <c r="R18" s="102">
        <v>70.72354412007115</v>
      </c>
      <c r="S18" s="158">
        <v>-19.469288655759264</v>
      </c>
      <c r="T18" s="109">
        <v>65.10792725808545</v>
      </c>
      <c r="U18" s="109">
        <v>30.414768996127894</v>
      </c>
      <c r="V18" s="109">
        <v>39.52394393172776</v>
      </c>
      <c r="W18" s="109">
        <v>17.93381744720581</v>
      </c>
    </row>
    <row r="19" spans="1:23" ht="12.75">
      <c r="A19" s="16"/>
      <c r="B19" s="13" t="s">
        <v>10</v>
      </c>
      <c r="C19" s="13"/>
      <c r="E19" s="102">
        <v>0.5340808183340817</v>
      </c>
      <c r="F19" s="158">
        <v>7.567088758326235</v>
      </c>
      <c r="G19" s="158">
        <v>12.583900208056487</v>
      </c>
      <c r="H19" s="63">
        <v>6.670060777108011</v>
      </c>
      <c r="I19" s="158">
        <v>7.581635852564106</v>
      </c>
      <c r="J19" s="158">
        <v>8.607232663645469</v>
      </c>
      <c r="K19" s="109">
        <v>13.387971764554706</v>
      </c>
      <c r="L19" s="63">
        <v>9.781573397829035</v>
      </c>
      <c r="M19" s="63">
        <v>8.126444624161365</v>
      </c>
      <c r="N19" s="102">
        <v>24.693355114679385</v>
      </c>
      <c r="O19" s="158">
        <v>-4.632108779906119</v>
      </c>
      <c r="P19" s="109">
        <v>-6.32070640559702</v>
      </c>
      <c r="Q19" s="109">
        <v>3.959218588999902</v>
      </c>
      <c r="R19" s="102">
        <v>-2.499388743334552</v>
      </c>
      <c r="S19" s="158">
        <v>4.635550626518636</v>
      </c>
      <c r="T19" s="109">
        <v>3.357499168158351</v>
      </c>
      <c r="U19" s="109">
        <v>1.9239662945596425</v>
      </c>
      <c r="V19" s="109">
        <v>2.926379323766981</v>
      </c>
      <c r="W19" s="109">
        <v>5.453771934496809</v>
      </c>
    </row>
    <row r="20" spans="1:23" ht="12.75">
      <c r="A20" s="16"/>
      <c r="B20" s="13" t="s">
        <v>11</v>
      </c>
      <c r="C20" s="13"/>
      <c r="E20" s="102">
        <v>-5.024453567722276</v>
      </c>
      <c r="F20" s="158">
        <v>-50.6420293983876</v>
      </c>
      <c r="G20" s="158">
        <v>50.17537692344045</v>
      </c>
      <c r="H20" s="63">
        <v>-2.149166066116859</v>
      </c>
      <c r="I20" s="158">
        <v>28.326984888989482</v>
      </c>
      <c r="J20" s="158">
        <v>0.011330121108676927</v>
      </c>
      <c r="K20" s="109">
        <v>-17.236266906544294</v>
      </c>
      <c r="L20" s="63">
        <v>-1.7357852048532019</v>
      </c>
      <c r="M20" s="63">
        <v>-1.9365729058153924</v>
      </c>
      <c r="N20" s="102">
        <v>43.95790473707895</v>
      </c>
      <c r="O20" s="158">
        <v>-15.7636300639719</v>
      </c>
      <c r="P20" s="109">
        <v>10.844530378092188</v>
      </c>
      <c r="Q20" s="109">
        <v>11.496811607003089</v>
      </c>
      <c r="R20" s="102">
        <v>31.681050993713853</v>
      </c>
      <c r="S20" s="158">
        <v>-13.129974959114477</v>
      </c>
      <c r="T20" s="109">
        <v>77.09268803272951</v>
      </c>
      <c r="U20" s="109">
        <v>38.198044870796124</v>
      </c>
      <c r="V20" s="109">
        <v>25.581176727401655</v>
      </c>
      <c r="W20" s="109">
        <v>12.566921362783212</v>
      </c>
    </row>
    <row r="21" spans="1:23" ht="12.75">
      <c r="A21" s="47"/>
      <c r="B21" s="48"/>
      <c r="C21" s="48"/>
      <c r="D21" s="50"/>
      <c r="E21" s="117"/>
      <c r="F21" s="163"/>
      <c r="G21" s="163"/>
      <c r="H21" s="65"/>
      <c r="I21" s="163"/>
      <c r="J21" s="163"/>
      <c r="K21" s="118"/>
      <c r="L21" s="65"/>
      <c r="M21" s="65"/>
      <c r="N21" s="117"/>
      <c r="O21" s="163"/>
      <c r="P21" s="118"/>
      <c r="Q21" s="118"/>
      <c r="R21" s="117"/>
      <c r="S21" s="163"/>
      <c r="T21" s="118"/>
      <c r="U21" s="118"/>
      <c r="V21" s="118"/>
      <c r="W21" s="118"/>
    </row>
    <row r="22" spans="1:23" ht="12.75">
      <c r="A22" s="16" t="s">
        <v>12</v>
      </c>
      <c r="B22" s="13"/>
      <c r="C22" s="13"/>
      <c r="E22" s="102">
        <v>-3.668771529798842</v>
      </c>
      <c r="F22" s="158">
        <v>-1.4027627079758798</v>
      </c>
      <c r="G22" s="158">
        <v>1.6986621192097928</v>
      </c>
      <c r="H22" s="63">
        <v>-0.9456702616355117</v>
      </c>
      <c r="I22" s="158">
        <v>-5.145212765981777</v>
      </c>
      <c r="J22" s="158">
        <v>5.235448430989242</v>
      </c>
      <c r="K22" s="109">
        <v>1.354235379051416</v>
      </c>
      <c r="L22" s="63">
        <v>0.3437003034047592</v>
      </c>
      <c r="M22" s="63">
        <v>-0.2834841306663116</v>
      </c>
      <c r="N22" s="102">
        <v>7.539062180371214</v>
      </c>
      <c r="O22" s="158">
        <v>3.190086724330077</v>
      </c>
      <c r="P22" s="109">
        <v>2.3022067310031202</v>
      </c>
      <c r="Q22" s="109">
        <v>4.248950213419511</v>
      </c>
      <c r="R22" s="102">
        <v>0.7318938064073244</v>
      </c>
      <c r="S22" s="158">
        <v>-0.9586815967223217</v>
      </c>
      <c r="T22" s="109">
        <v>1.728608633276707</v>
      </c>
      <c r="U22" s="109">
        <v>0.7724404582775346</v>
      </c>
      <c r="V22" s="109">
        <v>2.388052900117632</v>
      </c>
      <c r="W22" s="109">
        <v>1.1690192324150805</v>
      </c>
    </row>
    <row r="23" spans="1:23" ht="12.75">
      <c r="A23" s="16"/>
      <c r="B23" s="13" t="s">
        <v>13</v>
      </c>
      <c r="C23" s="13"/>
      <c r="E23" s="102">
        <v>-4.9937747431109125</v>
      </c>
      <c r="F23" s="158">
        <v>0.6238586012758951</v>
      </c>
      <c r="G23" s="158">
        <v>2.4869067697928404</v>
      </c>
      <c r="H23" s="63">
        <v>-0.3601875135941901</v>
      </c>
      <c r="I23" s="158">
        <v>3.143116348017272</v>
      </c>
      <c r="J23" s="158">
        <v>2.7295482449991137</v>
      </c>
      <c r="K23" s="109">
        <v>3.26864527638997</v>
      </c>
      <c r="L23" s="63">
        <v>3.077122504096663</v>
      </c>
      <c r="M23" s="63">
        <v>1.341797166448977</v>
      </c>
      <c r="N23" s="102">
        <v>4.275141236440838</v>
      </c>
      <c r="O23" s="158">
        <v>3.02776814310457</v>
      </c>
      <c r="P23" s="109">
        <v>4.0779910067909375</v>
      </c>
      <c r="Q23" s="109">
        <v>3.826868721850296</v>
      </c>
      <c r="R23" s="102">
        <v>3.2933032146105656</v>
      </c>
      <c r="S23" s="158">
        <v>2.786798958415826</v>
      </c>
      <c r="T23" s="109">
        <v>5.720433614010867</v>
      </c>
      <c r="U23" s="109">
        <v>4.268847016362787</v>
      </c>
      <c r="V23" s="109">
        <v>4.060682530851456</v>
      </c>
      <c r="W23" s="109">
        <v>2.729582371203376</v>
      </c>
    </row>
    <row r="24" spans="1:23" ht="12.75">
      <c r="A24" s="16"/>
      <c r="B24" s="13" t="s">
        <v>14</v>
      </c>
      <c r="C24" s="13"/>
      <c r="E24" s="102">
        <v>-4.724586985618206</v>
      </c>
      <c r="F24" s="158">
        <v>-15.284736810449074</v>
      </c>
      <c r="G24" s="158">
        <v>4.156325078004919</v>
      </c>
      <c r="H24" s="63">
        <v>-4.588573475243718</v>
      </c>
      <c r="I24" s="158">
        <v>6.629924536536924</v>
      </c>
      <c r="J24" s="158">
        <v>1.5711907238312728</v>
      </c>
      <c r="K24" s="109">
        <v>-4.755899746513837</v>
      </c>
      <c r="L24" s="63">
        <v>1.0098295319807216</v>
      </c>
      <c r="M24" s="63">
        <v>-1.6551913707637866</v>
      </c>
      <c r="N24" s="102">
        <v>1.25190531465722</v>
      </c>
      <c r="O24" s="158">
        <v>1.458571848128365</v>
      </c>
      <c r="P24" s="109">
        <v>11.95157380755829</v>
      </c>
      <c r="Q24" s="109">
        <v>5.10455759368158</v>
      </c>
      <c r="R24" s="102">
        <v>3.3096002130767133</v>
      </c>
      <c r="S24" s="158">
        <v>5.759913943035566</v>
      </c>
      <c r="T24" s="109">
        <v>6.9862107226027925</v>
      </c>
      <c r="U24" s="109">
        <v>5.9616779399324304</v>
      </c>
      <c r="V24" s="109">
        <v>5.676225787259304</v>
      </c>
      <c r="W24" s="109">
        <v>2.567126386454266</v>
      </c>
    </row>
    <row r="25" spans="1:23" ht="12.75">
      <c r="A25" s="16"/>
      <c r="B25" s="13" t="s">
        <v>15</v>
      </c>
      <c r="C25" s="13"/>
      <c r="E25" s="102">
        <v>102.8352728809978</v>
      </c>
      <c r="F25" s="158">
        <v>162.37906447809044</v>
      </c>
      <c r="G25" s="158">
        <v>-6.26887576077163</v>
      </c>
      <c r="H25" s="63">
        <v>53.08187796647417</v>
      </c>
      <c r="I25" s="158">
        <v>58.70926728650503</v>
      </c>
      <c r="J25" s="158">
        <v>79.2268201899467</v>
      </c>
      <c r="K25" s="109">
        <v>66.98843669861138</v>
      </c>
      <c r="L25" s="63">
        <v>59.624732581800274</v>
      </c>
      <c r="M25" s="63">
        <v>53.621200372120946</v>
      </c>
      <c r="N25" s="102">
        <v>54.71593280678759</v>
      </c>
      <c r="O25" s="158">
        <v>129.15235678739597</v>
      </c>
      <c r="P25" s="109">
        <v>10.652005138975994</v>
      </c>
      <c r="Q25" s="109">
        <v>44.44454877565158</v>
      </c>
      <c r="R25" s="102">
        <v>-41.68175437005378</v>
      </c>
      <c r="S25" s="158">
        <v>3013.3655574696663</v>
      </c>
      <c r="T25" s="109">
        <v>707.0174959950331</v>
      </c>
      <c r="U25" s="109">
        <v>67.19615056499173</v>
      </c>
      <c r="V25" s="109">
        <v>47.14738873557523</v>
      </c>
      <c r="W25" s="109">
        <v>50.07554126301952</v>
      </c>
    </row>
    <row r="26" spans="1:23" ht="12.75">
      <c r="A26" s="16"/>
      <c r="B26" s="13" t="s">
        <v>58</v>
      </c>
      <c r="C26" s="13"/>
      <c r="E26" s="102">
        <v>-15.694932278352391</v>
      </c>
      <c r="F26" s="158">
        <v>-5.18190358424836</v>
      </c>
      <c r="G26" s="158">
        <v>2.1545191873758807</v>
      </c>
      <c r="H26" s="63">
        <v>-5.772464380331266</v>
      </c>
      <c r="I26" s="158">
        <v>-16.93204981499389</v>
      </c>
      <c r="J26" s="158">
        <v>9.485983707135603</v>
      </c>
      <c r="K26" s="109">
        <v>-0.1401152701132391</v>
      </c>
      <c r="L26" s="63">
        <v>-3.7347712804998934</v>
      </c>
      <c r="M26" s="63">
        <v>-4.649416657459349</v>
      </c>
      <c r="N26" s="102">
        <v>7.6933578700500105</v>
      </c>
      <c r="O26" s="158">
        <v>6.031027852501336</v>
      </c>
      <c r="P26" s="109">
        <v>1.2688308946223747</v>
      </c>
      <c r="Q26" s="109">
        <v>4.902746808743008</v>
      </c>
      <c r="R26" s="102">
        <v>0.025766783202518795</v>
      </c>
      <c r="S26" s="158">
        <v>-0.22919014529869663</v>
      </c>
      <c r="T26" s="109">
        <v>-2.6670847062768788</v>
      </c>
      <c r="U26" s="109">
        <v>-1.2688151030339712</v>
      </c>
      <c r="V26" s="109">
        <v>1.389726720184692</v>
      </c>
      <c r="W26" s="109">
        <v>-1.2827989252038763</v>
      </c>
    </row>
    <row r="27" spans="1:23" ht="12.75">
      <c r="A27" s="16"/>
      <c r="B27" s="13" t="s">
        <v>74</v>
      </c>
      <c r="C27" s="13"/>
      <c r="E27" s="102">
        <v>-0.5539364309639638</v>
      </c>
      <c r="F27" s="158">
        <v>1.4366542592940457</v>
      </c>
      <c r="G27" s="158">
        <v>0.38388235854041053</v>
      </c>
      <c r="H27" s="63">
        <v>0.4032897094643273</v>
      </c>
      <c r="I27" s="158">
        <v>2.096895529624443</v>
      </c>
      <c r="J27" s="158">
        <v>3.0166143917383703</v>
      </c>
      <c r="K27" s="109">
        <v>3.286064925984644</v>
      </c>
      <c r="L27" s="63">
        <v>2.80682122083733</v>
      </c>
      <c r="M27" s="63">
        <v>1.6118763418518478</v>
      </c>
      <c r="N27" s="102">
        <v>3.444655583367595</v>
      </c>
      <c r="O27" s="158">
        <v>-4.50226701305525</v>
      </c>
      <c r="P27" s="109">
        <v>-2.9973086077174416</v>
      </c>
      <c r="Q27" s="109">
        <v>-1.4706413848760147</v>
      </c>
      <c r="R27" s="102">
        <v>3.1142079242975296</v>
      </c>
      <c r="S27" s="158">
        <v>-9.61002514609186</v>
      </c>
      <c r="T27" s="109">
        <v>1.0353281482450072</v>
      </c>
      <c r="U27" s="109">
        <v>-1.9176072684285672</v>
      </c>
      <c r="V27" s="109">
        <v>-1.7027837647226263</v>
      </c>
      <c r="W27" s="109">
        <v>-0.1063395506290088</v>
      </c>
    </row>
    <row r="28" spans="1:23" ht="12.75">
      <c r="A28" s="16"/>
      <c r="B28" s="13" t="s">
        <v>16</v>
      </c>
      <c r="C28" s="13"/>
      <c r="E28" s="102">
        <v>249.4492406341798</v>
      </c>
      <c r="F28" s="158">
        <v>46.64744210609686</v>
      </c>
      <c r="G28" s="158">
        <v>-5.330466361786446</v>
      </c>
      <c r="H28" s="63">
        <v>56.79576570257125</v>
      </c>
      <c r="I28" s="158">
        <v>49.51630555934887</v>
      </c>
      <c r="J28" s="158">
        <v>62.193122056736506</v>
      </c>
      <c r="K28" s="109">
        <v>91.327800476136</v>
      </c>
      <c r="L28" s="63">
        <v>71.53638264160722</v>
      </c>
      <c r="M28" s="63">
        <v>62.395140030263676</v>
      </c>
      <c r="N28" s="102">
        <v>8.460107068215649</v>
      </c>
      <c r="O28" s="158">
        <v>422.2341619836225</v>
      </c>
      <c r="P28" s="109">
        <v>42.46309146684697</v>
      </c>
      <c r="Q28" s="109">
        <v>86.4303234321448</v>
      </c>
      <c r="R28" s="102">
        <v>-71.69111040216298</v>
      </c>
      <c r="S28" s="158">
        <v>-5.155267362126992</v>
      </c>
      <c r="T28" s="109">
        <v>50.778991112074266</v>
      </c>
      <c r="U28" s="109">
        <v>-33.99731142316129</v>
      </c>
      <c r="V28" s="109">
        <v>-5.328769832386526</v>
      </c>
      <c r="W28" s="109">
        <v>9.195288182179674</v>
      </c>
    </row>
    <row r="29" spans="1:23" ht="12.75">
      <c r="A29" s="16"/>
      <c r="B29" s="13"/>
      <c r="C29" s="13"/>
      <c r="E29" s="92"/>
      <c r="F29" s="149"/>
      <c r="G29" s="149"/>
      <c r="H29" s="51"/>
      <c r="I29" s="149"/>
      <c r="J29" s="149"/>
      <c r="K29" s="93"/>
      <c r="L29" s="51"/>
      <c r="M29" s="51"/>
      <c r="N29" s="92"/>
      <c r="O29" s="149"/>
      <c r="P29" s="93"/>
      <c r="Q29" s="93"/>
      <c r="R29" s="92"/>
      <c r="S29" s="149"/>
      <c r="T29" s="93"/>
      <c r="U29" s="93"/>
      <c r="V29" s="93"/>
      <c r="W29" s="93"/>
    </row>
    <row r="30" spans="1:23" ht="12.75">
      <c r="A30" s="82" t="s">
        <v>17</v>
      </c>
      <c r="B30" s="19"/>
      <c r="C30" s="19"/>
      <c r="E30" s="102">
        <v>149.04421469102886</v>
      </c>
      <c r="F30" s="158">
        <v>104.90071956174548</v>
      </c>
      <c r="G30" s="158">
        <v>170.15529565252555</v>
      </c>
      <c r="H30" s="63">
        <v>144.3916612226911</v>
      </c>
      <c r="I30" s="158">
        <v>23.753427357794756</v>
      </c>
      <c r="J30" s="158">
        <v>78.9994201828668</v>
      </c>
      <c r="K30" s="109">
        <v>-12.880551066939748</v>
      </c>
      <c r="L30" s="63">
        <v>27.800418341180567</v>
      </c>
      <c r="M30" s="63">
        <v>62.68197005228837</v>
      </c>
      <c r="N30" s="102">
        <v>128.48359358540597</v>
      </c>
      <c r="O30" s="158">
        <v>74.36407615338551</v>
      </c>
      <c r="P30" s="109">
        <v>211.98530134641734</v>
      </c>
      <c r="Q30" s="109">
        <v>146.99429702602842</v>
      </c>
      <c r="R30" s="102">
        <v>47.090519435291725</v>
      </c>
      <c r="S30" s="158">
        <v>22.53995896328993</v>
      </c>
      <c r="T30" s="109">
        <v>-587.4153631577149</v>
      </c>
      <c r="U30" s="109">
        <v>-10.591048372580868</v>
      </c>
      <c r="V30" s="109">
        <v>59.197249356415995</v>
      </c>
      <c r="W30" s="109">
        <v>61.42773089099984</v>
      </c>
    </row>
    <row r="31" spans="1:23" ht="12.75">
      <c r="A31" s="16"/>
      <c r="B31" s="13"/>
      <c r="C31" s="13"/>
      <c r="E31" s="92"/>
      <c r="F31" s="149"/>
      <c r="G31" s="149"/>
      <c r="H31" s="51"/>
      <c r="I31" s="149"/>
      <c r="J31" s="149"/>
      <c r="K31" s="93"/>
      <c r="L31" s="51"/>
      <c r="M31" s="51"/>
      <c r="N31" s="92"/>
      <c r="O31" s="149"/>
      <c r="P31" s="93"/>
      <c r="Q31" s="93"/>
      <c r="R31" s="92"/>
      <c r="S31" s="149"/>
      <c r="T31" s="93"/>
      <c r="U31" s="93"/>
      <c r="V31" s="93"/>
      <c r="W31" s="93"/>
    </row>
    <row r="32" spans="1:23" ht="12.75">
      <c r="A32" s="15" t="s">
        <v>18</v>
      </c>
      <c r="B32" s="13"/>
      <c r="C32" s="13"/>
      <c r="E32" s="92"/>
      <c r="F32" s="149"/>
      <c r="G32" s="149"/>
      <c r="H32" s="51"/>
      <c r="I32" s="149"/>
      <c r="J32" s="149"/>
      <c r="K32" s="93"/>
      <c r="L32" s="51"/>
      <c r="M32" s="51"/>
      <c r="N32" s="92"/>
      <c r="O32" s="149"/>
      <c r="P32" s="93"/>
      <c r="Q32" s="93"/>
      <c r="R32" s="92"/>
      <c r="S32" s="149"/>
      <c r="T32" s="93"/>
      <c r="U32" s="93"/>
      <c r="V32" s="93"/>
      <c r="W32" s="93"/>
    </row>
    <row r="33" spans="1:23" ht="12.75">
      <c r="A33" s="16" t="s">
        <v>19</v>
      </c>
      <c r="B33" s="13"/>
      <c r="C33" s="13"/>
      <c r="E33" s="102">
        <v>-53.12306598833154</v>
      </c>
      <c r="F33" s="158">
        <v>-25.30759719311059</v>
      </c>
      <c r="G33" s="158">
        <v>1.1705871428023817</v>
      </c>
      <c r="H33" s="63">
        <v>-22.609959181549</v>
      </c>
      <c r="I33" s="158">
        <v>-9.473507022159344</v>
      </c>
      <c r="J33" s="158">
        <v>-1.750520239101061</v>
      </c>
      <c r="K33" s="109">
        <v>5.686954510601172</v>
      </c>
      <c r="L33" s="63">
        <v>-1.4272471714783852</v>
      </c>
      <c r="M33" s="63">
        <v>-11.00853406117549</v>
      </c>
      <c r="N33" s="102">
        <v>17.576923201075513</v>
      </c>
      <c r="O33" s="158">
        <v>12.054239393500454</v>
      </c>
      <c r="P33" s="109">
        <v>20.805270292219834</v>
      </c>
      <c r="Q33" s="109">
        <v>16.803512979221825</v>
      </c>
      <c r="R33" s="102">
        <v>23.166676996132708</v>
      </c>
      <c r="S33" s="158">
        <v>29.34632960863368</v>
      </c>
      <c r="T33" s="109">
        <v>32.62282145640025</v>
      </c>
      <c r="U33" s="109">
        <v>30.448414606857945</v>
      </c>
      <c r="V33" s="109">
        <v>26.183884771611822</v>
      </c>
      <c r="W33" s="109">
        <v>9.925640343412745</v>
      </c>
    </row>
    <row r="34" spans="1:23" ht="12.75">
      <c r="A34" s="16"/>
      <c r="B34" s="13" t="s">
        <v>20</v>
      </c>
      <c r="C34" s="13"/>
      <c r="E34" s="102">
        <v>21.37161677349355</v>
      </c>
      <c r="F34" s="158">
        <v>61.78741616267451</v>
      </c>
      <c r="G34" s="158">
        <v>48.97086064879805</v>
      </c>
      <c r="H34" s="63">
        <v>45.40075643141841</v>
      </c>
      <c r="I34" s="158">
        <v>26.472023555598323</v>
      </c>
      <c r="J34" s="158">
        <v>197.83670680687925</v>
      </c>
      <c r="K34" s="109">
        <v>-86.9710919219206</v>
      </c>
      <c r="L34" s="63">
        <v>-7.6010005342076585</v>
      </c>
      <c r="M34" s="63">
        <v>17.400491462515923</v>
      </c>
      <c r="N34" s="102">
        <v>-55.55533874128413</v>
      </c>
      <c r="O34" s="158">
        <v>-89.05516729080918</v>
      </c>
      <c r="P34" s="109">
        <v>-61.78433044253096</v>
      </c>
      <c r="Q34" s="109">
        <v>-71.5467665043789</v>
      </c>
      <c r="R34" s="102">
        <v>-76.47960515341583</v>
      </c>
      <c r="S34" s="158">
        <v>153.29608713590832</v>
      </c>
      <c r="T34" s="109">
        <v>103.14944043257364</v>
      </c>
      <c r="U34" s="109">
        <v>-23.690099982425338</v>
      </c>
      <c r="V34" s="109">
        <v>-40.77476588764617</v>
      </c>
      <c r="W34" s="109">
        <v>-25.479246045502435</v>
      </c>
    </row>
    <row r="35" spans="1:23" ht="12.75">
      <c r="A35" s="16"/>
      <c r="B35" s="13" t="s">
        <v>21</v>
      </c>
      <c r="C35" s="13"/>
      <c r="E35" s="102">
        <v>-77.2588730225415</v>
      </c>
      <c r="F35" s="158">
        <v>-36.495922075832524</v>
      </c>
      <c r="G35" s="158">
        <v>-5.62924159797319</v>
      </c>
      <c r="H35" s="63">
        <v>-28.272113947639333</v>
      </c>
      <c r="I35" s="158">
        <v>-19.604633063401135</v>
      </c>
      <c r="J35" s="158">
        <v>-10.240818242105954</v>
      </c>
      <c r="K35" s="109">
        <v>-3.449981937349156</v>
      </c>
      <c r="L35" s="63">
        <v>-10.86169160468976</v>
      </c>
      <c r="M35" s="63">
        <v>-18.19161482336139</v>
      </c>
      <c r="N35" s="102">
        <v>-1.5648338148492424</v>
      </c>
      <c r="O35" s="158">
        <v>3.031058976475709</v>
      </c>
      <c r="P35" s="109">
        <v>21.062164344253564</v>
      </c>
      <c r="Q35" s="109">
        <v>7.446588045820479</v>
      </c>
      <c r="R35" s="102">
        <v>23.31675241391682</v>
      </c>
      <c r="S35" s="158">
        <v>40.09721118488472</v>
      </c>
      <c r="T35" s="109">
        <v>31.267436500722745</v>
      </c>
      <c r="U35" s="109">
        <v>32.05143328838693</v>
      </c>
      <c r="V35" s="109">
        <v>25.29592243039529</v>
      </c>
      <c r="W35" s="109">
        <v>7.451338805351049</v>
      </c>
    </row>
    <row r="36" spans="1:23" ht="12.75">
      <c r="A36" s="16"/>
      <c r="B36" s="13" t="s">
        <v>22</v>
      </c>
      <c r="C36" s="13"/>
      <c r="E36" s="102">
        <v>-42.3284670993339</v>
      </c>
      <c r="F36" s="158">
        <v>-13.806518722108418</v>
      </c>
      <c r="G36" s="158">
        <v>11.067429277672147</v>
      </c>
      <c r="H36" s="63">
        <v>-17.069799828967426</v>
      </c>
      <c r="I36" s="158">
        <v>4.391889364068446</v>
      </c>
      <c r="J36" s="158">
        <v>6.776101897848985</v>
      </c>
      <c r="K36" s="109">
        <v>15.490740130779933</v>
      </c>
      <c r="L36" s="63">
        <v>9.301235758919436</v>
      </c>
      <c r="M36" s="63">
        <v>-3.4692836972112673</v>
      </c>
      <c r="N36" s="102">
        <v>37.550804362786614</v>
      </c>
      <c r="O36" s="158">
        <v>17.95211621727857</v>
      </c>
      <c r="P36" s="109">
        <v>18.581500975403742</v>
      </c>
      <c r="Q36" s="109">
        <v>24.138949086703242</v>
      </c>
      <c r="R36" s="102">
        <v>16.351725769746594</v>
      </c>
      <c r="S36" s="158">
        <v>16.815945004291443</v>
      </c>
      <c r="T36" s="109">
        <v>35.44304908443454</v>
      </c>
      <c r="U36" s="109">
        <v>27.025548484955642</v>
      </c>
      <c r="V36" s="109">
        <v>26.045444712645605</v>
      </c>
      <c r="W36" s="109">
        <v>12.299183589725615</v>
      </c>
    </row>
    <row r="37" spans="1:23" ht="12.75">
      <c r="A37" s="47"/>
      <c r="B37" s="48"/>
      <c r="C37" s="48"/>
      <c r="D37" s="50"/>
      <c r="E37" s="117"/>
      <c r="F37" s="163"/>
      <c r="G37" s="163"/>
      <c r="H37" s="65"/>
      <c r="I37" s="163"/>
      <c r="J37" s="163"/>
      <c r="K37" s="118"/>
      <c r="L37" s="65"/>
      <c r="M37" s="65"/>
      <c r="N37" s="117"/>
      <c r="O37" s="163"/>
      <c r="P37" s="118"/>
      <c r="Q37" s="118"/>
      <c r="R37" s="117"/>
      <c r="S37" s="163"/>
      <c r="T37" s="118"/>
      <c r="U37" s="118"/>
      <c r="V37" s="118"/>
      <c r="W37" s="118"/>
    </row>
    <row r="38" spans="1:23" ht="12.75">
      <c r="A38" s="20" t="s">
        <v>76</v>
      </c>
      <c r="B38" s="21"/>
      <c r="C38" s="21"/>
      <c r="E38" s="119">
        <v>25.7430287536367</v>
      </c>
      <c r="F38" s="164">
        <v>13.483271699452516</v>
      </c>
      <c r="G38" s="164">
        <v>25.389214755401103</v>
      </c>
      <c r="H38" s="66">
        <v>22.008026013608095</v>
      </c>
      <c r="I38" s="164">
        <v>8.362795427524471</v>
      </c>
      <c r="J38" s="164">
        <v>38.95199117967487</v>
      </c>
      <c r="K38" s="120">
        <v>-4.048206477306094</v>
      </c>
      <c r="L38" s="66">
        <v>8.410868796751148</v>
      </c>
      <c r="M38" s="66">
        <v>14.438416488816008</v>
      </c>
      <c r="N38" s="119">
        <v>21.750095579282245</v>
      </c>
      <c r="O38" s="164">
        <v>9.527552304756304</v>
      </c>
      <c r="P38" s="120">
        <v>26.884051583643597</v>
      </c>
      <c r="Q38" s="120">
        <v>19.762728954175945</v>
      </c>
      <c r="R38" s="119">
        <v>8.933776974055707</v>
      </c>
      <c r="S38" s="164">
        <v>3.2161268049618608</v>
      </c>
      <c r="T38" s="120">
        <v>-10.336459346671646</v>
      </c>
      <c r="U38" s="120">
        <v>-0.5906777908126104</v>
      </c>
      <c r="V38" s="120">
        <v>8.714386439426525</v>
      </c>
      <c r="W38" s="120">
        <v>11.57772560828285</v>
      </c>
    </row>
    <row r="39" spans="1:23" ht="12.75">
      <c r="A39" s="20" t="s">
        <v>77</v>
      </c>
      <c r="B39" s="21"/>
      <c r="C39" s="21"/>
      <c r="E39" s="119">
        <v>-11.490672902898657</v>
      </c>
      <c r="F39" s="164">
        <v>-5.013878745436095</v>
      </c>
      <c r="G39" s="164">
        <v>1.629948565046413</v>
      </c>
      <c r="H39" s="66">
        <v>-4.511820346799511</v>
      </c>
      <c r="I39" s="164">
        <v>-5.8824922187605715</v>
      </c>
      <c r="J39" s="164">
        <v>4.0387498942112465</v>
      </c>
      <c r="K39" s="120">
        <v>2.130676692328337</v>
      </c>
      <c r="L39" s="66">
        <v>0.010238368783510587</v>
      </c>
      <c r="M39" s="66">
        <v>-2.159113719799599</v>
      </c>
      <c r="N39" s="119">
        <v>8.980772786663893</v>
      </c>
      <c r="O39" s="164">
        <v>4.367112694521791</v>
      </c>
      <c r="P39" s="120">
        <v>4.705115349891331</v>
      </c>
      <c r="Q39" s="120">
        <v>5.95559807325583</v>
      </c>
      <c r="R39" s="119">
        <v>4.037100134562577</v>
      </c>
      <c r="S39" s="164">
        <v>4.706148566328139</v>
      </c>
      <c r="T39" s="120">
        <v>10.548151695739815</v>
      </c>
      <c r="U39" s="120">
        <v>7.476548181891185</v>
      </c>
      <c r="V39" s="120">
        <v>6.867977623753907</v>
      </c>
      <c r="W39" s="120">
        <v>2.750601982599088</v>
      </c>
    </row>
    <row r="40" spans="1:23" ht="12.75">
      <c r="A40" s="26"/>
      <c r="B40" s="27"/>
      <c r="C40" s="27"/>
      <c r="D40" s="27"/>
      <c r="E40" s="121"/>
      <c r="F40" s="165"/>
      <c r="G40" s="165"/>
      <c r="H40" s="69"/>
      <c r="I40" s="165"/>
      <c r="J40" s="165"/>
      <c r="K40" s="122"/>
      <c r="L40" s="69"/>
      <c r="M40" s="69"/>
      <c r="N40" s="121"/>
      <c r="O40" s="165"/>
      <c r="P40" s="122"/>
      <c r="Q40" s="122"/>
      <c r="R40" s="121"/>
      <c r="S40" s="165"/>
      <c r="T40" s="122"/>
      <c r="U40" s="122"/>
      <c r="V40" s="122"/>
      <c r="W40" s="122"/>
    </row>
    <row r="42" ht="237" customHeight="1">
      <c r="W42" s="209">
        <v>7</v>
      </c>
    </row>
  </sheetData>
  <sheetProtection/>
  <printOptions horizontalCentered="1"/>
  <pageMargins left="0.3937007874015748" right="0.3937007874015748" top="0.984251968503937" bottom="0" header="0" footer="0"/>
  <pageSetup fitToHeight="1"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2012-01-30T12:39:24Z</cp:lastPrinted>
  <dcterms:created xsi:type="dcterms:W3CDTF">2005-03-30T13:24:33Z</dcterms:created>
  <dcterms:modified xsi:type="dcterms:W3CDTF">2012-01-30T12:39:47Z</dcterms:modified>
  <cp:category/>
  <cp:version/>
  <cp:contentType/>
  <cp:contentStatus/>
</cp:coreProperties>
</file>