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 windowWidth="11580" windowHeight="6540" firstSheet="5" activeTab="9"/>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Total!$A$2:$Q$77</definedName>
    <definedName name="_xlnm.Print_Area" localSheetId="9">VarExtrappt!$A$1:$P$42</definedName>
    <definedName name="_xlnm.Print_Area" localSheetId="7">VarPptario!$A$1:$P$42</definedName>
    <definedName name="_xlnm.Print_Area" localSheetId="1">VarTotal!$A$1:$P$42</definedName>
  </definedNames>
  <calcPr calcId="125725"/>
</workbook>
</file>

<file path=xl/calcChain.xml><?xml version="1.0" encoding="utf-8"?>
<calcChain xmlns="http://schemas.openxmlformats.org/spreadsheetml/2006/main">
  <c r="A76" i="6"/>
  <c r="B76"/>
  <c r="A77"/>
  <c r="B77"/>
  <c r="B75"/>
  <c r="A75"/>
  <c r="B74"/>
  <c r="A74"/>
  <c r="P72" i="7"/>
  <c r="P70"/>
  <c r="P67"/>
  <c r="P66"/>
  <c r="P57"/>
  <c r="P50"/>
  <c r="P34"/>
  <c r="P27"/>
  <c r="P23"/>
  <c r="P17"/>
  <c r="P11"/>
  <c r="O72" i="3"/>
  <c r="O70"/>
  <c r="O67"/>
  <c r="O48"/>
  <c r="O47"/>
  <c r="O46"/>
  <c r="O40"/>
  <c r="O35"/>
  <c r="O30"/>
  <c r="O28"/>
  <c r="O24"/>
  <c r="O20"/>
  <c r="O19"/>
  <c r="O18"/>
  <c r="O16"/>
  <c r="O15"/>
  <c r="O11"/>
  <c r="O72" i="2"/>
  <c r="O70"/>
  <c r="O69"/>
  <c r="O67"/>
  <c r="O66"/>
  <c r="O64"/>
  <c r="O57"/>
  <c r="O53"/>
  <c r="O39"/>
  <c r="O35"/>
  <c r="O34"/>
  <c r="O30"/>
  <c r="O28"/>
  <c r="O27"/>
  <c r="O24"/>
  <c r="O23"/>
  <c r="O19"/>
  <c r="O18"/>
  <c r="O15"/>
  <c r="O14"/>
  <c r="P72" i="1"/>
  <c r="P70"/>
  <c r="P69"/>
  <c r="P68"/>
  <c r="P67"/>
  <c r="P65"/>
  <c r="P64"/>
  <c r="P63"/>
  <c r="P62"/>
  <c r="P59"/>
  <c r="P57"/>
  <c r="P56"/>
  <c r="P55"/>
  <c r="P54"/>
  <c r="P53"/>
  <c r="P52"/>
  <c r="P51"/>
  <c r="P50"/>
  <c r="P49"/>
  <c r="P48"/>
  <c r="P47"/>
  <c r="P46"/>
  <c r="P45"/>
  <c r="P44"/>
  <c r="P40"/>
  <c r="P39"/>
  <c r="P38"/>
  <c r="P36"/>
  <c r="P35"/>
  <c r="P34"/>
  <c r="P33"/>
  <c r="P30"/>
  <c r="P28"/>
  <c r="P27"/>
  <c r="P26"/>
  <c r="P25"/>
  <c r="P24"/>
  <c r="P23"/>
  <c r="P22"/>
  <c r="P20"/>
  <c r="P19"/>
  <c r="P18"/>
  <c r="P17"/>
  <c r="P16"/>
  <c r="P15"/>
  <c r="P14"/>
  <c r="P13"/>
  <c r="P12"/>
  <c r="P11"/>
  <c r="P72" i="6"/>
  <c r="P70"/>
  <c r="P67"/>
  <c r="P66"/>
  <c r="P63"/>
  <c r="P62"/>
  <c r="P59"/>
  <c r="P57"/>
  <c r="P51"/>
  <c r="P47"/>
  <c r="P46"/>
  <c r="P44"/>
  <c r="P39"/>
  <c r="P35"/>
  <c r="P33"/>
  <c r="P30"/>
  <c r="P27"/>
  <c r="P26"/>
  <c r="P23"/>
  <c r="P17"/>
  <c r="P14"/>
  <c r="P13"/>
  <c r="E7" i="9"/>
  <c r="E7" i="4"/>
  <c r="A3" i="9"/>
  <c r="A3" i="7"/>
  <c r="A3" i="4"/>
  <c r="A3" i="10"/>
  <c r="A3" i="5"/>
  <c r="A3" i="3"/>
  <c r="A3" i="2"/>
  <c r="A3" i="1"/>
  <c r="A3" i="8"/>
  <c r="P20" i="6" l="1"/>
  <c r="P25"/>
  <c r="O25" i="2"/>
  <c r="O52" i="3"/>
  <c r="O56"/>
  <c r="O61"/>
  <c r="P36" i="7"/>
  <c r="P44"/>
  <c r="P48"/>
  <c r="P52"/>
  <c r="P61"/>
  <c r="P65"/>
  <c r="O62" i="2"/>
  <c r="P50" i="6"/>
  <c r="O46" i="2"/>
  <c r="O50"/>
  <c r="O54"/>
  <c r="O59"/>
  <c r="P19" i="6"/>
  <c r="O11" i="2"/>
  <c r="O40"/>
  <c r="O47"/>
  <c r="O51" i="3"/>
  <c r="O55"/>
  <c r="O60"/>
  <c r="O64"/>
  <c r="O68"/>
  <c r="P15" i="7"/>
  <c r="P19"/>
  <c r="P24"/>
  <c r="P28"/>
  <c r="P35"/>
  <c r="P47"/>
  <c r="P51"/>
  <c r="P55"/>
  <c r="P64"/>
  <c r="P36" i="6"/>
  <c r="P66" i="1"/>
  <c r="O12" i="2"/>
  <c r="O16"/>
  <c r="O20"/>
  <c r="O44"/>
  <c r="O48"/>
  <c r="O61"/>
  <c r="P56" i="7"/>
  <c r="P38" i="6"/>
  <c r="O13" i="3"/>
  <c r="O17"/>
  <c r="O26"/>
  <c r="P45" i="7"/>
  <c r="P18" i="6"/>
  <c r="O23" i="3"/>
  <c r="O27"/>
  <c r="P14" i="7"/>
  <c r="P63"/>
  <c r="P24" i="6"/>
  <c r="P40"/>
  <c r="O51" i="2"/>
  <c r="O68"/>
  <c r="P40" i="7"/>
  <c r="P60"/>
  <c r="P34" i="6"/>
  <c r="P54"/>
  <c r="P60" i="1"/>
  <c r="P61"/>
  <c r="O63" i="2"/>
  <c r="O14" i="3"/>
  <c r="O34"/>
  <c r="O39"/>
  <c r="O50"/>
  <c r="O54"/>
  <c r="O59"/>
  <c r="O63"/>
  <c r="P18" i="7"/>
  <c r="P39"/>
  <c r="P46"/>
  <c r="P54"/>
  <c r="P59"/>
  <c r="P11" i="6"/>
  <c r="P15"/>
  <c r="P28"/>
  <c r="P55"/>
  <c r="P60"/>
  <c r="P64"/>
  <c r="P68"/>
  <c r="O55" i="2"/>
  <c r="O60"/>
  <c r="P68" i="7"/>
  <c r="P12" i="6"/>
  <c r="P16"/>
  <c r="P48"/>
  <c r="P52"/>
  <c r="P56"/>
  <c r="P61"/>
  <c r="P65"/>
  <c r="P69"/>
  <c r="O36" i="2"/>
  <c r="O52"/>
  <c r="O56"/>
  <c r="O65"/>
  <c r="O12" i="3"/>
  <c r="O25"/>
  <c r="O36"/>
  <c r="O44"/>
  <c r="O65"/>
  <c r="O69"/>
  <c r="P12" i="7"/>
  <c r="P16"/>
  <c r="P20"/>
  <c r="P25"/>
  <c r="P30"/>
  <c r="P69"/>
  <c r="P22" i="6"/>
  <c r="P45"/>
  <c r="P49"/>
  <c r="P53"/>
  <c r="O13" i="2"/>
  <c r="O17"/>
  <c r="O22"/>
  <c r="O26"/>
  <c r="O33"/>
  <c r="O38"/>
  <c r="O45"/>
  <c r="O49"/>
  <c r="O22" i="3"/>
  <c r="O33"/>
  <c r="O38"/>
  <c r="O45"/>
  <c r="O49"/>
  <c r="O53"/>
  <c r="O57"/>
  <c r="O62"/>
  <c r="O66"/>
  <c r="P13" i="7"/>
  <c r="P22"/>
  <c r="P26"/>
  <c r="P33"/>
  <c r="P38"/>
  <c r="P49"/>
  <c r="P53"/>
  <c r="P62"/>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<sst xmlns="http://schemas.openxmlformats.org/spreadsheetml/2006/main" count="598" uniqueCount="115">
  <si>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</si>
  <si>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</si>
  <si>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</si>
  <si>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</si>
  <si>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</si>
  <si>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</si>
  <si>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</si>
  <si>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</si>
  <si>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</si>
  <si>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</si>
  <si>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</si>
  <si>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</si>
  <si>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</si>
  <si>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</si>
  <si>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</si>
  <si>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</si>
  <si>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</si>
  <si>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</si>
  <si>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</si>
  <si>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</si>
  <si>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</si>
  <si>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</si>
  <si>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</si>
  <si>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</si>
  <si>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</si>
  <si>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</si>
  <si>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</si>
  <si>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</si>
  <si>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</si>
  <si>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</si>
  <si>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</si>
  <si>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</si>
  <si>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</si>
  <si>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</si>
  <si>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</si>
  <si>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</si>
  <si>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</si>
  <si>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</si>
  <si>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</si>
  <si>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</si>
  <si>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</si>
  <si>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</si>
  <si>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</si>
  <si>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</si>
  <si>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</si>
  <si>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</si>
  <si>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</si>
  <si>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</si>
  <si>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</si>
  <si>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</si>
  <si>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</si>
  <si>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</si>
  <si>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</si>
  <si>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</si>
  <si>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</si>
  <si>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</si>
  <si>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</si>
  <si>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</si>
  <si>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</si>
  <si>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</si>
  <si>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</si>
  <si>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</si>
  <si>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</si>
  <si>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</si>
  <si>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</si>
  <si>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</si>
  <si>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</si>
  <si>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</si>
  <si>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</si>
  <si>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</si>
  <si>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</si>
  <si>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</si>
  <si>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</si>
  <si>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</si>
  <si>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</si>
  <si>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</si>
  <si>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</si>
  <si>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</si>
  <si>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</si>
  <si>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</si>
  <si>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</si>
  <si>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</si>
  <si>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</si>
  <si>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</si>
  <si>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</si>
  <si>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</si>
  <si>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</si>
  <si>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</si>
  <si>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</si>
  <si>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</si>
  <si>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</si>
  <si>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</si>
  <si>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</si>
  <si>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Año 2012</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</si>
  <si>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</si>
  <si>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</si>
  <si>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</si>
  <si>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</si>
  <si>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</si>
  <si>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</si>
  <si>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</si>
  <si>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</si>
  <si>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</si>
  <si>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</si>
  <si>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</si>
  <si>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</si>
  <si>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</si>
  <si>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</si>
  <si>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</si>
  <si>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</si>
  <si>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ESTADO DE OPERACIONES DE GOBIERNO  2013</t>
  </si>
  <si>
    <t>2013 / 2012</t>
  </si>
  <si>
    <t xml:space="preserve">Prestaciones previsionales </t>
  </si>
  <si>
    <t xml:space="preserve">TOTAL INGRESOS </t>
  </si>
  <si>
    <t>Año 2013</t>
  </si>
</sst>
</file>

<file path=xl/styles.xml><?xml version="1.0" encoding="utf-8"?>
<styleSheet xmlns="http://schemas.openxmlformats.org/spreadsheetml/2006/main">
  <numFmts count="2">
    <numFmt numFmtId="164" formatCode="#,##0_);\(#,##0\)"/>
    <numFmt numFmtId="165" formatCode="#,##0.0_);\(#,##0.0\)"/>
  </numFmts>
  <fonts count="17">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7"/>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9">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0" fontId="14" fillId="0" borderId="0" xfId="0" applyFont="1" applyAlignment="1">
      <alignment horizontal="right"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xf numFmtId="0" fontId="15" fillId="0" borderId="0" xfId="0" applyFont="1" applyAlignment="1">
      <alignment horizontal="right" textRotation="180"/>
    </xf>
    <xf numFmtId="0" fontId="16" fillId="0" borderId="0" xfId="0" applyFont="1" applyAlignment="1">
      <alignment horizontal="right" vertical="top" textRotation="18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Q77"/>
  <sheetViews>
    <sheetView workbookViewId="0">
      <selection activeCell="Q77" sqref="Q77"/>
    </sheetView>
  </sheetViews>
  <sheetFormatPr baseColWidth="10" defaultRowHeight="13.2"/>
  <cols>
    <col min="1" max="2" width="2.77734375" customWidth="1"/>
    <col min="3" max="3" width="42.21875" customWidth="1"/>
    <col min="4" max="4" width="11.33203125" style="17"/>
    <col min="5" max="5" width="10.44140625" bestFit="1" customWidth="1"/>
    <col min="6" max="7" width="9.88671875" customWidth="1"/>
    <col min="8" max="8" width="10.44140625" bestFit="1" customWidth="1"/>
    <col min="9" max="9" width="9.88671875" customWidth="1"/>
    <col min="10" max="10" width="10.21875" bestFit="1" customWidth="1"/>
    <col min="11" max="11" width="10.21875" style="17" customWidth="1"/>
    <col min="12" max="12" width="10.21875" customWidth="1"/>
    <col min="14" max="15" width="10.21875" customWidth="1"/>
    <col min="17" max="17" width="5.88671875" customWidth="1"/>
  </cols>
  <sheetData>
    <row r="1" spans="1:16">
      <c r="A1" s="257"/>
    </row>
    <row r="2" spans="1:16">
      <c r="A2" s="1" t="s">
        <v>0</v>
      </c>
      <c r="B2" s="2"/>
      <c r="C2" s="2"/>
      <c r="D2" s="212"/>
      <c r="E2" s="2"/>
      <c r="F2" s="2"/>
      <c r="G2" s="2"/>
      <c r="H2" s="2"/>
      <c r="I2" s="2"/>
      <c r="J2" s="2"/>
      <c r="K2" s="46"/>
      <c r="L2" s="2"/>
      <c r="M2" s="2"/>
      <c r="N2" s="2"/>
      <c r="O2" s="2"/>
      <c r="P2" s="2"/>
    </row>
    <row r="3" spans="1:16">
      <c r="A3" s="4" t="s">
        <v>110</v>
      </c>
      <c r="B3" s="5"/>
      <c r="C3" s="5"/>
      <c r="D3" s="213"/>
      <c r="E3" s="5"/>
      <c r="F3" s="2"/>
      <c r="G3" s="2"/>
      <c r="H3" s="2"/>
      <c r="I3" s="2"/>
      <c r="J3" s="2"/>
      <c r="K3" s="46"/>
      <c r="L3" s="2"/>
      <c r="M3" s="2"/>
      <c r="N3" s="2"/>
      <c r="O3" s="2"/>
      <c r="P3" s="2"/>
    </row>
    <row r="4" spans="1:16">
      <c r="A4" s="1" t="s">
        <v>103</v>
      </c>
      <c r="B4" s="2"/>
      <c r="C4" s="2"/>
      <c r="D4" s="212"/>
      <c r="E4" s="2"/>
      <c r="F4" s="2"/>
      <c r="G4" s="2"/>
      <c r="H4" s="2"/>
      <c r="I4" s="2"/>
      <c r="J4" s="2"/>
      <c r="K4" s="46"/>
      <c r="L4" s="2"/>
      <c r="M4" s="2"/>
      <c r="N4" s="2"/>
      <c r="O4" s="2"/>
      <c r="P4" s="2"/>
    </row>
    <row r="5" spans="1:16">
      <c r="A5" s="1" t="s">
        <v>2</v>
      </c>
      <c r="B5" s="2"/>
      <c r="C5" s="7"/>
      <c r="D5" s="214"/>
      <c r="E5" s="2"/>
      <c r="F5" s="2"/>
      <c r="G5" s="2"/>
      <c r="H5" s="2"/>
      <c r="I5" s="2"/>
      <c r="J5" s="2"/>
      <c r="K5" s="46"/>
      <c r="L5" s="2"/>
      <c r="M5" s="2"/>
      <c r="N5" s="2"/>
      <c r="O5" s="2"/>
      <c r="P5" s="2"/>
    </row>
    <row r="6" spans="1:16">
      <c r="A6" s="1" t="s">
        <v>3</v>
      </c>
      <c r="B6" s="2"/>
      <c r="C6" s="7"/>
      <c r="D6" s="214"/>
      <c r="E6" s="2"/>
      <c r="F6" s="2"/>
      <c r="G6" s="2"/>
      <c r="H6" s="2"/>
      <c r="I6" s="2"/>
      <c r="J6" s="2"/>
      <c r="K6" s="46"/>
      <c r="L6" s="2"/>
      <c r="M6" s="2"/>
      <c r="N6" s="2"/>
      <c r="O6" s="2"/>
      <c r="P6" s="2"/>
    </row>
    <row r="7" spans="1:16">
      <c r="A7" s="9"/>
      <c r="B7" s="10"/>
      <c r="C7" s="11"/>
      <c r="D7" s="215"/>
      <c r="E7" s="159"/>
      <c r="F7" s="2"/>
      <c r="G7" s="2"/>
      <c r="H7" s="2"/>
      <c r="I7" s="2"/>
      <c r="J7" s="2"/>
      <c r="K7" s="46"/>
      <c r="L7" s="2"/>
      <c r="M7" s="2"/>
      <c r="N7" s="2"/>
      <c r="O7" s="2"/>
      <c r="P7" s="2"/>
    </row>
    <row r="8" spans="1:16">
      <c r="A8" s="13"/>
      <c r="B8" s="14"/>
      <c r="C8" s="14"/>
      <c r="D8" s="142"/>
      <c r="E8" s="86" t="s">
        <v>5</v>
      </c>
      <c r="F8" s="139" t="s">
        <v>85</v>
      </c>
      <c r="G8" s="139" t="s">
        <v>86</v>
      </c>
      <c r="H8" s="34" t="s">
        <v>95</v>
      </c>
      <c r="I8" s="139" t="s">
        <v>87</v>
      </c>
      <c r="J8" s="139" t="s">
        <v>89</v>
      </c>
      <c r="K8" s="87" t="s">
        <v>96</v>
      </c>
      <c r="L8" s="87" t="s">
        <v>98</v>
      </c>
      <c r="M8" s="87" t="s">
        <v>99</v>
      </c>
      <c r="N8" s="86" t="s">
        <v>97</v>
      </c>
      <c r="O8" s="87" t="s">
        <v>102</v>
      </c>
      <c r="P8" s="87" t="s">
        <v>88</v>
      </c>
    </row>
    <row r="9" spans="1:16">
      <c r="A9" s="16"/>
      <c r="B9" s="17"/>
      <c r="C9" s="17"/>
      <c r="D9" s="174"/>
      <c r="E9" s="125"/>
      <c r="F9" s="149"/>
      <c r="G9" s="149"/>
      <c r="H9" s="242"/>
      <c r="I9" s="149"/>
      <c r="J9" s="149"/>
      <c r="K9" s="126"/>
      <c r="L9" s="126"/>
      <c r="M9" s="126"/>
      <c r="N9" s="125"/>
      <c r="O9" s="126"/>
      <c r="P9" s="126"/>
    </row>
    <row r="10" spans="1:16">
      <c r="A10" s="19" t="s">
        <v>6</v>
      </c>
      <c r="B10" s="17"/>
      <c r="C10" s="17"/>
      <c r="D10" s="174"/>
      <c r="E10" s="115"/>
      <c r="F10" s="150"/>
      <c r="G10" s="150"/>
      <c r="H10" s="243"/>
      <c r="I10" s="150"/>
      <c r="J10" s="150"/>
      <c r="K10" s="116"/>
      <c r="L10" s="116"/>
      <c r="M10" s="116"/>
      <c r="N10" s="115"/>
      <c r="O10" s="116"/>
      <c r="P10" s="116"/>
    </row>
    <row r="11" spans="1:16">
      <c r="A11" s="20" t="s">
        <v>7</v>
      </c>
      <c r="B11" s="17"/>
      <c r="C11" s="17"/>
      <c r="D11" s="118"/>
      <c r="E11" s="127">
        <v>2940834.0562599991</v>
      </c>
      <c r="F11" s="151">
        <v>2193151.0643199999</v>
      </c>
      <c r="G11" s="151">
        <v>2275778.6300400002</v>
      </c>
      <c r="H11" s="244">
        <v>7409763.7506199991</v>
      </c>
      <c r="I11" s="151">
        <v>3964678.8596600001</v>
      </c>
      <c r="J11" s="151">
        <v>755860.11301999993</v>
      </c>
      <c r="K11" s="128">
        <v>2203826.1485889847</v>
      </c>
      <c r="L11" s="128">
        <v>6924365.1212689839</v>
      </c>
      <c r="M11" s="128">
        <v>14334128.871888988</v>
      </c>
      <c r="N11" s="127">
        <v>2412041.8671599999</v>
      </c>
      <c r="O11" s="128">
        <v>2443204.26027</v>
      </c>
      <c r="P11" s="128">
        <f>+SUM(M11:O11)</f>
        <v>19189374.999318987</v>
      </c>
    </row>
    <row r="12" spans="1:16">
      <c r="A12" s="20"/>
      <c r="B12" s="17" t="s">
        <v>8</v>
      </c>
      <c r="C12" s="17"/>
      <c r="D12" s="118"/>
      <c r="E12" s="127">
        <v>2527873.1910000001</v>
      </c>
      <c r="F12" s="151">
        <v>1817732.0360000001</v>
      </c>
      <c r="G12" s="151">
        <v>1898743.4169999999</v>
      </c>
      <c r="H12" s="244">
        <v>6244348.6439999994</v>
      </c>
      <c r="I12" s="151">
        <v>3538611.2680000002</v>
      </c>
      <c r="J12" s="151">
        <v>316938.52299999999</v>
      </c>
      <c r="K12" s="128">
        <v>1802490.8570000001</v>
      </c>
      <c r="L12" s="128">
        <v>5658040.648</v>
      </c>
      <c r="M12" s="128">
        <v>11902389.291999999</v>
      </c>
      <c r="N12" s="127">
        <v>1908093.9639999999</v>
      </c>
      <c r="O12" s="128">
        <v>1856980.004</v>
      </c>
      <c r="P12" s="128">
        <f t="shared" ref="P12:P30" si="0">+SUM(M12:O12)</f>
        <v>15667463.26</v>
      </c>
    </row>
    <row r="13" spans="1:16">
      <c r="A13" s="83"/>
      <c r="B13" s="81"/>
      <c r="C13" s="81" t="s">
        <v>69</v>
      </c>
      <c r="D13" s="198"/>
      <c r="E13" s="127">
        <v>165034.79199999999</v>
      </c>
      <c r="F13" s="193">
        <v>122879.674</v>
      </c>
      <c r="G13" s="193">
        <v>131038.91899999999</v>
      </c>
      <c r="H13" s="245">
        <v>418953.38500000001</v>
      </c>
      <c r="I13" s="151">
        <v>332364.13799999998</v>
      </c>
      <c r="J13" s="193">
        <v>-51380.417999999998</v>
      </c>
      <c r="K13" s="194">
        <v>171028.4088</v>
      </c>
      <c r="L13" s="194">
        <v>452012.12879999995</v>
      </c>
      <c r="M13" s="194">
        <v>870965.51379999996</v>
      </c>
      <c r="N13" s="192">
        <v>178240.81140000001</v>
      </c>
      <c r="O13" s="194">
        <v>74205.381999999998</v>
      </c>
      <c r="P13" s="128">
        <f t="shared" si="0"/>
        <v>1123411.7071999998</v>
      </c>
    </row>
    <row r="14" spans="1:16">
      <c r="A14" s="83"/>
      <c r="B14" s="81"/>
      <c r="C14" s="81" t="s">
        <v>59</v>
      </c>
      <c r="D14" s="198"/>
      <c r="E14" s="127">
        <v>2362838.3990000002</v>
      </c>
      <c r="F14" s="193">
        <v>1694852.3620000002</v>
      </c>
      <c r="G14" s="193">
        <v>1767704.4979999999</v>
      </c>
      <c r="H14" s="245">
        <v>5825395.2590000005</v>
      </c>
      <c r="I14" s="151">
        <v>3206247.1300000004</v>
      </c>
      <c r="J14" s="193">
        <v>368318.94099999999</v>
      </c>
      <c r="K14" s="194">
        <v>1631462.4482</v>
      </c>
      <c r="L14" s="194">
        <v>5206028.5192000009</v>
      </c>
      <c r="M14" s="194">
        <v>11031423.778200001</v>
      </c>
      <c r="N14" s="192">
        <v>1729853.1525999999</v>
      </c>
      <c r="O14" s="194">
        <v>1782774.622</v>
      </c>
      <c r="P14" s="128">
        <f t="shared" si="0"/>
        <v>14544051.5528</v>
      </c>
    </row>
    <row r="15" spans="1:16">
      <c r="A15" s="20"/>
      <c r="B15" s="17" t="s">
        <v>104</v>
      </c>
      <c r="C15" s="17"/>
      <c r="D15" s="118"/>
      <c r="E15" s="127">
        <v>63778.781110000004</v>
      </c>
      <c r="F15" s="151">
        <v>64092.286939999998</v>
      </c>
      <c r="G15" s="151">
        <v>38687.134879999998</v>
      </c>
      <c r="H15" s="244">
        <v>166558.20293</v>
      </c>
      <c r="I15" s="151">
        <v>99324.563939999993</v>
      </c>
      <c r="J15" s="151">
        <v>77427.711419999992</v>
      </c>
      <c r="K15" s="128">
        <v>86464.39215</v>
      </c>
      <c r="L15" s="128">
        <v>263216.66750999994</v>
      </c>
      <c r="M15" s="128">
        <v>429774.87043999997</v>
      </c>
      <c r="N15" s="127">
        <v>133340.24255999998</v>
      </c>
      <c r="O15" s="128">
        <v>142935.20891000002</v>
      </c>
      <c r="P15" s="128">
        <f t="shared" si="0"/>
        <v>706050.32190999994</v>
      </c>
    </row>
    <row r="16" spans="1:16">
      <c r="A16" s="20"/>
      <c r="B16" s="17" t="s">
        <v>9</v>
      </c>
      <c r="C16" s="17"/>
      <c r="D16" s="118"/>
      <c r="E16" s="127">
        <v>172086.323</v>
      </c>
      <c r="F16" s="151">
        <v>161261.37</v>
      </c>
      <c r="G16" s="151">
        <v>167813.65100000001</v>
      </c>
      <c r="H16" s="244">
        <v>501161.34399999998</v>
      </c>
      <c r="I16" s="151">
        <v>163127.269</v>
      </c>
      <c r="J16" s="151">
        <v>156628.07800000001</v>
      </c>
      <c r="K16" s="128">
        <v>146678.21799999999</v>
      </c>
      <c r="L16" s="128">
        <v>466433.565</v>
      </c>
      <c r="M16" s="128">
        <v>967594.90899999999</v>
      </c>
      <c r="N16" s="127">
        <v>164265.73800000001</v>
      </c>
      <c r="O16" s="128">
        <v>163932.85399999999</v>
      </c>
      <c r="P16" s="128">
        <f t="shared" si="0"/>
        <v>1295793.5009999999</v>
      </c>
    </row>
    <row r="17" spans="1:16">
      <c r="A17" s="20"/>
      <c r="B17" s="17" t="s">
        <v>56</v>
      </c>
      <c r="C17" s="17"/>
      <c r="D17" s="118"/>
      <c r="E17" s="127">
        <v>2160.154</v>
      </c>
      <c r="F17" s="151">
        <v>5695.6130000000003</v>
      </c>
      <c r="G17" s="151">
        <v>4491.6120000000001</v>
      </c>
      <c r="H17" s="244">
        <v>12347.379000000001</v>
      </c>
      <c r="I17" s="151">
        <v>4062.5329999999999</v>
      </c>
      <c r="J17" s="151">
        <v>4338.7749999999996</v>
      </c>
      <c r="K17" s="128">
        <v>5287.2950000000001</v>
      </c>
      <c r="L17" s="128">
        <v>13688.602999999999</v>
      </c>
      <c r="M17" s="128">
        <v>26035.982</v>
      </c>
      <c r="N17" s="127">
        <v>5307.8710000000001</v>
      </c>
      <c r="O17" s="128">
        <v>8890.223</v>
      </c>
      <c r="P17" s="128">
        <f t="shared" si="0"/>
        <v>40234.076000000001</v>
      </c>
    </row>
    <row r="18" spans="1:16">
      <c r="A18" s="20"/>
      <c r="B18" s="81" t="s">
        <v>57</v>
      </c>
      <c r="C18" s="17"/>
      <c r="D18" s="118"/>
      <c r="E18" s="127">
        <v>50045.545550000003</v>
      </c>
      <c r="F18" s="151">
        <v>22118.663420000001</v>
      </c>
      <c r="G18" s="151">
        <v>36251.291560000005</v>
      </c>
      <c r="H18" s="244">
        <v>108415.50053000002</v>
      </c>
      <c r="I18" s="151">
        <v>38901.977859999999</v>
      </c>
      <c r="J18" s="151">
        <v>68199.652359999993</v>
      </c>
      <c r="K18" s="128">
        <v>42593.405388984997</v>
      </c>
      <c r="L18" s="128">
        <v>149695.035608985</v>
      </c>
      <c r="M18" s="128">
        <v>258110.53613898501</v>
      </c>
      <c r="N18" s="127">
        <v>55043.106240000008</v>
      </c>
      <c r="O18" s="128">
        <v>138318.38601999998</v>
      </c>
      <c r="P18" s="128">
        <f t="shared" si="0"/>
        <v>451472.02839898498</v>
      </c>
    </row>
    <row r="19" spans="1:16">
      <c r="A19" s="20"/>
      <c r="B19" s="17" t="s">
        <v>10</v>
      </c>
      <c r="C19" s="17"/>
      <c r="D19" s="118"/>
      <c r="E19" s="127">
        <v>58054.0533</v>
      </c>
      <c r="F19" s="151">
        <v>62011.361680000002</v>
      </c>
      <c r="G19" s="151">
        <v>54971.29032</v>
      </c>
      <c r="H19" s="244">
        <v>175036.7053</v>
      </c>
      <c r="I19" s="151">
        <v>58437.613660000003</v>
      </c>
      <c r="J19" s="151">
        <v>55827.647499999999</v>
      </c>
      <c r="K19" s="128">
        <v>51752.370510000001</v>
      </c>
      <c r="L19" s="128">
        <v>166017.63167</v>
      </c>
      <c r="M19" s="128">
        <v>341054.33697</v>
      </c>
      <c r="N19" s="127">
        <v>65646.615519999992</v>
      </c>
      <c r="O19" s="128">
        <v>53341.475480000001</v>
      </c>
      <c r="P19" s="128">
        <f t="shared" si="0"/>
        <v>460042.42797000002</v>
      </c>
    </row>
    <row r="20" spans="1:16">
      <c r="A20" s="20"/>
      <c r="B20" s="17" t="s">
        <v>11</v>
      </c>
      <c r="C20" s="17"/>
      <c r="D20" s="118"/>
      <c r="E20" s="127">
        <v>66836.008300000001</v>
      </c>
      <c r="F20" s="151">
        <v>60239.73328</v>
      </c>
      <c r="G20" s="151">
        <v>74820.23328</v>
      </c>
      <c r="H20" s="244">
        <v>201895.97486000002</v>
      </c>
      <c r="I20" s="151">
        <v>62213.634199999993</v>
      </c>
      <c r="J20" s="151">
        <v>76499.725739999994</v>
      </c>
      <c r="K20" s="128">
        <v>68559.610539999994</v>
      </c>
      <c r="L20" s="128">
        <v>207272.97047999999</v>
      </c>
      <c r="M20" s="128">
        <v>409168.94533999998</v>
      </c>
      <c r="N20" s="127">
        <v>80344.329840000006</v>
      </c>
      <c r="O20" s="128">
        <v>78806.108860000008</v>
      </c>
      <c r="P20" s="128">
        <f t="shared" si="0"/>
        <v>568319.38404000003</v>
      </c>
    </row>
    <row r="21" spans="1:16">
      <c r="A21" s="20"/>
      <c r="B21" s="17"/>
      <c r="C21" s="17"/>
      <c r="D21" s="174"/>
      <c r="E21" s="129"/>
      <c r="F21" s="45"/>
      <c r="G21" s="45"/>
      <c r="H21" s="246"/>
      <c r="I21" s="45"/>
      <c r="J21" s="45"/>
      <c r="K21" s="130"/>
      <c r="L21" s="130"/>
      <c r="M21" s="130"/>
      <c r="N21" s="129"/>
      <c r="O21" s="130"/>
      <c r="P21" s="130"/>
    </row>
    <row r="22" spans="1:16">
      <c r="A22" s="20" t="s">
        <v>12</v>
      </c>
      <c r="B22" s="17"/>
      <c r="C22" s="17"/>
      <c r="D22" s="118"/>
      <c r="E22" s="127">
        <v>1809860.0089499999</v>
      </c>
      <c r="F22" s="151">
        <v>1701750.6598599998</v>
      </c>
      <c r="G22" s="151">
        <v>1942861.4437600002</v>
      </c>
      <c r="H22" s="244">
        <v>5454472.1125700008</v>
      </c>
      <c r="I22" s="151">
        <v>1996767.8965799999</v>
      </c>
      <c r="J22" s="151">
        <v>1883992.66166</v>
      </c>
      <c r="K22" s="128">
        <v>2029557.9094499999</v>
      </c>
      <c r="L22" s="128">
        <v>5910318.4676900003</v>
      </c>
      <c r="M22" s="128">
        <v>11364790.580259999</v>
      </c>
      <c r="N22" s="127">
        <v>2079608.9032000001</v>
      </c>
      <c r="O22" s="128">
        <v>1939820.8746100001</v>
      </c>
      <c r="P22" s="128">
        <f t="shared" si="0"/>
        <v>15384220.358069999</v>
      </c>
    </row>
    <row r="23" spans="1:16">
      <c r="A23" s="20"/>
      <c r="B23" s="17" t="s">
        <v>13</v>
      </c>
      <c r="C23" s="17"/>
      <c r="D23" s="118"/>
      <c r="E23" s="127">
        <v>430450.27846</v>
      </c>
      <c r="F23" s="151">
        <v>430837.56867999997</v>
      </c>
      <c r="G23" s="151">
        <v>565987.57747999998</v>
      </c>
      <c r="H23" s="244">
        <v>1427275.4246199999</v>
      </c>
      <c r="I23" s="151">
        <v>443243.1727</v>
      </c>
      <c r="J23" s="151">
        <v>436418.82879999996</v>
      </c>
      <c r="K23" s="128">
        <v>564362.3236</v>
      </c>
      <c r="L23" s="128">
        <v>1444024.3251</v>
      </c>
      <c r="M23" s="128">
        <v>2871299.7497199997</v>
      </c>
      <c r="N23" s="127">
        <v>435510.61404000001</v>
      </c>
      <c r="O23" s="128">
        <v>441124.27772000001</v>
      </c>
      <c r="P23" s="128">
        <f t="shared" si="0"/>
        <v>3747934.6414799998</v>
      </c>
    </row>
    <row r="24" spans="1:16">
      <c r="A24" s="20"/>
      <c r="B24" s="17" t="s">
        <v>14</v>
      </c>
      <c r="C24" s="17"/>
      <c r="D24" s="118"/>
      <c r="E24" s="127">
        <v>159052.06623</v>
      </c>
      <c r="F24" s="151">
        <v>150997.83424</v>
      </c>
      <c r="G24" s="151">
        <v>178216.27184</v>
      </c>
      <c r="H24" s="244">
        <v>488266.17230999999</v>
      </c>
      <c r="I24" s="151">
        <v>179250.84794000001</v>
      </c>
      <c r="J24" s="151">
        <v>193223.09960000002</v>
      </c>
      <c r="K24" s="128">
        <v>191978.08496000001</v>
      </c>
      <c r="L24" s="128">
        <v>564452.03249999997</v>
      </c>
      <c r="M24" s="128">
        <v>1052718.20481</v>
      </c>
      <c r="N24" s="127">
        <v>205953.61760000003</v>
      </c>
      <c r="O24" s="128">
        <v>198461.40387000001</v>
      </c>
      <c r="P24" s="128">
        <f t="shared" si="0"/>
        <v>1457133.2262800001</v>
      </c>
    </row>
    <row r="25" spans="1:16">
      <c r="A25" s="20"/>
      <c r="B25" s="17" t="s">
        <v>15</v>
      </c>
      <c r="C25" s="17"/>
      <c r="D25" s="118"/>
      <c r="E25" s="127">
        <v>202236.13712999999</v>
      </c>
      <c r="F25" s="151">
        <v>47095.897580000004</v>
      </c>
      <c r="G25" s="151">
        <v>74136.453519999995</v>
      </c>
      <c r="H25" s="244">
        <v>323468.48822999996</v>
      </c>
      <c r="I25" s="151">
        <v>42123.25058</v>
      </c>
      <c r="J25" s="151">
        <v>18795.25704</v>
      </c>
      <c r="K25" s="128">
        <v>19536.554060000002</v>
      </c>
      <c r="L25" s="128">
        <v>80455.061680000013</v>
      </c>
      <c r="M25" s="128">
        <v>403923.54990999994</v>
      </c>
      <c r="N25" s="127">
        <v>195614.85395999998</v>
      </c>
      <c r="O25" s="128">
        <v>47461.522579999997</v>
      </c>
      <c r="P25" s="128">
        <f t="shared" si="0"/>
        <v>646999.92644999991</v>
      </c>
    </row>
    <row r="26" spans="1:16">
      <c r="A26" s="20"/>
      <c r="B26" s="17" t="s">
        <v>58</v>
      </c>
      <c r="C26" s="17"/>
      <c r="D26" s="118"/>
      <c r="E26" s="127">
        <v>580573.50051000004</v>
      </c>
      <c r="F26" s="151">
        <v>640070.38222000003</v>
      </c>
      <c r="G26" s="151">
        <v>690613.84960000007</v>
      </c>
      <c r="H26" s="244">
        <v>1911257.7323300003</v>
      </c>
      <c r="I26" s="151">
        <v>878649.00315999996</v>
      </c>
      <c r="J26" s="151">
        <v>757875.36158000003</v>
      </c>
      <c r="K26" s="128">
        <v>806556.12034000002</v>
      </c>
      <c r="L26" s="128">
        <v>2443080.48508</v>
      </c>
      <c r="M26" s="128">
        <v>4354338.21741</v>
      </c>
      <c r="N26" s="127">
        <v>790843.09604000009</v>
      </c>
      <c r="O26" s="128">
        <v>799438.19507999998</v>
      </c>
      <c r="P26" s="128">
        <f t="shared" si="0"/>
        <v>5944619.5085300002</v>
      </c>
    </row>
    <row r="27" spans="1:16">
      <c r="A27" s="20"/>
      <c r="B27" s="17" t="s">
        <v>60</v>
      </c>
      <c r="C27" s="17"/>
      <c r="D27" s="118"/>
      <c r="E27" s="127">
        <v>436582.72962</v>
      </c>
      <c r="F27" s="151">
        <v>431507.03169999999</v>
      </c>
      <c r="G27" s="151">
        <v>432467.61300000001</v>
      </c>
      <c r="H27" s="244">
        <v>1300557.3743199999</v>
      </c>
      <c r="I27" s="151">
        <v>451731.17499999999</v>
      </c>
      <c r="J27" s="151">
        <v>474471.90748000005</v>
      </c>
      <c r="K27" s="128">
        <v>444964.674</v>
      </c>
      <c r="L27" s="128">
        <v>1371167.75648</v>
      </c>
      <c r="M27" s="128">
        <v>2671725.1307999999</v>
      </c>
      <c r="N27" s="127">
        <v>447555.63500000001</v>
      </c>
      <c r="O27" s="128">
        <v>451424.75699999998</v>
      </c>
      <c r="P27" s="128">
        <f t="shared" si="0"/>
        <v>3570705.5228000004</v>
      </c>
    </row>
    <row r="28" spans="1:16">
      <c r="A28" s="20"/>
      <c r="B28" s="17" t="s">
        <v>16</v>
      </c>
      <c r="C28" s="17"/>
      <c r="D28" s="118"/>
      <c r="E28" s="127">
        <v>965.29700000000003</v>
      </c>
      <c r="F28" s="151">
        <v>1241.94544</v>
      </c>
      <c r="G28" s="151">
        <v>1439.67832</v>
      </c>
      <c r="H28" s="244">
        <v>3646.92076</v>
      </c>
      <c r="I28" s="151">
        <v>1770.4471999999998</v>
      </c>
      <c r="J28" s="151">
        <v>3208.2071599999999</v>
      </c>
      <c r="K28" s="128">
        <v>2160.1524899999999</v>
      </c>
      <c r="L28" s="128">
        <v>7138.806849999999</v>
      </c>
      <c r="M28" s="128">
        <v>10785.727609999998</v>
      </c>
      <c r="N28" s="127">
        <v>4131.0865599999997</v>
      </c>
      <c r="O28" s="128">
        <v>1910.7183599999998</v>
      </c>
      <c r="P28" s="128">
        <f t="shared" si="0"/>
        <v>16827.532529999997</v>
      </c>
    </row>
    <row r="29" spans="1:16">
      <c r="A29" s="20"/>
      <c r="B29" s="17"/>
      <c r="C29" s="17"/>
      <c r="D29" s="118"/>
      <c r="E29" s="127"/>
      <c r="F29" s="151"/>
      <c r="G29" s="151"/>
      <c r="H29" s="244"/>
      <c r="I29" s="151"/>
      <c r="J29" s="151"/>
      <c r="K29" s="128"/>
      <c r="L29" s="128"/>
      <c r="M29" s="128"/>
      <c r="N29" s="127"/>
      <c r="O29" s="128"/>
      <c r="P29" s="128"/>
    </row>
    <row r="30" spans="1:16">
      <c r="A30" s="22" t="s">
        <v>17</v>
      </c>
      <c r="B30" s="23"/>
      <c r="C30" s="23"/>
      <c r="D30" s="118"/>
      <c r="E30" s="127">
        <v>1130974.0473099991</v>
      </c>
      <c r="F30" s="151">
        <v>491400.40446000011</v>
      </c>
      <c r="G30" s="151">
        <v>332917.18628000002</v>
      </c>
      <c r="H30" s="244">
        <v>1955291.6380499983</v>
      </c>
      <c r="I30" s="151">
        <v>1967910.9630800001</v>
      </c>
      <c r="J30" s="151">
        <v>-1128132.5486400002</v>
      </c>
      <c r="K30" s="128">
        <v>174268.23913898482</v>
      </c>
      <c r="L30" s="128">
        <v>1014046.6535789836</v>
      </c>
      <c r="M30" s="128">
        <v>2969338.2916289885</v>
      </c>
      <c r="N30" s="127">
        <v>332432.96395999985</v>
      </c>
      <c r="O30" s="128">
        <v>503383.38565999991</v>
      </c>
      <c r="P30" s="128">
        <f t="shared" si="0"/>
        <v>3805154.641248988</v>
      </c>
    </row>
    <row r="31" spans="1:16">
      <c r="A31" s="20"/>
      <c r="B31" s="17"/>
      <c r="C31" s="17"/>
      <c r="D31" s="118"/>
      <c r="E31" s="127"/>
      <c r="F31" s="151"/>
      <c r="G31" s="151"/>
      <c r="H31" s="244"/>
      <c r="I31" s="151"/>
      <c r="J31" s="151"/>
      <c r="K31" s="128"/>
      <c r="L31" s="128"/>
      <c r="M31" s="128"/>
      <c r="N31" s="127"/>
      <c r="O31" s="128"/>
      <c r="P31" s="128"/>
    </row>
    <row r="32" spans="1:16">
      <c r="A32" s="19" t="s">
        <v>18</v>
      </c>
      <c r="B32" s="17"/>
      <c r="C32" s="17"/>
      <c r="D32" s="118"/>
      <c r="E32" s="127"/>
      <c r="F32" s="151"/>
      <c r="G32" s="151"/>
      <c r="H32" s="244"/>
      <c r="I32" s="151"/>
      <c r="J32" s="151"/>
      <c r="K32" s="128"/>
      <c r="L32" s="128"/>
      <c r="M32" s="128"/>
      <c r="N32" s="127"/>
      <c r="O32" s="128"/>
      <c r="P32" s="128"/>
    </row>
    <row r="33" spans="1:16">
      <c r="A33" s="20" t="s">
        <v>19</v>
      </c>
      <c r="B33" s="17"/>
      <c r="C33" s="17"/>
      <c r="D33" s="118"/>
      <c r="E33" s="127">
        <v>184722.75724999997</v>
      </c>
      <c r="F33" s="151">
        <v>291768.77711999998</v>
      </c>
      <c r="G33" s="151">
        <v>343704.60496000003</v>
      </c>
      <c r="H33" s="244">
        <v>820196.13933000003</v>
      </c>
      <c r="I33" s="151">
        <v>434093.94115999999</v>
      </c>
      <c r="J33" s="151">
        <v>381808.90174</v>
      </c>
      <c r="K33" s="128">
        <v>442357.70639999997</v>
      </c>
      <c r="L33" s="128">
        <v>1258260.5493000001</v>
      </c>
      <c r="M33" s="128">
        <v>2078456.6886299998</v>
      </c>
      <c r="N33" s="127">
        <v>390069.81912000006</v>
      </c>
      <c r="O33" s="128">
        <v>365385.86761000002</v>
      </c>
      <c r="P33" s="128">
        <f t="shared" ref="P33:P36" si="1">+SUM(M33:O33)</f>
        <v>2833912.3753599999</v>
      </c>
    </row>
    <row r="34" spans="1:16">
      <c r="A34" s="20"/>
      <c r="B34" s="17" t="s">
        <v>20</v>
      </c>
      <c r="C34" s="17"/>
      <c r="D34" s="118"/>
      <c r="E34" s="127">
        <v>1171.347</v>
      </c>
      <c r="F34" s="151">
        <v>935.37599999999998</v>
      </c>
      <c r="G34" s="151">
        <v>2714.9409999999998</v>
      </c>
      <c r="H34" s="244">
        <v>4821.6639999999998</v>
      </c>
      <c r="I34" s="151">
        <v>7525.4269999999997</v>
      </c>
      <c r="J34" s="151">
        <v>3669.7449999999999</v>
      </c>
      <c r="K34" s="128">
        <v>2949.335</v>
      </c>
      <c r="L34" s="128">
        <v>14144.506999999998</v>
      </c>
      <c r="M34" s="128">
        <v>18966.170999999998</v>
      </c>
      <c r="N34" s="127">
        <v>3764.489</v>
      </c>
      <c r="O34" s="128">
        <v>1910.1289999999999</v>
      </c>
      <c r="P34" s="128">
        <f t="shared" si="1"/>
        <v>24640.789000000001</v>
      </c>
    </row>
    <row r="35" spans="1:16">
      <c r="A35" s="20"/>
      <c r="B35" s="17" t="s">
        <v>21</v>
      </c>
      <c r="C35" s="17"/>
      <c r="D35" s="118"/>
      <c r="E35" s="127">
        <v>32295.01325</v>
      </c>
      <c r="F35" s="151">
        <v>165679.48811999999</v>
      </c>
      <c r="G35" s="151">
        <v>220512.46495999998</v>
      </c>
      <c r="H35" s="244">
        <v>418486.96632999997</v>
      </c>
      <c r="I35" s="151">
        <v>235942.51616</v>
      </c>
      <c r="J35" s="151">
        <v>180320.25173999998</v>
      </c>
      <c r="K35" s="128">
        <v>244935.2684</v>
      </c>
      <c r="L35" s="128">
        <v>661198.03630000004</v>
      </c>
      <c r="M35" s="128">
        <v>1079685.00263</v>
      </c>
      <c r="N35" s="127">
        <v>196229.26768000002</v>
      </c>
      <c r="O35" s="128">
        <v>171696.04861</v>
      </c>
      <c r="P35" s="128">
        <f t="shared" si="1"/>
        <v>1447610.31892</v>
      </c>
    </row>
    <row r="36" spans="1:16">
      <c r="A36" s="20"/>
      <c r="B36" s="17" t="s">
        <v>22</v>
      </c>
      <c r="C36" s="17"/>
      <c r="D36" s="118"/>
      <c r="E36" s="127">
        <v>153599.09099999999</v>
      </c>
      <c r="F36" s="151">
        <v>127024.66499999999</v>
      </c>
      <c r="G36" s="151">
        <v>125907.08100000001</v>
      </c>
      <c r="H36" s="244">
        <v>406530.837</v>
      </c>
      <c r="I36" s="151">
        <v>205676.85200000001</v>
      </c>
      <c r="J36" s="151">
        <v>205158.39499999999</v>
      </c>
      <c r="K36" s="128">
        <v>200371.77299999999</v>
      </c>
      <c r="L36" s="128">
        <v>611207.02</v>
      </c>
      <c r="M36" s="128">
        <v>1017737.8570000001</v>
      </c>
      <c r="N36" s="127">
        <v>197605.04044000001</v>
      </c>
      <c r="O36" s="128">
        <v>195599.948</v>
      </c>
      <c r="P36" s="128">
        <f t="shared" si="1"/>
        <v>1410942.8454400001</v>
      </c>
    </row>
    <row r="37" spans="1:16">
      <c r="A37" s="20"/>
      <c r="B37" s="17"/>
      <c r="C37" s="17"/>
      <c r="D37" s="118"/>
      <c r="E37" s="127"/>
      <c r="F37" s="151"/>
      <c r="G37" s="151"/>
      <c r="H37" s="244"/>
      <c r="I37" s="151"/>
      <c r="J37" s="151"/>
      <c r="K37" s="128"/>
      <c r="L37" s="128"/>
      <c r="M37" s="128"/>
      <c r="N37" s="127"/>
      <c r="O37" s="128"/>
      <c r="P37" s="128"/>
    </row>
    <row r="38" spans="1:16">
      <c r="A38" s="24" t="s">
        <v>61</v>
      </c>
      <c r="B38" s="25"/>
      <c r="C38" s="25"/>
      <c r="D38" s="120"/>
      <c r="E38" s="131">
        <v>2942005.4032599991</v>
      </c>
      <c r="F38" s="152">
        <v>2194086.4403200001</v>
      </c>
      <c r="G38" s="152">
        <v>2278493.5710400003</v>
      </c>
      <c r="H38" s="247">
        <v>7414585.414619999</v>
      </c>
      <c r="I38" s="152">
        <v>3972204.2866600002</v>
      </c>
      <c r="J38" s="152">
        <v>759529.85801999993</v>
      </c>
      <c r="K38" s="132">
        <v>2206775.4835889847</v>
      </c>
      <c r="L38" s="132">
        <v>6938509.6282689841</v>
      </c>
      <c r="M38" s="132">
        <v>14353095.042888988</v>
      </c>
      <c r="N38" s="131">
        <v>2415806.35616</v>
      </c>
      <c r="O38" s="132">
        <v>2445114.3892700002</v>
      </c>
      <c r="P38" s="132">
        <f t="shared" ref="P38:P40" si="2">+SUM(M38:O38)</f>
        <v>19214015.788318988</v>
      </c>
    </row>
    <row r="39" spans="1:16">
      <c r="A39" s="24" t="s">
        <v>62</v>
      </c>
      <c r="B39" s="25"/>
      <c r="C39" s="25"/>
      <c r="D39" s="120"/>
      <c r="E39" s="131">
        <v>1995754.1132</v>
      </c>
      <c r="F39" s="152">
        <v>1994454.8129799999</v>
      </c>
      <c r="G39" s="152">
        <v>2289280.98972</v>
      </c>
      <c r="H39" s="247">
        <v>6279489.9159000013</v>
      </c>
      <c r="I39" s="152">
        <v>2438387.26474</v>
      </c>
      <c r="J39" s="152">
        <v>2269471.3084</v>
      </c>
      <c r="K39" s="132">
        <v>2474864.9508500001</v>
      </c>
      <c r="L39" s="132">
        <v>7182723.5239899997</v>
      </c>
      <c r="M39" s="132">
        <v>13462213.439890001</v>
      </c>
      <c r="N39" s="131">
        <v>2473443.2113200002</v>
      </c>
      <c r="O39" s="132">
        <v>2307116.8712200001</v>
      </c>
      <c r="P39" s="132">
        <f t="shared" si="2"/>
        <v>18242773.522430003</v>
      </c>
    </row>
    <row r="40" spans="1:16">
      <c r="A40" s="24" t="s">
        <v>23</v>
      </c>
      <c r="B40" s="25"/>
      <c r="C40" s="25"/>
      <c r="D40" s="120"/>
      <c r="E40" s="131">
        <v>946251.2900599991</v>
      </c>
      <c r="F40" s="152">
        <v>199631.62734000012</v>
      </c>
      <c r="G40" s="152">
        <v>-10787.418679999653</v>
      </c>
      <c r="H40" s="247">
        <v>1135095.4987199977</v>
      </c>
      <c r="I40" s="152">
        <v>1533817.0219200002</v>
      </c>
      <c r="J40" s="240">
        <v>-1509941.4503800001</v>
      </c>
      <c r="K40" s="164">
        <v>-268089.46726101544</v>
      </c>
      <c r="L40" s="164">
        <v>-244213.89572101552</v>
      </c>
      <c r="M40" s="164">
        <v>890881.60299898684</v>
      </c>
      <c r="N40" s="256">
        <v>-57636.855160000268</v>
      </c>
      <c r="O40" s="164">
        <v>137997.51805000007</v>
      </c>
      <c r="P40" s="132">
        <f t="shared" si="2"/>
        <v>971242.26588898664</v>
      </c>
    </row>
    <row r="41" spans="1:16">
      <c r="A41" s="27"/>
      <c r="B41" s="28"/>
      <c r="C41" s="28"/>
      <c r="D41" s="216"/>
      <c r="E41" s="133"/>
      <c r="F41" s="153"/>
      <c r="G41" s="153"/>
      <c r="H41" s="248"/>
      <c r="I41" s="153"/>
      <c r="J41" s="153"/>
      <c r="K41" s="134"/>
      <c r="L41" s="134"/>
      <c r="M41" s="134"/>
      <c r="N41" s="133"/>
      <c r="O41" s="134"/>
      <c r="P41" s="134"/>
    </row>
    <row r="42" spans="1:16">
      <c r="A42" s="19" t="s">
        <v>24</v>
      </c>
      <c r="B42" s="17"/>
      <c r="C42" s="17"/>
      <c r="D42" s="174"/>
      <c r="E42" s="129"/>
      <c r="F42" s="45"/>
      <c r="G42" s="45"/>
      <c r="H42" s="246"/>
      <c r="I42" s="45"/>
      <c r="J42" s="45"/>
      <c r="K42" s="130"/>
      <c r="L42" s="130"/>
      <c r="M42" s="130"/>
      <c r="N42" s="129"/>
      <c r="O42" s="130"/>
      <c r="P42" s="130"/>
    </row>
    <row r="43" spans="1:16">
      <c r="A43" s="19"/>
      <c r="B43" s="17"/>
      <c r="C43" s="17"/>
      <c r="D43" s="174"/>
      <c r="E43" s="129"/>
      <c r="F43" s="45"/>
      <c r="G43" s="45"/>
      <c r="H43" s="246"/>
      <c r="I43" s="45"/>
      <c r="J43" s="45"/>
      <c r="K43" s="130"/>
      <c r="L43" s="130"/>
      <c r="M43" s="130"/>
      <c r="N43" s="129"/>
      <c r="O43" s="130"/>
      <c r="P43" s="130"/>
    </row>
    <row r="44" spans="1:16">
      <c r="A44" s="20" t="s">
        <v>25</v>
      </c>
      <c r="B44" s="17"/>
      <c r="C44" s="17"/>
      <c r="D44" s="118"/>
      <c r="E44" s="127">
        <v>-122674.51226999983</v>
      </c>
      <c r="F44" s="154">
        <v>22494.860339999941</v>
      </c>
      <c r="G44" s="154">
        <v>-93545.793880000099</v>
      </c>
      <c r="H44" s="21">
        <v>-193725.44581000003</v>
      </c>
      <c r="I44" s="151">
        <v>1760699.6668399996</v>
      </c>
      <c r="J44" s="154">
        <v>-1251770.2042800002</v>
      </c>
      <c r="K44" s="118">
        <v>-37200.355931015103</v>
      </c>
      <c r="L44" s="118">
        <v>471729.10662898439</v>
      </c>
      <c r="M44" s="118">
        <v>278003.66081898357</v>
      </c>
      <c r="N44" s="117">
        <v>185187.84479999996</v>
      </c>
      <c r="O44" s="118">
        <v>373288.04905000003</v>
      </c>
      <c r="P44" s="128">
        <f t="shared" ref="P44:P57" si="3">+SUM(M44:O44)</f>
        <v>836479.55466898356</v>
      </c>
    </row>
    <row r="45" spans="1:16">
      <c r="A45" s="20" t="s">
        <v>26</v>
      </c>
      <c r="B45" s="17"/>
      <c r="C45" s="17"/>
      <c r="D45" s="118"/>
      <c r="E45" s="127">
        <v>-95223.413719999997</v>
      </c>
      <c r="F45" s="154">
        <v>-1469.1960799999997</v>
      </c>
      <c r="G45" s="154">
        <v>-3530.4982</v>
      </c>
      <c r="H45" s="21">
        <v>-100223.10800000001</v>
      </c>
      <c r="I45" s="151">
        <v>760.61725999999908</v>
      </c>
      <c r="J45" s="154">
        <v>6684.7967800000006</v>
      </c>
      <c r="K45" s="118">
        <v>-3408.5649300000005</v>
      </c>
      <c r="L45" s="118">
        <v>4036.8491099999956</v>
      </c>
      <c r="M45" s="118">
        <v>-96186.258890000026</v>
      </c>
      <c r="N45" s="117">
        <v>948.95404000000053</v>
      </c>
      <c r="O45" s="118">
        <v>5580.8593500000006</v>
      </c>
      <c r="P45" s="128">
        <f t="shared" si="3"/>
        <v>-89656.445500000031</v>
      </c>
    </row>
    <row r="46" spans="1:16">
      <c r="A46" s="20"/>
      <c r="B46" s="17" t="s">
        <v>27</v>
      </c>
      <c r="C46" s="17"/>
      <c r="D46" s="118"/>
      <c r="E46" s="127">
        <v>6417.6914200000001</v>
      </c>
      <c r="F46" s="154">
        <v>13298.143840000001</v>
      </c>
      <c r="G46" s="154">
        <v>13505.278840000001</v>
      </c>
      <c r="H46" s="21">
        <v>33221.114099999999</v>
      </c>
      <c r="I46" s="151">
        <v>16926.749739999999</v>
      </c>
      <c r="J46" s="154">
        <v>21636.8642</v>
      </c>
      <c r="K46" s="118">
        <v>16922.25533</v>
      </c>
      <c r="L46" s="118">
        <v>55485.869269999996</v>
      </c>
      <c r="M46" s="118">
        <v>88706.983370000002</v>
      </c>
      <c r="N46" s="117">
        <v>21573.976200000001</v>
      </c>
      <c r="O46" s="118">
        <v>17110.153490000001</v>
      </c>
      <c r="P46" s="128">
        <f t="shared" si="3"/>
        <v>127391.11306</v>
      </c>
    </row>
    <row r="47" spans="1:16">
      <c r="A47" s="20"/>
      <c r="B47" s="17" t="s">
        <v>28</v>
      </c>
      <c r="C47" s="17"/>
      <c r="D47" s="118"/>
      <c r="E47" s="127">
        <v>101641.10514</v>
      </c>
      <c r="F47" s="154">
        <v>14767.33992</v>
      </c>
      <c r="G47" s="154">
        <v>17035.777040000001</v>
      </c>
      <c r="H47" s="21">
        <v>133444.22210000001</v>
      </c>
      <c r="I47" s="151">
        <v>16166.13248</v>
      </c>
      <c r="J47" s="154">
        <v>14952.067419999999</v>
      </c>
      <c r="K47" s="118">
        <v>20330.82026</v>
      </c>
      <c r="L47" s="118">
        <v>51449.02016</v>
      </c>
      <c r="M47" s="118">
        <v>184893.24226000003</v>
      </c>
      <c r="N47" s="117">
        <v>20625.02216</v>
      </c>
      <c r="O47" s="118">
        <v>11529.29414</v>
      </c>
      <c r="P47" s="128">
        <f t="shared" si="3"/>
        <v>217047.55856000003</v>
      </c>
    </row>
    <row r="48" spans="1:16">
      <c r="A48" s="20" t="s">
        <v>29</v>
      </c>
      <c r="B48" s="17"/>
      <c r="C48" s="17"/>
      <c r="D48" s="118"/>
      <c r="E48" s="127">
        <v>591203.9848300002</v>
      </c>
      <c r="F48" s="154">
        <v>88504.482619999908</v>
      </c>
      <c r="G48" s="154">
        <v>-105087.60512000008</v>
      </c>
      <c r="H48" s="21">
        <v>574620.86232999992</v>
      </c>
      <c r="I48" s="151">
        <v>730217.3761799999</v>
      </c>
      <c r="J48" s="154">
        <v>-64230.404100000043</v>
      </c>
      <c r="K48" s="118">
        <v>-119289.22640999994</v>
      </c>
      <c r="L48" s="118">
        <v>546697.74566999986</v>
      </c>
      <c r="M48" s="118">
        <v>1121318.6079999991</v>
      </c>
      <c r="N48" s="117">
        <v>402516.44615999999</v>
      </c>
      <c r="O48" s="118">
        <v>391966.87129000004</v>
      </c>
      <c r="P48" s="128">
        <f t="shared" si="3"/>
        <v>1915801.925449999</v>
      </c>
    </row>
    <row r="49" spans="1:16">
      <c r="A49" s="20"/>
      <c r="B49" s="17" t="s">
        <v>30</v>
      </c>
      <c r="C49" s="17"/>
      <c r="D49" s="118"/>
      <c r="E49" s="127">
        <v>2538539.2041600002</v>
      </c>
      <c r="F49" s="154">
        <v>663377.55783999991</v>
      </c>
      <c r="G49" s="154">
        <v>684534.64795999997</v>
      </c>
      <c r="H49" s="21">
        <v>3886451.4099599998</v>
      </c>
      <c r="I49" s="151">
        <v>1067440.1249799998</v>
      </c>
      <c r="J49" s="154">
        <v>931360.79741999996</v>
      </c>
      <c r="K49" s="118">
        <v>-16589.727549999952</v>
      </c>
      <c r="L49" s="118">
        <v>1982211.1948499999</v>
      </c>
      <c r="M49" s="118">
        <v>5868662.6048099995</v>
      </c>
      <c r="N49" s="117">
        <v>517413.69527999999</v>
      </c>
      <c r="O49" s="118">
        <v>841244.74629000004</v>
      </c>
      <c r="P49" s="128">
        <f t="shared" si="3"/>
        <v>7227321.0463799993</v>
      </c>
    </row>
    <row r="50" spans="1:16">
      <c r="A50" s="20"/>
      <c r="B50" s="17" t="s">
        <v>31</v>
      </c>
      <c r="C50" s="17"/>
      <c r="D50" s="118"/>
      <c r="E50" s="127">
        <v>1947335.21933</v>
      </c>
      <c r="F50" s="154">
        <v>574873.07522</v>
      </c>
      <c r="G50" s="154">
        <v>789622.25308000005</v>
      </c>
      <c r="H50" s="21">
        <v>3311830.5476299999</v>
      </c>
      <c r="I50" s="151">
        <v>337222.7488</v>
      </c>
      <c r="J50" s="154">
        <v>995591.20152</v>
      </c>
      <c r="K50" s="118">
        <v>102699.49885999999</v>
      </c>
      <c r="L50" s="118">
        <v>1435513.44918</v>
      </c>
      <c r="M50" s="118">
        <v>4747343.9968100004</v>
      </c>
      <c r="N50" s="117">
        <v>114897.24912000001</v>
      </c>
      <c r="O50" s="118">
        <v>449277.875</v>
      </c>
      <c r="P50" s="128">
        <f t="shared" si="3"/>
        <v>5311519.1209300002</v>
      </c>
    </row>
    <row r="51" spans="1:16">
      <c r="A51" s="20" t="s">
        <v>32</v>
      </c>
      <c r="B51" s="17"/>
      <c r="C51" s="17"/>
      <c r="D51" s="118"/>
      <c r="E51" s="127">
        <v>-196.48789000001852</v>
      </c>
      <c r="F51" s="154">
        <v>-1.1270799999765586</v>
      </c>
      <c r="G51" s="154">
        <v>-140.30920000001788</v>
      </c>
      <c r="H51" s="21">
        <v>-337.92417000001296</v>
      </c>
      <c r="I51" s="151">
        <v>133.30875999998534</v>
      </c>
      <c r="J51" s="154">
        <v>-9714.426140000025</v>
      </c>
      <c r="K51" s="118">
        <v>-6598.7073200001614</v>
      </c>
      <c r="L51" s="118">
        <v>-16179.824700000201</v>
      </c>
      <c r="M51" s="118">
        <v>-16517.748870000214</v>
      </c>
      <c r="N51" s="117">
        <v>-1872.6836400000029</v>
      </c>
      <c r="O51" s="118">
        <v>-1079.317779999983</v>
      </c>
      <c r="P51" s="128">
        <f t="shared" si="3"/>
        <v>-19469.7502900002</v>
      </c>
    </row>
    <row r="52" spans="1:16">
      <c r="A52" s="20" t="s">
        <v>33</v>
      </c>
      <c r="B52" s="17"/>
      <c r="C52" s="17"/>
      <c r="D52" s="118"/>
      <c r="E52" s="127">
        <v>-618458.59548999998</v>
      </c>
      <c r="F52" s="154">
        <v>-64539.318119999996</v>
      </c>
      <c r="G52" s="154">
        <v>15212.618640000001</v>
      </c>
      <c r="H52" s="21">
        <v>-667785.29496999993</v>
      </c>
      <c r="I52" s="151">
        <v>1029588.3646399999</v>
      </c>
      <c r="J52" s="154">
        <v>-1184510.1708200001</v>
      </c>
      <c r="K52" s="118">
        <v>92096.142728984996</v>
      </c>
      <c r="L52" s="118">
        <v>-62825.663451015193</v>
      </c>
      <c r="M52" s="118">
        <v>-730610.95842101518</v>
      </c>
      <c r="N52" s="117">
        <v>-216404.87176000001</v>
      </c>
      <c r="O52" s="118">
        <v>-23180.390809999997</v>
      </c>
      <c r="P52" s="128">
        <f t="shared" si="3"/>
        <v>-970196.2209910152</v>
      </c>
    </row>
    <row r="53" spans="1:16">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c r="A56" s="82" t="s">
        <v>91</v>
      </c>
      <c r="B56" s="33"/>
      <c r="C56" s="33"/>
      <c r="D56" s="118"/>
      <c r="E56" s="127">
        <v>0</v>
      </c>
      <c r="F56" s="154">
        <v>1.9E-2</v>
      </c>
      <c r="G56" s="154">
        <v>0</v>
      </c>
      <c r="H56" s="21">
        <v>1.9E-2</v>
      </c>
      <c r="I56" s="151">
        <v>0</v>
      </c>
      <c r="J56" s="154">
        <v>0</v>
      </c>
      <c r="K56" s="118">
        <v>0</v>
      </c>
      <c r="L56" s="118">
        <v>0</v>
      </c>
      <c r="M56" s="118">
        <v>1.9E-2</v>
      </c>
      <c r="N56" s="117">
        <v>0</v>
      </c>
      <c r="O56" s="118">
        <v>2.7E-2</v>
      </c>
      <c r="P56" s="128">
        <f t="shared" si="3"/>
        <v>4.5999999999999999E-2</v>
      </c>
    </row>
    <row r="57" spans="1:16">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c r="A58" s="20"/>
      <c r="B58" s="17"/>
      <c r="C58" s="17"/>
      <c r="D58" s="118"/>
      <c r="E58" s="127"/>
      <c r="F58" s="151"/>
      <c r="G58" s="151"/>
      <c r="H58" s="244"/>
      <c r="I58" s="151"/>
      <c r="J58" s="151"/>
      <c r="K58" s="128"/>
      <c r="L58" s="128"/>
      <c r="M58" s="128"/>
      <c r="N58" s="127"/>
      <c r="O58" s="128"/>
      <c r="P58" s="128"/>
    </row>
    <row r="59" spans="1:16">
      <c r="A59" s="20" t="s">
        <v>37</v>
      </c>
      <c r="B59" s="17"/>
      <c r="C59" s="17"/>
      <c r="D59" s="118"/>
      <c r="E59" s="127">
        <v>-1068925.8023300001</v>
      </c>
      <c r="F59" s="154">
        <v>-177136.76699999999</v>
      </c>
      <c r="G59" s="154">
        <v>-82758.375200000009</v>
      </c>
      <c r="H59" s="21">
        <v>-1328820.94453</v>
      </c>
      <c r="I59" s="151">
        <v>226882.64492000002</v>
      </c>
      <c r="J59" s="154">
        <v>258171.24609999999</v>
      </c>
      <c r="K59" s="118">
        <v>230889.11133000001</v>
      </c>
      <c r="L59" s="118">
        <v>715943.00234999997</v>
      </c>
      <c r="M59" s="118">
        <v>-612877.94218000001</v>
      </c>
      <c r="N59" s="117">
        <v>242824.69995999994</v>
      </c>
      <c r="O59" s="118">
        <v>235290.53100000002</v>
      </c>
      <c r="P59" s="128">
        <f t="shared" ref="P59:P70" si="4">+SUM(M59:O59)</f>
        <v>-134762.71122000006</v>
      </c>
    </row>
    <row r="60" spans="1:16">
      <c r="A60" s="20" t="s">
        <v>38</v>
      </c>
      <c r="B60" s="17"/>
      <c r="C60" s="17"/>
      <c r="D60" s="118"/>
      <c r="E60" s="127">
        <v>-394403.25333000009</v>
      </c>
      <c r="F60" s="154">
        <v>-4990.8069999999998</v>
      </c>
      <c r="G60" s="154">
        <v>-4009.6592000000001</v>
      </c>
      <c r="H60" s="21">
        <v>-403403.71953000006</v>
      </c>
      <c r="I60" s="151">
        <v>-5999.0570800000005</v>
      </c>
      <c r="J60" s="154">
        <v>-520.24989999999991</v>
      </c>
      <c r="K60" s="118">
        <v>-5849.8666699999994</v>
      </c>
      <c r="L60" s="118">
        <v>-12369.173650000001</v>
      </c>
      <c r="M60" s="118">
        <v>-415772.89318000007</v>
      </c>
      <c r="N60" s="117">
        <v>-1290.21604</v>
      </c>
      <c r="O60" s="118">
        <v>-3682.0990000000002</v>
      </c>
      <c r="P60" s="128">
        <f t="shared" si="4"/>
        <v>-420745.20822000009</v>
      </c>
    </row>
    <row r="61" spans="1:16">
      <c r="A61" s="20"/>
      <c r="B61" s="17" t="s">
        <v>39</v>
      </c>
      <c r="C61" s="17"/>
      <c r="D61" s="118"/>
      <c r="E61" s="127">
        <v>748.39400000000001</v>
      </c>
      <c r="F61" s="154">
        <v>690.09299999999996</v>
      </c>
      <c r="G61" s="154">
        <v>0</v>
      </c>
      <c r="H61" s="21">
        <v>1438.4870000000001</v>
      </c>
      <c r="I61" s="151">
        <v>0</v>
      </c>
      <c r="J61" s="154">
        <v>0</v>
      </c>
      <c r="K61" s="118">
        <v>0</v>
      </c>
      <c r="L61" s="118">
        <v>0</v>
      </c>
      <c r="M61" s="118">
        <v>1438.4870000000001</v>
      </c>
      <c r="N61" s="117">
        <v>0</v>
      </c>
      <c r="O61" s="118">
        <v>0</v>
      </c>
      <c r="P61" s="128">
        <f t="shared" si="4"/>
        <v>1438.4870000000001</v>
      </c>
    </row>
    <row r="62" spans="1:16">
      <c r="A62" s="20"/>
      <c r="B62" s="17"/>
      <c r="C62" s="17" t="s">
        <v>40</v>
      </c>
      <c r="D62" s="118"/>
      <c r="E62" s="127">
        <v>0</v>
      </c>
      <c r="F62" s="154">
        <v>0</v>
      </c>
      <c r="G62" s="154">
        <v>0</v>
      </c>
      <c r="H62" s="21">
        <v>0</v>
      </c>
      <c r="I62" s="151">
        <v>0</v>
      </c>
      <c r="J62" s="154">
        <v>0</v>
      </c>
      <c r="K62" s="118">
        <v>0</v>
      </c>
      <c r="L62" s="118">
        <v>0</v>
      </c>
      <c r="M62" s="118">
        <v>0</v>
      </c>
      <c r="N62" s="117">
        <v>0</v>
      </c>
      <c r="O62" s="118">
        <v>0</v>
      </c>
      <c r="P62" s="128">
        <f t="shared" si="4"/>
        <v>0</v>
      </c>
    </row>
    <row r="63" spans="1:16">
      <c r="A63" s="20"/>
      <c r="B63" s="17"/>
      <c r="C63" s="17" t="s">
        <v>41</v>
      </c>
      <c r="D63" s="118"/>
      <c r="E63" s="127">
        <v>748.39400000000001</v>
      </c>
      <c r="F63" s="154">
        <v>690.09299999999996</v>
      </c>
      <c r="G63" s="154">
        <v>0</v>
      </c>
      <c r="H63" s="21">
        <v>1438.4870000000001</v>
      </c>
      <c r="I63" s="151">
        <v>0</v>
      </c>
      <c r="J63" s="154">
        <v>0</v>
      </c>
      <c r="K63" s="118">
        <v>0</v>
      </c>
      <c r="L63" s="118">
        <v>0</v>
      </c>
      <c r="M63" s="118">
        <v>1438.4870000000001</v>
      </c>
      <c r="N63" s="117">
        <v>0</v>
      </c>
      <c r="O63" s="118">
        <v>0</v>
      </c>
      <c r="P63" s="128">
        <f t="shared" si="4"/>
        <v>1438.4870000000001</v>
      </c>
    </row>
    <row r="64" spans="1:16">
      <c r="A64" s="20"/>
      <c r="B64" s="17" t="s">
        <v>42</v>
      </c>
      <c r="C64" s="17"/>
      <c r="D64" s="118"/>
      <c r="E64" s="127">
        <v>395151.64733000007</v>
      </c>
      <c r="F64" s="154">
        <v>5680.9</v>
      </c>
      <c r="G64" s="154">
        <v>4009.6592000000001</v>
      </c>
      <c r="H64" s="21">
        <v>404842.20653000008</v>
      </c>
      <c r="I64" s="151">
        <v>5999.0570800000005</v>
      </c>
      <c r="J64" s="154">
        <v>520.24989999999991</v>
      </c>
      <c r="K64" s="118">
        <v>5849.8666699999994</v>
      </c>
      <c r="L64" s="118">
        <v>12369.173650000001</v>
      </c>
      <c r="M64" s="118">
        <v>417211.38018000009</v>
      </c>
      <c r="N64" s="117">
        <v>1290.21604</v>
      </c>
      <c r="O64" s="118">
        <v>3682.0990000000002</v>
      </c>
      <c r="P64" s="128">
        <f t="shared" si="4"/>
        <v>422183.69522000011</v>
      </c>
    </row>
    <row r="65" spans="1:17">
      <c r="A65" s="20" t="s">
        <v>43</v>
      </c>
      <c r="B65" s="17"/>
      <c r="C65" s="17"/>
      <c r="D65" s="118"/>
      <c r="E65" s="127">
        <v>-599867.85499999998</v>
      </c>
      <c r="F65" s="154">
        <v>-99641.187000000005</v>
      </c>
      <c r="G65" s="154">
        <v>-8879.4179999999997</v>
      </c>
      <c r="H65" s="21">
        <v>-708388.46</v>
      </c>
      <c r="I65" s="151">
        <v>299357.92100000003</v>
      </c>
      <c r="J65" s="154">
        <v>315304.59899999999</v>
      </c>
      <c r="K65" s="118">
        <v>300775.70400000003</v>
      </c>
      <c r="L65" s="118">
        <v>915438.22399999993</v>
      </c>
      <c r="M65" s="118">
        <v>207049.76399999997</v>
      </c>
      <c r="N65" s="117">
        <v>311832.60099999997</v>
      </c>
      <c r="O65" s="118">
        <v>310863.03700000001</v>
      </c>
      <c r="P65" s="128">
        <f t="shared" si="4"/>
        <v>829745.402</v>
      </c>
    </row>
    <row r="66" spans="1:17">
      <c r="A66" s="20"/>
      <c r="B66" s="17" t="s">
        <v>39</v>
      </c>
      <c r="C66" s="17"/>
      <c r="D66" s="118"/>
      <c r="E66" s="127">
        <v>0</v>
      </c>
      <c r="F66" s="154">
        <v>0</v>
      </c>
      <c r="G66" s="154">
        <v>0</v>
      </c>
      <c r="H66" s="21">
        <v>0</v>
      </c>
      <c r="I66" s="151">
        <v>304177.69500000001</v>
      </c>
      <c r="J66" s="154">
        <v>320172.02899999998</v>
      </c>
      <c r="K66" s="118">
        <v>312493.065</v>
      </c>
      <c r="L66" s="118">
        <v>936842.78899999987</v>
      </c>
      <c r="M66" s="118">
        <v>936842.78899999987</v>
      </c>
      <c r="N66" s="117">
        <v>316749.00799999997</v>
      </c>
      <c r="O66" s="118">
        <v>315224.09700000001</v>
      </c>
      <c r="P66" s="128">
        <f t="shared" si="4"/>
        <v>1568815.8939999999</v>
      </c>
    </row>
    <row r="67" spans="1:17">
      <c r="A67" s="20"/>
      <c r="B67" s="17"/>
      <c r="C67" s="17" t="s">
        <v>40</v>
      </c>
      <c r="D67" s="118"/>
      <c r="E67" s="127">
        <v>0</v>
      </c>
      <c r="F67" s="154">
        <v>0</v>
      </c>
      <c r="G67" s="154">
        <v>0</v>
      </c>
      <c r="H67" s="21">
        <v>0</v>
      </c>
      <c r="I67" s="151">
        <v>304177.69500000001</v>
      </c>
      <c r="J67" s="154">
        <v>320172.02899999998</v>
      </c>
      <c r="K67" s="118">
        <v>312493.065</v>
      </c>
      <c r="L67" s="118">
        <v>936842.78899999987</v>
      </c>
      <c r="M67" s="118">
        <v>936842.78899999987</v>
      </c>
      <c r="N67" s="117">
        <v>316749.00799999997</v>
      </c>
      <c r="O67" s="118">
        <v>315224.09700000001</v>
      </c>
      <c r="P67" s="128">
        <f t="shared" si="4"/>
        <v>1568815.8939999999</v>
      </c>
    </row>
    <row r="68" spans="1:17">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c r="A69" s="20"/>
      <c r="B69" s="17" t="s">
        <v>42</v>
      </c>
      <c r="C69" s="17"/>
      <c r="D69" s="118"/>
      <c r="E69" s="127">
        <v>599867.85499999998</v>
      </c>
      <c r="F69" s="154">
        <v>99641.187000000005</v>
      </c>
      <c r="G69" s="154">
        <v>8879.4179999999997</v>
      </c>
      <c r="H69" s="21">
        <v>708388.46</v>
      </c>
      <c r="I69" s="151">
        <v>4819.7740000000003</v>
      </c>
      <c r="J69" s="154">
        <v>4867.43</v>
      </c>
      <c r="K69" s="118">
        <v>11717.361000000001</v>
      </c>
      <c r="L69" s="118">
        <v>21404.565000000002</v>
      </c>
      <c r="M69" s="118">
        <v>729793.02499999991</v>
      </c>
      <c r="N69" s="117">
        <v>4916.4070000000002</v>
      </c>
      <c r="O69" s="118">
        <v>4361.0600000000004</v>
      </c>
      <c r="P69" s="128">
        <f t="shared" si="4"/>
        <v>739070.49199999997</v>
      </c>
    </row>
    <row r="70" spans="1:17">
      <c r="A70" s="20" t="s">
        <v>44</v>
      </c>
      <c r="B70" s="17"/>
      <c r="C70" s="17"/>
      <c r="D70" s="118"/>
      <c r="E70" s="127">
        <v>-74654.693999999989</v>
      </c>
      <c r="F70" s="154">
        <v>-72504.772999999986</v>
      </c>
      <c r="G70" s="154">
        <v>-69869.29800000001</v>
      </c>
      <c r="H70" s="21">
        <v>-217028.76499999998</v>
      </c>
      <c r="I70" s="151">
        <v>-66476.219000000012</v>
      </c>
      <c r="J70" s="154">
        <v>-56613.102999999996</v>
      </c>
      <c r="K70" s="118">
        <v>-64036.726000000002</v>
      </c>
      <c r="L70" s="118">
        <v>-187126.04800000001</v>
      </c>
      <c r="M70" s="118">
        <v>-404154.81299999997</v>
      </c>
      <c r="N70" s="117">
        <v>-67717.684999999998</v>
      </c>
      <c r="O70" s="118">
        <v>-71890.407000000007</v>
      </c>
      <c r="P70" s="128">
        <f t="shared" si="4"/>
        <v>-543762.90500000003</v>
      </c>
    </row>
    <row r="71" spans="1:17">
      <c r="A71" s="20"/>
      <c r="B71" s="17"/>
      <c r="C71" s="17"/>
      <c r="D71" s="118"/>
      <c r="E71" s="127"/>
      <c r="F71" s="151"/>
      <c r="G71" s="151"/>
      <c r="H71" s="244"/>
      <c r="I71" s="151"/>
      <c r="J71" s="151"/>
      <c r="K71" s="128"/>
      <c r="L71" s="128"/>
      <c r="M71" s="128"/>
      <c r="N71" s="127"/>
      <c r="O71" s="128"/>
      <c r="P71" s="128"/>
    </row>
    <row r="72" spans="1:17">
      <c r="A72" s="24" t="s">
        <v>45</v>
      </c>
      <c r="B72" s="25"/>
      <c r="C72" s="25"/>
      <c r="D72" s="120"/>
      <c r="E72" s="131">
        <v>946251.29006000026</v>
      </c>
      <c r="F72" s="152">
        <v>199631.62733999995</v>
      </c>
      <c r="G72" s="152">
        <v>-10787.41868000009</v>
      </c>
      <c r="H72" s="247">
        <v>1135095.49872</v>
      </c>
      <c r="I72" s="152">
        <v>1533817.0219199995</v>
      </c>
      <c r="J72" s="152">
        <v>-1509941.4503800003</v>
      </c>
      <c r="K72" s="132">
        <v>-268089.46726101509</v>
      </c>
      <c r="L72" s="132">
        <v>-244213.89572101558</v>
      </c>
      <c r="M72" s="132">
        <v>890881.60299898358</v>
      </c>
      <c r="N72" s="131">
        <v>-57636.855159999977</v>
      </c>
      <c r="O72" s="132">
        <v>137997.51805000001</v>
      </c>
      <c r="P72" s="132">
        <f t="shared" ref="P72" si="5">+SUM(M72:O72)</f>
        <v>971242.26588898362</v>
      </c>
    </row>
    <row r="73" spans="1:17">
      <c r="A73" s="30"/>
      <c r="B73" s="31"/>
      <c r="C73" s="31"/>
      <c r="D73" s="217"/>
      <c r="E73" s="133"/>
      <c r="F73" s="153"/>
      <c r="G73" s="153"/>
      <c r="H73" s="248"/>
      <c r="I73" s="153"/>
      <c r="J73" s="153"/>
      <c r="K73" s="134"/>
      <c r="L73" s="134"/>
      <c r="M73" s="134"/>
      <c r="N73" s="133"/>
      <c r="O73" s="134"/>
      <c r="P73" s="134"/>
    </row>
    <row r="74" spans="1:17"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row>
    <row r="75" spans="1:17" ht="14.25" customHeight="1">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7">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7" ht="26.4" customHeight="1">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Q77" s="269">
        <v>3</v>
      </c>
    </row>
  </sheetData>
  <printOptions horizontalCentered="1"/>
  <pageMargins left="0.39370078740157483" right="0" top="0.39370078740157483" bottom="0" header="0" footer="0"/>
  <pageSetup scale="58"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P42"/>
  <sheetViews>
    <sheetView tabSelected="1" topLeftCell="E19" workbookViewId="0">
      <selection activeCell="P42" sqref="P42"/>
    </sheetView>
  </sheetViews>
  <sheetFormatPr baseColWidth="10" defaultRowHeight="13.2"/>
  <cols>
    <col min="1" max="2" width="3.33203125" customWidth="1"/>
    <col min="4" max="4" width="33.109375" customWidth="1"/>
    <col min="5" max="10" width="10.109375" customWidth="1"/>
    <col min="11" max="14" width="10.33203125" customWidth="1"/>
  </cols>
  <sheetData>
    <row r="2" spans="1:16">
      <c r="A2" s="4" t="s">
        <v>108</v>
      </c>
      <c r="B2" s="5"/>
      <c r="C2" s="5"/>
      <c r="D2" s="213"/>
      <c r="E2" s="2"/>
      <c r="F2" s="2"/>
      <c r="G2" s="2"/>
      <c r="H2" s="2"/>
      <c r="I2" s="2"/>
      <c r="J2" s="2"/>
      <c r="K2" s="2"/>
      <c r="L2" s="2"/>
      <c r="M2" s="2"/>
      <c r="N2" s="2"/>
      <c r="O2" s="2"/>
      <c r="P2" s="2"/>
    </row>
    <row r="3" spans="1:16">
      <c r="A3" s="47" t="str">
        <f>+Total!A3</f>
        <v>ESTADO DE OPERACIONES DE GOBIERNO  2013</v>
      </c>
      <c r="B3" s="2"/>
      <c r="C3" s="2"/>
      <c r="D3" s="212"/>
      <c r="E3" s="2"/>
      <c r="F3" s="2"/>
      <c r="G3" s="2"/>
      <c r="H3" s="2"/>
      <c r="I3" s="2"/>
      <c r="J3" s="2"/>
      <c r="K3" s="2"/>
      <c r="L3" s="2"/>
      <c r="M3" s="2"/>
      <c r="N3" s="2"/>
      <c r="O3" s="2"/>
      <c r="P3" s="2"/>
    </row>
    <row r="4" spans="1:16">
      <c r="A4" s="1" t="s">
        <v>94</v>
      </c>
      <c r="B4" s="2"/>
      <c r="C4" s="2"/>
      <c r="D4" s="212"/>
      <c r="E4" s="2"/>
      <c r="F4" s="2"/>
      <c r="G4" s="2"/>
      <c r="H4" s="2"/>
      <c r="I4" s="2"/>
      <c r="J4" s="2"/>
      <c r="K4" s="2"/>
      <c r="L4" s="2"/>
      <c r="M4" s="2"/>
      <c r="N4" s="2"/>
      <c r="O4" s="2"/>
      <c r="P4" s="2"/>
    </row>
    <row r="5" spans="1:16">
      <c r="A5" s="4" t="s">
        <v>2</v>
      </c>
      <c r="B5" s="1"/>
      <c r="C5" s="1"/>
      <c r="D5" s="1"/>
      <c r="E5" s="1"/>
      <c r="F5" s="2"/>
      <c r="G5" s="2"/>
      <c r="H5" s="2"/>
      <c r="I5" s="2"/>
      <c r="J5" s="2"/>
      <c r="K5" s="2"/>
      <c r="L5" s="2"/>
      <c r="M5" s="2"/>
      <c r="N5" s="2"/>
      <c r="O5" s="2"/>
      <c r="P5" s="2"/>
    </row>
    <row r="6" spans="1:16">
      <c r="A6" s="1" t="s">
        <v>79</v>
      </c>
      <c r="B6" s="1"/>
      <c r="C6" s="1"/>
      <c r="D6" s="1"/>
      <c r="E6" s="1"/>
      <c r="F6" s="2"/>
      <c r="G6" s="2"/>
      <c r="H6" s="2"/>
      <c r="I6" s="2"/>
      <c r="J6" s="2"/>
      <c r="K6" s="2"/>
      <c r="L6" s="2"/>
      <c r="M6" s="2"/>
      <c r="N6" s="2"/>
      <c r="O6" s="2"/>
      <c r="P6" s="2"/>
    </row>
    <row r="7" spans="1:16">
      <c r="A7" s="9"/>
      <c r="B7" s="10"/>
      <c r="C7" s="11"/>
      <c r="D7" s="215"/>
      <c r="E7" s="74" t="str">
        <f>+VarTotal!E7</f>
        <v>2013 / 2012</v>
      </c>
      <c r="F7" s="105"/>
      <c r="G7" s="105"/>
      <c r="H7" s="105"/>
      <c r="I7" s="105"/>
      <c r="J7" s="105"/>
      <c r="K7" s="105"/>
      <c r="L7" s="105"/>
      <c r="M7" s="105"/>
      <c r="N7" s="105"/>
      <c r="O7" s="105"/>
      <c r="P7" s="106"/>
    </row>
    <row r="8" spans="1:16">
      <c r="A8" s="13"/>
      <c r="B8" s="14"/>
      <c r="C8" s="14"/>
      <c r="D8" s="142"/>
      <c r="E8" s="86" t="s">
        <v>5</v>
      </c>
      <c r="F8" s="139" t="s">
        <v>85</v>
      </c>
      <c r="G8" s="139" t="s">
        <v>86</v>
      </c>
      <c r="H8" s="34" t="s">
        <v>95</v>
      </c>
      <c r="I8" s="139" t="s">
        <v>87</v>
      </c>
      <c r="J8" s="139" t="s">
        <v>89</v>
      </c>
      <c r="K8" s="87" t="s">
        <v>96</v>
      </c>
      <c r="L8" s="34" t="s">
        <v>98</v>
      </c>
      <c r="M8" s="34" t="s">
        <v>99</v>
      </c>
      <c r="N8" s="86" t="s">
        <v>97</v>
      </c>
      <c r="O8" s="87" t="s">
        <v>102</v>
      </c>
      <c r="P8" s="34" t="s">
        <v>88</v>
      </c>
    </row>
    <row r="9" spans="1:16">
      <c r="A9" s="16"/>
      <c r="B9" s="17"/>
      <c r="C9" s="17"/>
      <c r="D9" s="174"/>
      <c r="E9" s="20"/>
      <c r="F9" s="17"/>
      <c r="G9" s="17"/>
      <c r="H9" s="50"/>
      <c r="I9" s="17"/>
      <c r="J9" s="17"/>
      <c r="K9" s="88"/>
      <c r="L9" s="50"/>
      <c r="M9" s="50"/>
      <c r="N9" s="20"/>
      <c r="O9" s="88"/>
      <c r="P9" s="50"/>
    </row>
    <row r="10" spans="1:16">
      <c r="A10" s="19" t="s">
        <v>6</v>
      </c>
      <c r="B10" s="17"/>
      <c r="C10" s="17"/>
      <c r="D10" s="174"/>
      <c r="E10" s="20"/>
      <c r="F10" s="17"/>
      <c r="G10" s="17"/>
      <c r="H10" s="50"/>
      <c r="I10" s="17"/>
      <c r="J10" s="17"/>
      <c r="K10" s="88"/>
      <c r="L10" s="50"/>
      <c r="M10" s="50"/>
      <c r="N10" s="20"/>
      <c r="O10" s="88"/>
      <c r="P10" s="50"/>
    </row>
    <row r="11" spans="1:16">
      <c r="A11" s="20" t="s">
        <v>7</v>
      </c>
      <c r="B11" s="17"/>
      <c r="C11" s="17"/>
      <c r="D11" s="118"/>
      <c r="E11" s="100">
        <v>2.519701571131816</v>
      </c>
      <c r="F11" s="143">
        <v>-2.6690313178609482</v>
      </c>
      <c r="G11" s="143">
        <v>-47.094625446261119</v>
      </c>
      <c r="H11" s="70">
        <v>-15.93244406539468</v>
      </c>
      <c r="I11" s="143">
        <v>-6.1608638936327171</v>
      </c>
      <c r="J11" s="143">
        <v>4.4869607295199954</v>
      </c>
      <c r="K11" s="101">
        <v>2.7387537016220209</v>
      </c>
      <c r="L11" s="70">
        <v>0.35987233938654661</v>
      </c>
      <c r="M11" s="70">
        <v>-7.6786209554060463</v>
      </c>
      <c r="N11" s="100">
        <v>-18.335561683482659</v>
      </c>
      <c r="O11" s="101">
        <v>7.2642797348204446</v>
      </c>
      <c r="P11" s="70">
        <v>-7.4001187510099431</v>
      </c>
    </row>
    <row r="12" spans="1:16">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c r="A15" s="20"/>
      <c r="B15" s="17" t="s">
        <v>104</v>
      </c>
      <c r="C15" s="17"/>
      <c r="D15" s="118"/>
      <c r="E15" s="100">
        <v>2.5820810258360583</v>
      </c>
      <c r="F15" s="143">
        <v>-2.4658685940798564</v>
      </c>
      <c r="G15" s="143">
        <v>-48.605642656267001</v>
      </c>
      <c r="H15" s="70">
        <v>-16.312821728600866</v>
      </c>
      <c r="I15" s="143">
        <v>-6.3691401481697829</v>
      </c>
      <c r="J15" s="143">
        <v>4.1852712121671409</v>
      </c>
      <c r="K15" s="101">
        <v>3.0136036677025801</v>
      </c>
      <c r="L15" s="70">
        <v>0.28237442591148021</v>
      </c>
      <c r="M15" s="70">
        <v>-7.8922619290966223</v>
      </c>
      <c r="N15" s="100">
        <v>-18.894668154224149</v>
      </c>
      <c r="O15" s="101">
        <v>7.8796611045097942</v>
      </c>
      <c r="P15" s="70">
        <v>-7.5603952620464483</v>
      </c>
    </row>
    <row r="16" spans="1:16">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c r="A18" s="20"/>
      <c r="B18" s="81" t="s">
        <v>57</v>
      </c>
      <c r="C18" s="17"/>
      <c r="D18" s="118"/>
      <c r="E18" s="100">
        <v>0.91478687599599873</v>
      </c>
      <c r="F18" s="143">
        <v>-9.92010016831758</v>
      </c>
      <c r="G18" s="143">
        <v>-9.775487376939985</v>
      </c>
      <c r="H18" s="70">
        <v>-6.1873688451147713</v>
      </c>
      <c r="I18" s="143">
        <v>-1.871674850873184</v>
      </c>
      <c r="J18" s="143">
        <v>-1.1565174305574577</v>
      </c>
      <c r="K18" s="101">
        <v>-6.2496499582907816</v>
      </c>
      <c r="L18" s="70">
        <v>-3.0874735986964219</v>
      </c>
      <c r="M18" s="70">
        <v>-4.6529622882515724</v>
      </c>
      <c r="N18" s="100">
        <v>9.4011533730031793E-2</v>
      </c>
      <c r="O18" s="101">
        <v>-31.584605345897256</v>
      </c>
      <c r="P18" s="70">
        <v>-7.2150627000966079</v>
      </c>
    </row>
    <row r="19" spans="1:16">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c r="A20" s="20"/>
      <c r="B20" s="17" t="s">
        <v>11</v>
      </c>
      <c r="C20" s="17"/>
      <c r="D20" s="118"/>
      <c r="E20" s="100">
        <v>0</v>
      </c>
      <c r="F20" s="143">
        <v>100.25948819149455</v>
      </c>
      <c r="G20" s="143">
        <v>100</v>
      </c>
      <c r="H20" s="70">
        <v>100.0329051277336</v>
      </c>
      <c r="I20" s="143">
        <v>100</v>
      </c>
      <c r="J20" s="143">
        <v>100</v>
      </c>
      <c r="K20" s="101">
        <v>100</v>
      </c>
      <c r="L20" s="70">
        <v>100</v>
      </c>
      <c r="M20" s="70">
        <v>100.00527459501814</v>
      </c>
      <c r="N20" s="100">
        <v>0</v>
      </c>
      <c r="O20" s="101">
        <v>100.00854193754549</v>
      </c>
      <c r="P20" s="70">
        <v>100.00681367180384</v>
      </c>
    </row>
    <row r="21" spans="1:16">
      <c r="A21" s="20"/>
      <c r="B21" s="17"/>
      <c r="C21" s="17"/>
      <c r="D21" s="174"/>
      <c r="E21" s="107"/>
      <c r="F21" s="146"/>
      <c r="G21" s="146"/>
      <c r="H21" s="71"/>
      <c r="I21" s="146"/>
      <c r="J21" s="146"/>
      <c r="K21" s="108"/>
      <c r="L21" s="71"/>
      <c r="M21" s="71"/>
      <c r="N21" s="107"/>
      <c r="O21" s="108"/>
      <c r="P21" s="71"/>
    </row>
    <row r="22" spans="1:16">
      <c r="A22" s="20" t="s">
        <v>12</v>
      </c>
      <c r="B22" s="17"/>
      <c r="C22" s="17"/>
      <c r="D22" s="118"/>
      <c r="E22" s="100">
        <v>42.188022888744904</v>
      </c>
      <c r="F22" s="143">
        <v>-40.650146900494235</v>
      </c>
      <c r="G22" s="143">
        <v>-66.363896458508805</v>
      </c>
      <c r="H22" s="70">
        <v>-27.635883516568395</v>
      </c>
      <c r="I22" s="143">
        <v>-61.413387806326767</v>
      </c>
      <c r="J22" s="143">
        <v>-34.935554574961493</v>
      </c>
      <c r="K22" s="101">
        <v>-2.6969658355417536</v>
      </c>
      <c r="L22" s="70">
        <v>-41.256388585269811</v>
      </c>
      <c r="M22" s="70">
        <v>-33.569116689313759</v>
      </c>
      <c r="N22" s="100">
        <v>-62.504724826663917</v>
      </c>
      <c r="O22" s="101">
        <v>-24.947238175737919</v>
      </c>
      <c r="P22" s="70">
        <v>-37.89134424665297</v>
      </c>
    </row>
    <row r="23" spans="1:16">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c r="A24" s="20"/>
      <c r="B24" s="17" t="s">
        <v>14</v>
      </c>
      <c r="C24" s="17"/>
      <c r="D24" s="118"/>
      <c r="E24" s="100">
        <v>103.31130375452445</v>
      </c>
      <c r="F24" s="143">
        <v>-55.249908966265416</v>
      </c>
      <c r="G24" s="143">
        <v>-100</v>
      </c>
      <c r="H24" s="70">
        <v>-36.976078690298777</v>
      </c>
      <c r="I24" s="143">
        <v>-84.280744774238258</v>
      </c>
      <c r="J24" s="143">
        <v>-95.884372335918826</v>
      </c>
      <c r="K24" s="101">
        <v>25.741875886188105</v>
      </c>
      <c r="L24" s="70">
        <v>-69.498524407195262</v>
      </c>
      <c r="M24" s="70">
        <v>-49.715598725134136</v>
      </c>
      <c r="N24" s="100">
        <v>-82.927953852871084</v>
      </c>
      <c r="O24" s="101">
        <v>-37.378224210636155</v>
      </c>
      <c r="P24" s="70">
        <v>-56.174137484200884</v>
      </c>
    </row>
    <row r="25" spans="1:16">
      <c r="A25" s="20"/>
      <c r="B25" s="17" t="s">
        <v>15</v>
      </c>
      <c r="C25" s="17"/>
      <c r="D25" s="118"/>
      <c r="E25" s="100">
        <v>-13.919494099386998</v>
      </c>
      <c r="F25" s="143">
        <v>-14.259272834233405</v>
      </c>
      <c r="G25" s="143">
        <v>-15.028390491205279</v>
      </c>
      <c r="H25" s="70">
        <v>-14.401644780643307</v>
      </c>
      <c r="I25" s="143">
        <v>-14.008468872801449</v>
      </c>
      <c r="J25" s="143">
        <v>-13.986771671947906</v>
      </c>
      <c r="K25" s="101">
        <v>-14.800658208720751</v>
      </c>
      <c r="L25" s="70">
        <v>-14.271621127028943</v>
      </c>
      <c r="M25" s="70">
        <v>-14.336295669535481</v>
      </c>
      <c r="N25" s="100">
        <v>-15.65472158760819</v>
      </c>
      <c r="O25" s="101">
        <v>-16.012459319072502</v>
      </c>
      <c r="P25" s="70">
        <v>-14.706885228403676</v>
      </c>
    </row>
    <row r="26" spans="1:16">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c r="A29" s="20"/>
      <c r="B29" s="17"/>
      <c r="C29" s="17"/>
      <c r="D29" s="118"/>
      <c r="E29" s="93"/>
      <c r="F29" s="137"/>
      <c r="G29" s="137"/>
      <c r="H29" s="56"/>
      <c r="I29" s="137"/>
      <c r="J29" s="137"/>
      <c r="K29" s="94"/>
      <c r="L29" s="56"/>
      <c r="M29" s="56"/>
      <c r="N29" s="93"/>
      <c r="O29" s="94"/>
      <c r="P29" s="56"/>
    </row>
    <row r="30" spans="1:16">
      <c r="A30" s="22" t="s">
        <v>17</v>
      </c>
      <c r="B30" s="23"/>
      <c r="C30" s="23"/>
      <c r="D30" s="118"/>
      <c r="E30" s="100">
        <v>-89.290161019349114</v>
      </c>
      <c r="F30" s="143">
        <v>352.03455121203621</v>
      </c>
      <c r="G30" s="143">
        <v>66.809377025192845</v>
      </c>
      <c r="H30" s="70">
        <v>38.556261041539152</v>
      </c>
      <c r="I30" s="143">
        <v>8574.6360604354522</v>
      </c>
      <c r="J30" s="143">
        <v>36.399116185934545</v>
      </c>
      <c r="K30" s="101">
        <v>6.7273093264246242</v>
      </c>
      <c r="L30" s="70">
        <v>68.280513065748181</v>
      </c>
      <c r="M30" s="70">
        <v>58.956208499835853</v>
      </c>
      <c r="N30" s="100">
        <v>4679.0358750589285</v>
      </c>
      <c r="O30" s="101">
        <v>56.612398538579555</v>
      </c>
      <c r="P30" s="70">
        <v>81.615599583165263</v>
      </c>
    </row>
    <row r="31" spans="1:16">
      <c r="A31" s="20"/>
      <c r="B31" s="17"/>
      <c r="C31" s="17"/>
      <c r="D31" s="118"/>
      <c r="E31" s="93"/>
      <c r="F31" s="137"/>
      <c r="G31" s="137"/>
      <c r="H31" s="56"/>
      <c r="I31" s="137"/>
      <c r="J31" s="137"/>
      <c r="K31" s="94"/>
      <c r="L31" s="56"/>
      <c r="M31" s="56"/>
      <c r="N31" s="93"/>
      <c r="O31" s="94"/>
      <c r="P31" s="56"/>
    </row>
    <row r="32" spans="1:16">
      <c r="A32" s="19" t="s">
        <v>18</v>
      </c>
      <c r="B32" s="17"/>
      <c r="C32" s="17"/>
      <c r="D32" s="118"/>
      <c r="E32" s="93"/>
      <c r="F32" s="137"/>
      <c r="G32" s="137"/>
      <c r="H32" s="56"/>
      <c r="I32" s="137"/>
      <c r="J32" s="137"/>
      <c r="K32" s="94"/>
      <c r="L32" s="56"/>
      <c r="M32" s="56"/>
      <c r="N32" s="93"/>
      <c r="O32" s="94"/>
      <c r="P32" s="56"/>
    </row>
    <row r="33" spans="1:16">
      <c r="A33" s="20" t="s">
        <v>19</v>
      </c>
      <c r="B33" s="17"/>
      <c r="C33" s="17"/>
      <c r="D33" s="118"/>
      <c r="E33" s="100">
        <v>0</v>
      </c>
      <c r="F33" s="143">
        <v>0</v>
      </c>
      <c r="G33" s="143">
        <v>0</v>
      </c>
      <c r="H33" s="70">
        <v>0</v>
      </c>
      <c r="I33" s="143">
        <v>0</v>
      </c>
      <c r="J33" s="143">
        <v>0</v>
      </c>
      <c r="K33" s="101">
        <v>0</v>
      </c>
      <c r="L33" s="70">
        <v>0</v>
      </c>
      <c r="M33" s="70">
        <v>0</v>
      </c>
      <c r="N33" s="100">
        <v>0</v>
      </c>
      <c r="O33" s="101">
        <v>0</v>
      </c>
      <c r="P33" s="70">
        <v>0</v>
      </c>
    </row>
    <row r="34" spans="1:16">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c r="A35" s="20"/>
      <c r="B35" s="17" t="s">
        <v>21</v>
      </c>
      <c r="C35" s="17"/>
      <c r="D35" s="118"/>
      <c r="E35" s="100">
        <v>0</v>
      </c>
      <c r="F35" s="143">
        <v>0</v>
      </c>
      <c r="G35" s="143">
        <v>0</v>
      </c>
      <c r="H35" s="70">
        <v>0</v>
      </c>
      <c r="I35" s="143">
        <v>0</v>
      </c>
      <c r="J35" s="143">
        <v>0</v>
      </c>
      <c r="K35" s="101">
        <v>0</v>
      </c>
      <c r="L35" s="70">
        <v>0</v>
      </c>
      <c r="M35" s="70">
        <v>0</v>
      </c>
      <c r="N35" s="100">
        <v>0</v>
      </c>
      <c r="O35" s="101">
        <v>0</v>
      </c>
      <c r="P35" s="70">
        <v>0</v>
      </c>
    </row>
    <row r="36" spans="1:16">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c r="A37" s="20"/>
      <c r="B37" s="17"/>
      <c r="C37" s="17"/>
      <c r="D37" s="118"/>
      <c r="E37" s="107"/>
      <c r="F37" s="146"/>
      <c r="G37" s="146"/>
      <c r="H37" s="71"/>
      <c r="I37" s="146"/>
      <c r="J37" s="146"/>
      <c r="K37" s="108"/>
      <c r="L37" s="71"/>
      <c r="M37" s="71"/>
      <c r="N37" s="107"/>
      <c r="O37" s="108"/>
      <c r="P37" s="71"/>
    </row>
    <row r="38" spans="1:16">
      <c r="A38" s="24" t="s">
        <v>61</v>
      </c>
      <c r="B38" s="25"/>
      <c r="C38" s="25"/>
      <c r="D38" s="120"/>
      <c r="E38" s="109">
        <v>2.519701571131816</v>
      </c>
      <c r="F38" s="234">
        <v>-2.6690313178609482</v>
      </c>
      <c r="G38" s="147">
        <v>-47.094625446261119</v>
      </c>
      <c r="H38" s="72">
        <v>-15.93244406539468</v>
      </c>
      <c r="I38" s="147">
        <v>-6.1608638936327171</v>
      </c>
      <c r="J38" s="147">
        <v>4.4869607295199954</v>
      </c>
      <c r="K38" s="255">
        <v>2.7387537016220209</v>
      </c>
      <c r="L38" s="236">
        <v>0.35987233938654661</v>
      </c>
      <c r="M38" s="236">
        <v>-7.6786209554060463</v>
      </c>
      <c r="N38" s="259">
        <v>-18.335561683482659</v>
      </c>
      <c r="O38" s="255">
        <v>7.2642797348204446</v>
      </c>
      <c r="P38" s="236">
        <v>-7.4001187510099431</v>
      </c>
    </row>
    <row r="39" spans="1:16">
      <c r="A39" s="24" t="s">
        <v>62</v>
      </c>
      <c r="B39" s="25"/>
      <c r="C39" s="25"/>
      <c r="D39" s="120"/>
      <c r="E39" s="109">
        <v>42.188022888744904</v>
      </c>
      <c r="F39" s="234">
        <v>-40.650146900494235</v>
      </c>
      <c r="G39" s="147">
        <v>-66.363896458508805</v>
      </c>
      <c r="H39" s="72">
        <v>-27.635883516568395</v>
      </c>
      <c r="I39" s="147">
        <v>-61.413387806326767</v>
      </c>
      <c r="J39" s="147">
        <v>-34.935554574961493</v>
      </c>
      <c r="K39" s="255">
        <v>-2.6969658355417536</v>
      </c>
      <c r="L39" s="236">
        <v>-41.256388585269811</v>
      </c>
      <c r="M39" s="236">
        <v>-33.569116689313759</v>
      </c>
      <c r="N39" s="259">
        <v>-62.504724826663917</v>
      </c>
      <c r="O39" s="255">
        <v>-24.947238175737919</v>
      </c>
      <c r="P39" s="236">
        <v>-37.89134424665297</v>
      </c>
    </row>
    <row r="40" spans="1:16">
      <c r="A40" s="27"/>
      <c r="B40" s="28"/>
      <c r="C40" s="28"/>
      <c r="D40" s="216"/>
      <c r="E40" s="111"/>
      <c r="F40" s="148"/>
      <c r="G40" s="148"/>
      <c r="H40" s="76"/>
      <c r="I40" s="148"/>
      <c r="J40" s="148"/>
      <c r="K40" s="112"/>
      <c r="L40" s="76"/>
      <c r="M40" s="76"/>
      <c r="N40" s="111"/>
      <c r="O40" s="112"/>
      <c r="P40" s="76"/>
    </row>
    <row r="41" spans="1:16">
      <c r="A41" s="231"/>
      <c r="B41" s="232"/>
      <c r="C41" s="232"/>
      <c r="D41" s="233"/>
    </row>
    <row r="42" spans="1:16" ht="48.75" customHeight="1">
      <c r="A42" s="17"/>
      <c r="B42" s="17"/>
      <c r="C42" s="17"/>
      <c r="D42" s="17"/>
      <c r="P42" s="277">
        <v>12</v>
      </c>
    </row>
  </sheetData>
  <printOptions horizontalCentered="1"/>
  <pageMargins left="0" right="0" top="1.1811023622047245" bottom="0" header="0" footer="0"/>
  <pageSetup scale="7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P42"/>
  <sheetViews>
    <sheetView topLeftCell="D19" workbookViewId="0">
      <selection activeCell="P42" sqref="P42"/>
    </sheetView>
  </sheetViews>
  <sheetFormatPr baseColWidth="10" defaultRowHeight="13.2"/>
  <cols>
    <col min="1" max="2" width="2.77734375" customWidth="1"/>
    <col min="3" max="3" width="35.109375" customWidth="1"/>
    <col min="4" max="4" width="10.77734375" customWidth="1"/>
    <col min="5" max="10" width="9.21875" customWidth="1"/>
    <col min="11" max="11" width="9.21875" style="17" customWidth="1"/>
    <col min="12" max="15" width="9.21875" customWidth="1"/>
    <col min="16" max="16" width="10.21875" bestFit="1" customWidth="1"/>
  </cols>
  <sheetData>
    <row r="2" spans="1:16">
      <c r="A2" s="4" t="s">
        <v>51</v>
      </c>
      <c r="B2" s="5"/>
      <c r="C2" s="5"/>
      <c r="D2" s="213"/>
      <c r="E2" s="2"/>
      <c r="F2" s="2"/>
      <c r="G2" s="2"/>
      <c r="H2" s="2"/>
      <c r="I2" s="2"/>
      <c r="J2" s="2"/>
      <c r="K2" s="46"/>
      <c r="L2" s="2"/>
      <c r="M2" s="2"/>
      <c r="N2" s="2"/>
      <c r="O2" s="2"/>
      <c r="P2" s="2"/>
    </row>
    <row r="3" spans="1:16">
      <c r="A3" s="47" t="str">
        <f>+Total!A3</f>
        <v>ESTADO DE OPERACIONES DE GOBIERNO  2013</v>
      </c>
      <c r="B3" s="2"/>
      <c r="C3" s="2"/>
      <c r="D3" s="212"/>
      <c r="E3" s="2"/>
      <c r="F3" s="2"/>
      <c r="G3" s="2"/>
      <c r="H3" s="2"/>
      <c r="I3" s="2"/>
      <c r="J3" s="2"/>
      <c r="K3" s="46"/>
      <c r="L3" s="2"/>
      <c r="M3" s="2"/>
      <c r="N3" s="2"/>
      <c r="O3" s="2"/>
      <c r="P3" s="2"/>
    </row>
    <row r="4" spans="1:16">
      <c r="A4" s="1" t="s">
        <v>103</v>
      </c>
      <c r="B4" s="2"/>
      <c r="C4" s="2"/>
      <c r="D4" s="212"/>
      <c r="E4" s="2"/>
      <c r="F4" s="2"/>
      <c r="G4" s="2"/>
      <c r="H4" s="2"/>
      <c r="I4" s="2"/>
      <c r="J4" s="2"/>
      <c r="K4" s="46"/>
      <c r="L4" s="2"/>
      <c r="M4" s="2"/>
      <c r="N4" s="2"/>
      <c r="O4" s="2"/>
      <c r="P4" s="2"/>
    </row>
    <row r="5" spans="1:16">
      <c r="A5" s="4" t="s">
        <v>2</v>
      </c>
      <c r="B5" s="1"/>
      <c r="C5" s="1"/>
      <c r="D5" s="1"/>
      <c r="E5" s="1"/>
      <c r="F5" s="2"/>
      <c r="G5" s="2"/>
      <c r="H5" s="2"/>
      <c r="I5" s="2"/>
      <c r="J5" s="2"/>
      <c r="K5" s="46"/>
      <c r="L5" s="2"/>
      <c r="M5" s="2"/>
      <c r="N5" s="2"/>
      <c r="O5" s="2"/>
      <c r="P5" s="2"/>
    </row>
    <row r="6" spans="1:16">
      <c r="A6" s="1" t="s">
        <v>79</v>
      </c>
      <c r="B6" s="1"/>
      <c r="C6" s="1"/>
      <c r="D6" s="1"/>
      <c r="E6" s="1"/>
      <c r="F6" s="2"/>
      <c r="G6" s="2"/>
      <c r="H6" s="2"/>
      <c r="I6" s="2"/>
      <c r="J6" s="2"/>
      <c r="K6" s="46"/>
      <c r="L6" s="2"/>
      <c r="M6" s="2"/>
      <c r="N6" s="2"/>
      <c r="O6" s="2"/>
      <c r="P6" s="2"/>
    </row>
    <row r="7" spans="1:16">
      <c r="A7" s="9"/>
      <c r="B7" s="10"/>
      <c r="C7" s="11"/>
      <c r="D7" s="215"/>
      <c r="E7" s="74" t="s">
        <v>111</v>
      </c>
      <c r="F7" s="105"/>
      <c r="G7" s="105"/>
      <c r="H7" s="105"/>
      <c r="I7" s="105"/>
      <c r="J7" s="105"/>
      <c r="K7" s="106"/>
      <c r="L7" s="106"/>
      <c r="M7" s="106"/>
      <c r="N7" s="106"/>
      <c r="O7" s="106"/>
      <c r="P7" s="106"/>
    </row>
    <row r="8" spans="1:16">
      <c r="A8" s="13"/>
      <c r="B8" s="14"/>
      <c r="C8" s="14"/>
      <c r="D8" s="142"/>
      <c r="E8" s="86" t="s">
        <v>5</v>
      </c>
      <c r="F8" s="139" t="s">
        <v>85</v>
      </c>
      <c r="G8" s="139" t="s">
        <v>86</v>
      </c>
      <c r="H8" s="34" t="s">
        <v>95</v>
      </c>
      <c r="I8" s="139" t="s">
        <v>87</v>
      </c>
      <c r="J8" s="139" t="s">
        <v>89</v>
      </c>
      <c r="K8" s="87" t="s">
        <v>96</v>
      </c>
      <c r="L8" s="34" t="s">
        <v>100</v>
      </c>
      <c r="M8" s="34" t="s">
        <v>101</v>
      </c>
      <c r="N8" s="86" t="s">
        <v>97</v>
      </c>
      <c r="O8" s="87" t="s">
        <v>102</v>
      </c>
      <c r="P8" s="34" t="s">
        <v>88</v>
      </c>
    </row>
    <row r="9" spans="1:16">
      <c r="A9" s="16"/>
      <c r="B9" s="17"/>
      <c r="C9" s="17"/>
      <c r="D9" s="174"/>
      <c r="E9" s="20"/>
      <c r="F9" s="17"/>
      <c r="G9" s="17"/>
      <c r="H9" s="50"/>
      <c r="I9" s="17"/>
      <c r="J9" s="17"/>
      <c r="K9" s="88"/>
      <c r="L9" s="50"/>
      <c r="M9" s="50"/>
      <c r="N9" s="20"/>
      <c r="O9" s="88"/>
      <c r="P9" s="50"/>
    </row>
    <row r="10" spans="1:16">
      <c r="A10" s="19" t="s">
        <v>6</v>
      </c>
      <c r="B10" s="17"/>
      <c r="C10" s="17"/>
      <c r="D10" s="174"/>
      <c r="E10" s="20"/>
      <c r="F10" s="17"/>
      <c r="G10" s="17"/>
      <c r="H10" s="50"/>
      <c r="I10" s="17"/>
      <c r="J10" s="17"/>
      <c r="K10" s="88"/>
      <c r="L10" s="50"/>
      <c r="M10" s="50"/>
      <c r="N10" s="20"/>
      <c r="O10" s="88"/>
      <c r="P10" s="50"/>
    </row>
    <row r="11" spans="1:16">
      <c r="A11" s="20" t="s">
        <v>7</v>
      </c>
      <c r="B11" s="17"/>
      <c r="C11" s="17"/>
      <c r="D11" s="118"/>
      <c r="E11" s="100">
        <v>-6.1359921751775071</v>
      </c>
      <c r="F11" s="143">
        <v>7.5240133616856886</v>
      </c>
      <c r="G11" s="143">
        <v>-6.7612678206168226</v>
      </c>
      <c r="H11" s="70">
        <v>-2.6590223726416173</v>
      </c>
      <c r="I11" s="143">
        <v>-1.3387904635630554</v>
      </c>
      <c r="J11" s="143">
        <v>-30.220218159435987</v>
      </c>
      <c r="K11" s="101">
        <v>-11.107139335374361</v>
      </c>
      <c r="L11" s="70">
        <v>-8.6656617936684448</v>
      </c>
      <c r="M11" s="70">
        <v>-5.6560606066935248</v>
      </c>
      <c r="N11" s="100">
        <v>17.264515099415021</v>
      </c>
      <c r="O11" s="101">
        <v>14.079744345081412</v>
      </c>
      <c r="P11" s="70">
        <v>-1.0749519347820757</v>
      </c>
    </row>
    <row r="12" spans="1:16">
      <c r="A12" s="20"/>
      <c r="B12" s="17" t="s">
        <v>8</v>
      </c>
      <c r="C12" s="17"/>
      <c r="D12" s="118"/>
      <c r="E12" s="100">
        <v>11.633762442089957</v>
      </c>
      <c r="F12" s="143">
        <v>7.1881112388846535</v>
      </c>
      <c r="G12" s="143">
        <v>-0.90801743120225709</v>
      </c>
      <c r="H12" s="70">
        <v>6.2745724260050872</v>
      </c>
      <c r="I12" s="143">
        <v>-3.2081767598765687</v>
      </c>
      <c r="J12" s="143">
        <v>-53.360106608460441</v>
      </c>
      <c r="K12" s="101">
        <v>-2.2065264707575971</v>
      </c>
      <c r="L12" s="70">
        <v>-8.4533392635545148</v>
      </c>
      <c r="M12" s="70">
        <v>-1.2778864205470586</v>
      </c>
      <c r="N12" s="100">
        <v>15.887510707722473</v>
      </c>
      <c r="O12" s="101">
        <v>8.3316069673937463</v>
      </c>
      <c r="P12" s="70">
        <v>1.5944402418958337</v>
      </c>
    </row>
    <row r="13" spans="1:16">
      <c r="A13" s="83"/>
      <c r="B13" s="81"/>
      <c r="C13" s="81" t="s">
        <v>73</v>
      </c>
      <c r="D13" s="198"/>
      <c r="E13" s="207">
        <v>6.5335146768703112</v>
      </c>
      <c r="F13" s="208">
        <v>31.809419292487419</v>
      </c>
      <c r="G13" s="208">
        <v>-3.2966943232123125</v>
      </c>
      <c r="H13" s="210">
        <v>9.2293021395149388</v>
      </c>
      <c r="I13" s="208">
        <v>-52.397224769067805</v>
      </c>
      <c r="J13" s="208">
        <v>-776.36749262508408</v>
      </c>
      <c r="K13" s="209">
        <v>21.842057156818619</v>
      </c>
      <c r="L13" s="210">
        <v>-46.65927416894742</v>
      </c>
      <c r="M13" s="210">
        <v>-29.269786176110703</v>
      </c>
      <c r="N13" s="207">
        <v>51.728833612443182</v>
      </c>
      <c r="O13" s="209">
        <v>-17.336513721658132</v>
      </c>
      <c r="P13" s="210">
        <v>-21.979675179736759</v>
      </c>
    </row>
    <row r="14" spans="1:16">
      <c r="A14" s="83"/>
      <c r="B14" s="81"/>
      <c r="C14" s="81" t="s">
        <v>59</v>
      </c>
      <c r="D14" s="198"/>
      <c r="E14" s="207">
        <v>12.008301159934609</v>
      </c>
      <c r="F14" s="208">
        <v>5.7558662230041024</v>
      </c>
      <c r="G14" s="208">
        <v>-0.72623948335813759</v>
      </c>
      <c r="H14" s="210">
        <v>6.0682225570102721</v>
      </c>
      <c r="I14" s="208">
        <v>8.4035501606792842</v>
      </c>
      <c r="J14" s="208">
        <v>-45.186336547832909</v>
      </c>
      <c r="K14" s="209">
        <v>-4.1889616697071252</v>
      </c>
      <c r="L14" s="210">
        <v>-2.3825834312973915</v>
      </c>
      <c r="M14" s="210">
        <v>1.9062950169068449</v>
      </c>
      <c r="N14" s="207">
        <v>13.133874982424754</v>
      </c>
      <c r="O14" s="209">
        <v>9.7500901882139566</v>
      </c>
      <c r="P14" s="210">
        <v>4.0222086873699769</v>
      </c>
    </row>
    <row r="15" spans="1:16">
      <c r="A15" s="20"/>
      <c r="B15" s="17" t="s">
        <v>104</v>
      </c>
      <c r="C15" s="17"/>
      <c r="D15" s="118"/>
      <c r="E15" s="100">
        <v>-88.304118226083546</v>
      </c>
      <c r="F15" s="143">
        <v>0.80829439028331507</v>
      </c>
      <c r="G15" s="143">
        <v>-81.810594629127948</v>
      </c>
      <c r="H15" s="70">
        <v>-79.712244711466241</v>
      </c>
      <c r="I15" s="143">
        <v>58.233602029117982</v>
      </c>
      <c r="J15" s="143">
        <v>23.141977338979224</v>
      </c>
      <c r="K15" s="101">
        <v>-72.52811746942487</v>
      </c>
      <c r="L15" s="70">
        <v>-40.02472849792246</v>
      </c>
      <c r="M15" s="70">
        <v>-65.877300586348085</v>
      </c>
      <c r="N15" s="100">
        <v>101.2813367915133</v>
      </c>
      <c r="O15" s="101">
        <v>140.95066852443478</v>
      </c>
      <c r="P15" s="70">
        <v>-49.090212559897552</v>
      </c>
    </row>
    <row r="16" spans="1:16">
      <c r="A16" s="20"/>
      <c r="B16" s="17" t="s">
        <v>9</v>
      </c>
      <c r="C16" s="17"/>
      <c r="D16" s="118"/>
      <c r="E16" s="100">
        <v>12.522161497477335</v>
      </c>
      <c r="F16" s="143">
        <v>10.766220924279857</v>
      </c>
      <c r="G16" s="143">
        <v>8.5906605528806459</v>
      </c>
      <c r="H16" s="70">
        <v>10.620111032655966</v>
      </c>
      <c r="I16" s="143">
        <v>7.0997518028657058</v>
      </c>
      <c r="J16" s="143">
        <v>4.5390457000676676</v>
      </c>
      <c r="K16" s="101">
        <v>-7.1537221101332431</v>
      </c>
      <c r="L16" s="70">
        <v>1.3739396560818795</v>
      </c>
      <c r="M16" s="70">
        <v>5.9605045857239247</v>
      </c>
      <c r="N16" s="100">
        <v>11.246915460211593</v>
      </c>
      <c r="O16" s="101">
        <v>7.7894259507218733</v>
      </c>
      <c r="P16" s="70">
        <v>6.8272311271229569</v>
      </c>
    </row>
    <row r="17" spans="1:16">
      <c r="A17" s="20"/>
      <c r="B17" s="17" t="s">
        <v>56</v>
      </c>
      <c r="C17" s="17"/>
      <c r="D17" s="118"/>
      <c r="E17" s="100">
        <v>-3.6741982521222627</v>
      </c>
      <c r="F17" s="143">
        <v>100.74856840059509</v>
      </c>
      <c r="G17" s="143">
        <v>-31.98533059460701</v>
      </c>
      <c r="H17" s="70">
        <v>5.6960581542093269</v>
      </c>
      <c r="I17" s="143">
        <v>-4.5719691889406722</v>
      </c>
      <c r="J17" s="143">
        <v>-30.637624419042876</v>
      </c>
      <c r="K17" s="101">
        <v>93.313278428818649</v>
      </c>
      <c r="L17" s="70">
        <v>3.1989184564960693</v>
      </c>
      <c r="M17" s="70">
        <v>4.362138695666995</v>
      </c>
      <c r="N17" s="100">
        <v>49.194202246850423</v>
      </c>
      <c r="O17" s="101">
        <v>-14.217333993138737</v>
      </c>
      <c r="P17" s="70">
        <v>3.5998110235635705</v>
      </c>
    </row>
    <row r="18" spans="1:16">
      <c r="A18" s="20"/>
      <c r="B18" s="81" t="s">
        <v>57</v>
      </c>
      <c r="C18" s="17"/>
      <c r="D18" s="118"/>
      <c r="E18" s="100">
        <v>42.058873103051567</v>
      </c>
      <c r="F18" s="143">
        <v>-21.067023391662822</v>
      </c>
      <c r="G18" s="143">
        <v>-7.1275390677310257</v>
      </c>
      <c r="H18" s="70">
        <v>6.0091688970934864</v>
      </c>
      <c r="I18" s="143">
        <v>-15.02085855460451</v>
      </c>
      <c r="J18" s="143">
        <v>-6.7764945855800063</v>
      </c>
      <c r="K18" s="101">
        <v>-10.785802055321913</v>
      </c>
      <c r="L18" s="70">
        <v>-10.237331292207985</v>
      </c>
      <c r="M18" s="70">
        <v>-4.0829063227708957</v>
      </c>
      <c r="N18" s="100">
        <v>-4.7369530316351494</v>
      </c>
      <c r="O18" s="101">
        <v>83.543873808968129</v>
      </c>
      <c r="P18" s="70">
        <v>12.309072313345659</v>
      </c>
    </row>
    <row r="19" spans="1:16">
      <c r="A19" s="20"/>
      <c r="B19" s="17" t="s">
        <v>10</v>
      </c>
      <c r="C19" s="17"/>
      <c r="D19" s="118"/>
      <c r="E19" s="100">
        <v>-23.819364986267445</v>
      </c>
      <c r="F19" s="143">
        <v>37.986480284580423</v>
      </c>
      <c r="G19" s="143">
        <v>-6.9375466987632306</v>
      </c>
      <c r="H19" s="70">
        <v>-2.8510688125116812</v>
      </c>
      <c r="I19" s="143">
        <v>12.960218411989777</v>
      </c>
      <c r="J19" s="143">
        <v>3.1120604134133201</v>
      </c>
      <c r="K19" s="101">
        <v>-0.32119977673068512</v>
      </c>
      <c r="L19" s="70">
        <v>5.1988292426268234</v>
      </c>
      <c r="M19" s="70">
        <v>0.91382336047187707</v>
      </c>
      <c r="N19" s="100">
        <v>-5.3556558055809163</v>
      </c>
      <c r="O19" s="101">
        <v>-6.4660991454756456</v>
      </c>
      <c r="P19" s="70">
        <v>-0.91551365727963185</v>
      </c>
    </row>
    <row r="20" spans="1:16">
      <c r="A20" s="20"/>
      <c r="B20" s="17" t="s">
        <v>11</v>
      </c>
      <c r="C20" s="17"/>
      <c r="D20" s="118"/>
      <c r="E20" s="100">
        <v>17.82877687054123</v>
      </c>
      <c r="F20" s="143">
        <v>2.2983725987210324</v>
      </c>
      <c r="G20" s="143">
        <v>41.890353595089678</v>
      </c>
      <c r="H20" s="70">
        <v>19.92894716678655</v>
      </c>
      <c r="I20" s="143">
        <v>36.056566470064567</v>
      </c>
      <c r="J20" s="143">
        <v>33.263472199125133</v>
      </c>
      <c r="K20" s="101">
        <v>12.543252266976657</v>
      </c>
      <c r="L20" s="70">
        <v>26.380762935112202</v>
      </c>
      <c r="M20" s="70">
        <v>23.114240962451625</v>
      </c>
      <c r="N20" s="100">
        <v>22.07587179647177</v>
      </c>
      <c r="O20" s="101">
        <v>7.4520787733290961</v>
      </c>
      <c r="P20" s="70">
        <v>20.572277974302146</v>
      </c>
    </row>
    <row r="21" spans="1:16">
      <c r="A21" s="20"/>
      <c r="B21" s="17"/>
      <c r="C21" s="17"/>
      <c r="D21" s="174"/>
      <c r="E21" s="107"/>
      <c r="F21" s="146"/>
      <c r="G21" s="146"/>
      <c r="H21" s="71"/>
      <c r="I21" s="146"/>
      <c r="J21" s="146"/>
      <c r="K21" s="108"/>
      <c r="L21" s="71"/>
      <c r="M21" s="71"/>
      <c r="N21" s="107"/>
      <c r="O21" s="108"/>
      <c r="P21" s="71"/>
    </row>
    <row r="22" spans="1:16">
      <c r="A22" s="20" t="s">
        <v>12</v>
      </c>
      <c r="B22" s="17"/>
      <c r="C22" s="17"/>
      <c r="D22" s="118"/>
      <c r="E22" s="100">
        <v>9.9960283556852723</v>
      </c>
      <c r="F22" s="143">
        <v>3.3251258084637803</v>
      </c>
      <c r="G22" s="143">
        <v>1.1588805680697201</v>
      </c>
      <c r="H22" s="70">
        <v>4.635883625379833</v>
      </c>
      <c r="I22" s="143">
        <v>14.187603052954101</v>
      </c>
      <c r="J22" s="143">
        <v>8.2708217298173015</v>
      </c>
      <c r="K22" s="101">
        <v>6.3480549658094132</v>
      </c>
      <c r="L22" s="70">
        <v>9.520226075553385</v>
      </c>
      <c r="M22" s="70">
        <v>7.1186324885281316</v>
      </c>
      <c r="N22" s="100">
        <v>4.1340668303925021</v>
      </c>
      <c r="O22" s="101">
        <v>5.4678211522010134</v>
      </c>
      <c r="P22" s="70">
        <v>6.5050286465403229</v>
      </c>
    </row>
    <row r="23" spans="1:16">
      <c r="A23" s="20"/>
      <c r="B23" s="17" t="s">
        <v>13</v>
      </c>
      <c r="C23" s="17"/>
      <c r="D23" s="118"/>
      <c r="E23" s="100">
        <v>11.242065279406944</v>
      </c>
      <c r="F23" s="143">
        <v>8.2971641365942048</v>
      </c>
      <c r="G23" s="143">
        <v>6.9161340063420562</v>
      </c>
      <c r="H23" s="70">
        <v>8.6136207603445314</v>
      </c>
      <c r="I23" s="143">
        <v>8.2632227401902689</v>
      </c>
      <c r="J23" s="143">
        <v>6.9999914655160644</v>
      </c>
      <c r="K23" s="101">
        <v>6.5448326264266221</v>
      </c>
      <c r="L23" s="70">
        <v>7.2560257259330907</v>
      </c>
      <c r="M23" s="70">
        <v>7.9253863197548791</v>
      </c>
      <c r="N23" s="100">
        <v>6.2277957768167358</v>
      </c>
      <c r="O23" s="101">
        <v>5.5849137603936061</v>
      </c>
      <c r="P23" s="70">
        <v>7.4309507345372783</v>
      </c>
    </row>
    <row r="24" spans="1:16">
      <c r="A24" s="20"/>
      <c r="B24" s="17" t="s">
        <v>14</v>
      </c>
      <c r="C24" s="17"/>
      <c r="D24" s="118"/>
      <c r="E24" s="100">
        <v>19.773379845161742</v>
      </c>
      <c r="F24" s="143">
        <v>-2.9042763205206601</v>
      </c>
      <c r="G24" s="143">
        <v>-11.300776889784526</v>
      </c>
      <c r="H24" s="70">
        <v>-0.19640226956099127</v>
      </c>
      <c r="I24" s="143">
        <v>-5.8918538270262832</v>
      </c>
      <c r="J24" s="143">
        <v>8.5362228282374062</v>
      </c>
      <c r="K24" s="101">
        <v>2.5898196244699356</v>
      </c>
      <c r="L24" s="70">
        <v>1.5835857949754395</v>
      </c>
      <c r="M24" s="70">
        <v>0.74421713076260332</v>
      </c>
      <c r="N24" s="100">
        <v>5.1006534440685369</v>
      </c>
      <c r="O24" s="101">
        <v>-1.035063396813829</v>
      </c>
      <c r="P24" s="70">
        <v>1.1054769621734017</v>
      </c>
    </row>
    <row r="25" spans="1:16">
      <c r="A25" s="20"/>
      <c r="B25" s="17" t="s">
        <v>15</v>
      </c>
      <c r="C25" s="17"/>
      <c r="D25" s="118"/>
      <c r="E25" s="100">
        <v>11.367913794209095</v>
      </c>
      <c r="F25" s="143">
        <v>-5.3650074064647395</v>
      </c>
      <c r="G25" s="143">
        <v>-11.034929185563769</v>
      </c>
      <c r="H25" s="70">
        <v>2.8415155418701987</v>
      </c>
      <c r="I25" s="143">
        <v>42.906133008202652</v>
      </c>
      <c r="J25" s="143">
        <v>-29.990597288519403</v>
      </c>
      <c r="K25" s="101">
        <v>51.646897963589034</v>
      </c>
      <c r="L25" s="70">
        <v>16.089901121379469</v>
      </c>
      <c r="M25" s="70">
        <v>5.2962414354236653</v>
      </c>
      <c r="N25" s="100">
        <v>4.8529468024601341</v>
      </c>
      <c r="O25" s="101">
        <v>-2.8779086101591411</v>
      </c>
      <c r="P25" s="70">
        <v>4.6180558035985309</v>
      </c>
    </row>
    <row r="26" spans="1:16">
      <c r="A26" s="20"/>
      <c r="B26" s="17" t="s">
        <v>58</v>
      </c>
      <c r="C26" s="17"/>
      <c r="D26" s="118"/>
      <c r="E26" s="100">
        <v>14.032181860344583</v>
      </c>
      <c r="F26" s="143">
        <v>8.3913854294442878</v>
      </c>
      <c r="G26" s="143">
        <v>2.6773957459772513</v>
      </c>
      <c r="H26" s="70">
        <v>7.8411001936614655</v>
      </c>
      <c r="I26" s="143">
        <v>29.432881261331765</v>
      </c>
      <c r="J26" s="143">
        <v>14.505943049415816</v>
      </c>
      <c r="K26" s="101">
        <v>9.1231199263063445</v>
      </c>
      <c r="L26" s="70">
        <v>17.48028463813489</v>
      </c>
      <c r="M26" s="70">
        <v>13.036782398074397</v>
      </c>
      <c r="N26" s="100">
        <v>3.946486303454888</v>
      </c>
      <c r="O26" s="101">
        <v>10.057308666609032</v>
      </c>
      <c r="P26" s="70">
        <v>11.357269179910512</v>
      </c>
    </row>
    <row r="27" spans="1:16">
      <c r="A27" s="20"/>
      <c r="B27" s="81" t="s">
        <v>112</v>
      </c>
      <c r="C27" s="17"/>
      <c r="D27" s="118"/>
      <c r="E27" s="100">
        <v>0.68172640411310326</v>
      </c>
      <c r="F27" s="143">
        <v>1.9753264760728806</v>
      </c>
      <c r="G27" s="143">
        <v>-0.10233066545354275</v>
      </c>
      <c r="H27" s="70">
        <v>0.84431165659928364</v>
      </c>
      <c r="I27" s="143">
        <v>5.2345659020272439</v>
      </c>
      <c r="J27" s="143">
        <v>2.3305462483078854</v>
      </c>
      <c r="K27" s="101">
        <v>1.6658508443629705</v>
      </c>
      <c r="L27" s="70">
        <v>3.0364211037675393</v>
      </c>
      <c r="M27" s="70">
        <v>1.9560741961774486</v>
      </c>
      <c r="N27" s="100">
        <v>1.0460508900764998</v>
      </c>
      <c r="O27" s="101">
        <v>1.6435103708964505</v>
      </c>
      <c r="P27" s="70">
        <v>1.800311260240206</v>
      </c>
    </row>
    <row r="28" spans="1:16">
      <c r="A28" s="20"/>
      <c r="B28" s="17" t="s">
        <v>16</v>
      </c>
      <c r="C28" s="17"/>
      <c r="D28" s="118"/>
      <c r="E28" s="100">
        <v>-25.323759235234121</v>
      </c>
      <c r="F28" s="143">
        <v>-95.889065806651345</v>
      </c>
      <c r="G28" s="143">
        <v>-1.2837848349303682</v>
      </c>
      <c r="H28" s="70">
        <v>-88.952014046733922</v>
      </c>
      <c r="I28" s="143">
        <v>-84.19903851472516</v>
      </c>
      <c r="J28" s="143">
        <v>78.084178070325621</v>
      </c>
      <c r="K28" s="101">
        <v>13.509910741628506</v>
      </c>
      <c r="L28" s="70">
        <v>-52.206530957521061</v>
      </c>
      <c r="M28" s="70">
        <v>-77.496812878864873</v>
      </c>
      <c r="N28" s="100">
        <v>408.78808920391066</v>
      </c>
      <c r="O28" s="101">
        <v>23.375200749692194</v>
      </c>
      <c r="P28" s="70">
        <v>-66.594184681939794</v>
      </c>
    </row>
    <row r="29" spans="1:16">
      <c r="A29" s="20"/>
      <c r="B29" s="17"/>
      <c r="C29" s="17"/>
      <c r="D29" s="118"/>
      <c r="E29" s="93"/>
      <c r="F29" s="137"/>
      <c r="G29" s="137"/>
      <c r="H29" s="56"/>
      <c r="I29" s="137"/>
      <c r="J29" s="137"/>
      <c r="K29" s="94"/>
      <c r="L29" s="56"/>
      <c r="M29" s="56"/>
      <c r="N29" s="93"/>
      <c r="O29" s="94"/>
      <c r="P29" s="56"/>
    </row>
    <row r="30" spans="1:16">
      <c r="A30" s="22" t="s">
        <v>17</v>
      </c>
      <c r="B30" s="23"/>
      <c r="C30" s="23"/>
      <c r="D30" s="118"/>
      <c r="E30" s="100">
        <v>-23.977989081235851</v>
      </c>
      <c r="F30" s="143">
        <v>25.134236918039843</v>
      </c>
      <c r="G30" s="143">
        <v>-36.00260434519852</v>
      </c>
      <c r="H30" s="70">
        <v>-18.507815486897606</v>
      </c>
      <c r="I30" s="143">
        <v>-13.300430137415997</v>
      </c>
      <c r="J30" s="143">
        <v>-71.744617602049615</v>
      </c>
      <c r="K30" s="101">
        <v>-69.46854955141373</v>
      </c>
      <c r="L30" s="70">
        <v>-53.585952927009117</v>
      </c>
      <c r="M30" s="70">
        <v>-35.223078239461984</v>
      </c>
      <c r="N30" s="100">
        <v>455.21733454860583</v>
      </c>
      <c r="O30" s="101">
        <v>66.457395696294924</v>
      </c>
      <c r="P30" s="70">
        <v>-23.179367584453779</v>
      </c>
    </row>
    <row r="31" spans="1:16">
      <c r="A31" s="20"/>
      <c r="B31" s="17"/>
      <c r="C31" s="17"/>
      <c r="D31" s="118"/>
      <c r="E31" s="93"/>
      <c r="F31" s="137"/>
      <c r="G31" s="137"/>
      <c r="H31" s="56"/>
      <c r="I31" s="137"/>
      <c r="J31" s="137"/>
      <c r="K31" s="94"/>
      <c r="L31" s="56"/>
      <c r="M31" s="56"/>
      <c r="N31" s="93"/>
      <c r="O31" s="94"/>
      <c r="P31" s="56"/>
    </row>
    <row r="32" spans="1:16">
      <c r="A32" s="19" t="s">
        <v>18</v>
      </c>
      <c r="B32" s="17"/>
      <c r="C32" s="17"/>
      <c r="D32" s="118"/>
      <c r="E32" s="93"/>
      <c r="F32" s="137"/>
      <c r="G32" s="137"/>
      <c r="H32" s="56"/>
      <c r="I32" s="137"/>
      <c r="J32" s="137"/>
      <c r="K32" s="94"/>
      <c r="L32" s="56"/>
      <c r="M32" s="56"/>
      <c r="N32" s="93"/>
      <c r="O32" s="94"/>
      <c r="P32" s="56"/>
    </row>
    <row r="33" spans="1:16">
      <c r="A33" s="20" t="s">
        <v>19</v>
      </c>
      <c r="B33" s="17"/>
      <c r="C33" s="17"/>
      <c r="D33" s="118"/>
      <c r="E33" s="100">
        <v>-7.2454927342248121</v>
      </c>
      <c r="F33" s="143">
        <v>14.566102479151999</v>
      </c>
      <c r="G33" s="143">
        <v>-9.6115723110363867</v>
      </c>
      <c r="H33" s="70">
        <v>-1.6622755857923277</v>
      </c>
      <c r="I33" s="143">
        <v>25.169199636918393</v>
      </c>
      <c r="J33" s="143">
        <v>1.3257571989574446</v>
      </c>
      <c r="K33" s="101">
        <v>0.73746286744889034</v>
      </c>
      <c r="L33" s="70">
        <v>8.2507736361532089</v>
      </c>
      <c r="M33" s="70">
        <v>4.0933869778974064</v>
      </c>
      <c r="N33" s="100">
        <v>10.496241919825945</v>
      </c>
      <c r="O33" s="101">
        <v>-5.8084579694969491</v>
      </c>
      <c r="P33" s="70">
        <v>3.5294406778966225</v>
      </c>
    </row>
    <row r="34" spans="1:16">
      <c r="A34" s="20"/>
      <c r="B34" s="17" t="s">
        <v>20</v>
      </c>
      <c r="C34" s="17"/>
      <c r="D34" s="118"/>
      <c r="E34" s="100">
        <v>-4.024498925528297</v>
      </c>
      <c r="F34" s="143">
        <v>-17.249556298267965</v>
      </c>
      <c r="G34" s="143">
        <v>1143.639802462807</v>
      </c>
      <c r="H34" s="70">
        <v>87.64361550342889</v>
      </c>
      <c r="I34" s="143">
        <v>2764.4824243112657</v>
      </c>
      <c r="J34" s="143">
        <v>397.19549522735053</v>
      </c>
      <c r="K34" s="101">
        <v>94.760058650192832</v>
      </c>
      <c r="L34" s="70">
        <v>463.7030466810441</v>
      </c>
      <c r="M34" s="70">
        <v>273.44231849008941</v>
      </c>
      <c r="N34" s="100">
        <v>37.005064305049238</v>
      </c>
      <c r="O34" s="101">
        <v>-58.721927148623941</v>
      </c>
      <c r="P34" s="70">
        <v>98.391804084031634</v>
      </c>
    </row>
    <row r="35" spans="1:16">
      <c r="A35" s="20"/>
      <c r="B35" s="17" t="s">
        <v>21</v>
      </c>
      <c r="C35" s="17"/>
      <c r="D35" s="118"/>
      <c r="E35" s="100">
        <v>-50.578137084805</v>
      </c>
      <c r="F35" s="143">
        <v>34.968350907015378</v>
      </c>
      <c r="G35" s="143">
        <v>12.027852402175586</v>
      </c>
      <c r="H35" s="70">
        <v>8.7112358414129574</v>
      </c>
      <c r="I35" s="143">
        <v>31.724298269319174</v>
      </c>
      <c r="J35" s="143">
        <v>3.7953486232224165</v>
      </c>
      <c r="K35" s="101">
        <v>16.717219967195884</v>
      </c>
      <c r="L35" s="70">
        <v>17.539017901184351</v>
      </c>
      <c r="M35" s="70">
        <v>13.932526724030536</v>
      </c>
      <c r="N35" s="100">
        <v>13.053447700653486</v>
      </c>
      <c r="O35" s="101">
        <v>-6.0727123692795981</v>
      </c>
      <c r="P35" s="70">
        <v>11.027875783126717</v>
      </c>
    </row>
    <row r="36" spans="1:16">
      <c r="A36" s="20"/>
      <c r="B36" s="17" t="s">
        <v>22</v>
      </c>
      <c r="C36" s="17"/>
      <c r="D36" s="118"/>
      <c r="E36" s="100">
        <v>13.754194999298864</v>
      </c>
      <c r="F36" s="143">
        <v>-4.5278346064530739</v>
      </c>
      <c r="G36" s="143">
        <v>-31.435860262011929</v>
      </c>
      <c r="H36" s="70">
        <v>-9.9952898184383798</v>
      </c>
      <c r="I36" s="143">
        <v>22.46315467198481</v>
      </c>
      <c r="J36" s="143">
        <v>0.65436178056303973</v>
      </c>
      <c r="K36" s="101">
        <v>-13.176330015046533</v>
      </c>
      <c r="L36" s="70">
        <v>1.4735484627984352</v>
      </c>
      <c r="M36" s="70">
        <v>-3.454063958294995</v>
      </c>
      <c r="N36" s="100">
        <v>8.4598109325167528</v>
      </c>
      <c r="O36" s="101">
        <v>-6.745534279982679</v>
      </c>
      <c r="P36" s="70">
        <v>-2.4173518870856059</v>
      </c>
    </row>
    <row r="37" spans="1:16">
      <c r="A37" s="20"/>
      <c r="B37" s="17"/>
      <c r="C37" s="17"/>
      <c r="D37" s="118"/>
      <c r="E37" s="107"/>
      <c r="F37" s="146"/>
      <c r="G37" s="146"/>
      <c r="H37" s="71"/>
      <c r="I37" s="146"/>
      <c r="J37" s="146"/>
      <c r="K37" s="108"/>
      <c r="L37" s="71"/>
      <c r="M37" s="71"/>
      <c r="N37" s="107"/>
      <c r="O37" s="108"/>
      <c r="P37" s="71"/>
    </row>
    <row r="38" spans="1:16">
      <c r="A38" s="24" t="s">
        <v>113</v>
      </c>
      <c r="B38" s="25"/>
      <c r="C38" s="25"/>
      <c r="D38" s="120"/>
      <c r="E38" s="109">
        <v>-6.1351699811631573</v>
      </c>
      <c r="F38" s="147">
        <v>7.5102918870185942</v>
      </c>
      <c r="G38" s="147">
        <v>-6.6583850708904375</v>
      </c>
      <c r="H38" s="72">
        <v>-2.6285498538810015</v>
      </c>
      <c r="I38" s="147">
        <v>-1.1579818494613536</v>
      </c>
      <c r="J38" s="147">
        <v>-29.929178923181453</v>
      </c>
      <c r="K38" s="110">
        <v>-11.042512932691995</v>
      </c>
      <c r="L38" s="72">
        <v>-8.5093725951845727</v>
      </c>
      <c r="M38" s="72">
        <v>-5.5627972592045216</v>
      </c>
      <c r="N38" s="109">
        <v>17.290849937738393</v>
      </c>
      <c r="O38" s="110">
        <v>13.922781798793004</v>
      </c>
      <c r="P38" s="72">
        <v>-1.0113051759796599</v>
      </c>
    </row>
    <row r="39" spans="1:16">
      <c r="A39" s="24" t="s">
        <v>77</v>
      </c>
      <c r="B39" s="25"/>
      <c r="C39" s="25"/>
      <c r="D39" s="120"/>
      <c r="E39" s="109">
        <v>8.1264453465151441</v>
      </c>
      <c r="F39" s="147">
        <v>4.8174164552297505</v>
      </c>
      <c r="G39" s="147">
        <v>-0.51254912039632172</v>
      </c>
      <c r="H39" s="72">
        <v>3.8027902250650891</v>
      </c>
      <c r="I39" s="147">
        <v>16.349617935466675</v>
      </c>
      <c r="J39" s="147">
        <v>7.1705651468028986</v>
      </c>
      <c r="K39" s="110">
        <v>5.3562332230011611</v>
      </c>
      <c r="L39" s="72">
        <v>9.4690304754116994</v>
      </c>
      <c r="M39" s="72">
        <v>6.7469044336596617</v>
      </c>
      <c r="N39" s="109">
        <v>5.127036094665649</v>
      </c>
      <c r="O39" s="110">
        <v>3.374753496924443</v>
      </c>
      <c r="P39" s="72">
        <v>6.097695116156765</v>
      </c>
    </row>
    <row r="40" spans="1:16">
      <c r="A40" s="27"/>
      <c r="B40" s="28"/>
      <c r="C40" s="28"/>
      <c r="D40" s="216"/>
      <c r="E40" s="111"/>
      <c r="F40" s="148"/>
      <c r="G40" s="148"/>
      <c r="H40" s="76"/>
      <c r="I40" s="148"/>
      <c r="J40" s="148"/>
      <c r="K40" s="112"/>
      <c r="L40" s="76"/>
      <c r="M40" s="76"/>
      <c r="N40" s="111"/>
      <c r="O40" s="112"/>
      <c r="P40" s="76"/>
    </row>
    <row r="42" spans="1:16" ht="65.25" customHeight="1">
      <c r="P42" s="277">
        <v>4</v>
      </c>
    </row>
  </sheetData>
  <printOptions horizontalCentered="1"/>
  <pageMargins left="0" right="0" top="0.98425196850393704" bottom="0" header="0" footer="0"/>
  <pageSetup scale="8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S103"/>
  <sheetViews>
    <sheetView topLeftCell="H52" workbookViewId="0">
      <selection activeCell="Q77" sqref="Q77"/>
    </sheetView>
  </sheetViews>
  <sheetFormatPr baseColWidth="10" defaultRowHeight="13.2"/>
  <cols>
    <col min="1" max="2" width="2.77734375" customWidth="1"/>
    <col min="3" max="3" width="54.77734375" customWidth="1"/>
    <col min="4" max="4" width="13.88671875" customWidth="1"/>
    <col min="5" max="10" width="10.77734375" customWidth="1"/>
    <col min="11" max="11" width="10.77734375" style="17" customWidth="1"/>
    <col min="12" max="15" width="10.77734375" customWidth="1"/>
    <col min="17" max="17" width="5.6640625" customWidth="1"/>
  </cols>
  <sheetData>
    <row r="1" spans="1:17" ht="24.6">
      <c r="Q1" s="165"/>
    </row>
    <row r="2" spans="1:17">
      <c r="A2" s="1" t="s">
        <v>53</v>
      </c>
      <c r="B2" s="2"/>
      <c r="C2" s="2"/>
      <c r="D2" s="3"/>
      <c r="E2" s="2"/>
      <c r="F2" s="2"/>
      <c r="G2" s="2"/>
      <c r="H2" s="2"/>
      <c r="I2" s="2"/>
      <c r="J2" s="2"/>
      <c r="K2" s="46"/>
      <c r="L2" s="2"/>
      <c r="M2" s="2"/>
      <c r="N2" s="2"/>
      <c r="O2" s="2"/>
      <c r="P2" s="2"/>
    </row>
    <row r="3" spans="1:17">
      <c r="A3" s="4" t="str">
        <f>+Total!A3</f>
        <v>ESTADO DE OPERACIONES DE GOBIERNO  2013</v>
      </c>
      <c r="B3" s="5"/>
      <c r="C3" s="5"/>
      <c r="D3" s="6"/>
      <c r="E3" s="5"/>
      <c r="F3" s="2"/>
      <c r="G3" s="2"/>
      <c r="H3" s="2"/>
      <c r="I3" s="2"/>
      <c r="J3" s="2"/>
      <c r="K3" s="46"/>
      <c r="L3" s="2"/>
      <c r="M3" s="2"/>
      <c r="N3" s="2"/>
      <c r="O3" s="2"/>
      <c r="P3" s="2"/>
    </row>
    <row r="4" spans="1:17">
      <c r="A4" s="1" t="s">
        <v>1</v>
      </c>
      <c r="B4" s="2"/>
      <c r="C4" s="2"/>
      <c r="D4" s="3"/>
      <c r="E4" s="2"/>
      <c r="F4" s="2"/>
      <c r="G4" s="2"/>
      <c r="H4" s="2"/>
      <c r="I4" s="2"/>
      <c r="J4" s="2"/>
      <c r="K4" s="46"/>
      <c r="L4" s="2"/>
      <c r="M4" s="2"/>
      <c r="N4" s="2"/>
      <c r="O4" s="2"/>
      <c r="P4" s="2"/>
    </row>
    <row r="5" spans="1:17">
      <c r="A5" s="1" t="s">
        <v>2</v>
      </c>
      <c r="B5" s="2"/>
      <c r="C5" s="7"/>
      <c r="D5" s="8"/>
      <c r="E5" s="2"/>
      <c r="F5" s="2"/>
      <c r="G5" s="2"/>
      <c r="H5" s="2"/>
      <c r="I5" s="2"/>
      <c r="J5" s="2"/>
      <c r="K5" s="46"/>
      <c r="L5" s="2"/>
      <c r="M5" s="2"/>
      <c r="N5" s="2"/>
      <c r="O5" s="2"/>
      <c r="P5" s="2"/>
    </row>
    <row r="6" spans="1:17">
      <c r="A6" s="1" t="s">
        <v>3</v>
      </c>
      <c r="B6" s="2"/>
      <c r="C6" s="7"/>
      <c r="D6" s="8"/>
      <c r="E6" s="2"/>
      <c r="F6" s="2"/>
      <c r="G6" s="2"/>
      <c r="H6" s="2"/>
      <c r="I6" s="2"/>
      <c r="J6" s="2"/>
      <c r="K6" s="46"/>
      <c r="L6" s="2"/>
      <c r="M6" s="2"/>
      <c r="N6" s="2"/>
      <c r="O6" s="2"/>
      <c r="P6" s="2"/>
    </row>
    <row r="7" spans="1:17">
      <c r="A7" s="9"/>
      <c r="B7" s="10"/>
      <c r="C7" s="11"/>
      <c r="D7" s="12"/>
      <c r="E7" s="159"/>
      <c r="F7" s="2"/>
      <c r="G7" s="2"/>
      <c r="H7" s="2"/>
      <c r="I7" s="2"/>
      <c r="J7" s="2"/>
      <c r="K7" s="46"/>
      <c r="L7" s="2"/>
      <c r="M7" s="2"/>
      <c r="N7" s="2"/>
      <c r="O7" s="2"/>
      <c r="P7" s="2"/>
    </row>
    <row r="8" spans="1:17">
      <c r="A8" s="13"/>
      <c r="B8" s="14"/>
      <c r="C8" s="14"/>
      <c r="D8" s="15" t="s">
        <v>4</v>
      </c>
      <c r="E8" s="86" t="s">
        <v>5</v>
      </c>
      <c r="F8" s="139" t="s">
        <v>85</v>
      </c>
      <c r="G8" s="139" t="s">
        <v>86</v>
      </c>
      <c r="H8" s="34" t="s">
        <v>95</v>
      </c>
      <c r="I8" s="139" t="s">
        <v>87</v>
      </c>
      <c r="J8" s="139" t="s">
        <v>89</v>
      </c>
      <c r="K8" s="87" t="s">
        <v>96</v>
      </c>
      <c r="L8" s="87" t="s">
        <v>98</v>
      </c>
      <c r="M8" s="87" t="s">
        <v>99</v>
      </c>
      <c r="N8" s="86" t="s">
        <v>97</v>
      </c>
      <c r="O8" s="87" t="s">
        <v>102</v>
      </c>
      <c r="P8" s="87" t="s">
        <v>88</v>
      </c>
    </row>
    <row r="9" spans="1:17">
      <c r="A9" s="16"/>
      <c r="B9" s="17"/>
      <c r="C9" s="17"/>
      <c r="D9" s="18"/>
      <c r="E9" s="125"/>
      <c r="F9" s="149"/>
      <c r="G9" s="149"/>
      <c r="H9" s="242"/>
      <c r="I9" s="149"/>
      <c r="J9" s="149"/>
      <c r="K9" s="126"/>
      <c r="L9" s="126"/>
      <c r="M9" s="126"/>
      <c r="N9" s="125"/>
      <c r="O9" s="126"/>
      <c r="P9" s="126"/>
    </row>
    <row r="10" spans="1:17">
      <c r="A10" s="19" t="s">
        <v>6</v>
      </c>
      <c r="B10" s="17"/>
      <c r="C10" s="17"/>
      <c r="D10" s="18"/>
      <c r="E10" s="115"/>
      <c r="F10" s="150"/>
      <c r="G10" s="150"/>
      <c r="H10" s="243"/>
      <c r="I10" s="150"/>
      <c r="J10" s="150"/>
      <c r="K10" s="116"/>
      <c r="L10" s="116"/>
      <c r="M10" s="116"/>
      <c r="N10" s="115"/>
      <c r="O10" s="116"/>
      <c r="P10" s="116"/>
    </row>
    <row r="11" spans="1:17">
      <c r="A11" s="20" t="s">
        <v>7</v>
      </c>
      <c r="B11" s="17"/>
      <c r="C11" s="17"/>
      <c r="D11" s="21">
        <v>28854606.379999992</v>
      </c>
      <c r="E11" s="127">
        <v>2890612.396089999</v>
      </c>
      <c r="F11" s="151">
        <v>2139430.8724399996</v>
      </c>
      <c r="G11" s="151">
        <v>2248015.70524</v>
      </c>
      <c r="H11" s="244">
        <v>7278058.973770001</v>
      </c>
      <c r="I11" s="151">
        <v>3914743.9168400005</v>
      </c>
      <c r="J11" s="151">
        <v>702659.82403999998</v>
      </c>
      <c r="K11" s="128">
        <v>2145475.2252099998</v>
      </c>
      <c r="L11" s="128">
        <v>6762878.9660900012</v>
      </c>
      <c r="M11" s="128">
        <v>14040937.939860001</v>
      </c>
      <c r="N11" s="127">
        <v>2367379.1650799997</v>
      </c>
      <c r="O11" s="128">
        <v>2392714.6308599995</v>
      </c>
      <c r="P11" s="128">
        <f>+SUM(M11:O11)</f>
        <v>18801031.735800002</v>
      </c>
    </row>
    <row r="12" spans="1:17">
      <c r="A12" s="20"/>
      <c r="B12" s="17" t="s">
        <v>8</v>
      </c>
      <c r="C12" s="17"/>
      <c r="D12" s="21">
        <v>23251790.184999999</v>
      </c>
      <c r="E12" s="127">
        <v>2527873.1910000001</v>
      </c>
      <c r="F12" s="151">
        <v>1817732.0360000001</v>
      </c>
      <c r="G12" s="151">
        <v>1898743.4169999999</v>
      </c>
      <c r="H12" s="244">
        <v>6244348.6439999994</v>
      </c>
      <c r="I12" s="151">
        <v>3538611.2680000002</v>
      </c>
      <c r="J12" s="151">
        <v>316938.52299999999</v>
      </c>
      <c r="K12" s="128">
        <v>1802490.8570000001</v>
      </c>
      <c r="L12" s="128">
        <v>5658040.648</v>
      </c>
      <c r="M12" s="128">
        <v>11902389.291999999</v>
      </c>
      <c r="N12" s="127">
        <v>1908093.9639999999</v>
      </c>
      <c r="O12" s="128">
        <v>1856980.004</v>
      </c>
      <c r="P12" s="128">
        <f t="shared" ref="P12:P30" si="0">+SUM(M12:O12)</f>
        <v>15667463.26</v>
      </c>
    </row>
    <row r="13" spans="1:17" s="195" customFormat="1">
      <c r="A13" s="83"/>
      <c r="B13" s="81"/>
      <c r="C13" s="81" t="s">
        <v>69</v>
      </c>
      <c r="D13" s="191">
        <v>1511916.5989999999</v>
      </c>
      <c r="E13" s="192">
        <v>165034.79199999999</v>
      </c>
      <c r="F13" s="193">
        <v>122879.674</v>
      </c>
      <c r="G13" s="193">
        <v>131038.91899999999</v>
      </c>
      <c r="H13" s="245">
        <v>418953.38500000001</v>
      </c>
      <c r="I13" s="193">
        <v>332364.13799999998</v>
      </c>
      <c r="J13" s="193">
        <v>-51380.417999999998</v>
      </c>
      <c r="K13" s="194">
        <v>171028.4088</v>
      </c>
      <c r="L13" s="194">
        <v>452012.12879999995</v>
      </c>
      <c r="M13" s="194">
        <v>870965.51379999996</v>
      </c>
      <c r="N13" s="192">
        <v>178240.81140000001</v>
      </c>
      <c r="O13" s="194">
        <v>74205.381999999998</v>
      </c>
      <c r="P13" s="128">
        <f t="shared" si="0"/>
        <v>1123411.7071999998</v>
      </c>
    </row>
    <row r="14" spans="1:17" s="195" customFormat="1">
      <c r="A14" s="83"/>
      <c r="B14" s="81"/>
      <c r="C14" s="81" t="s">
        <v>59</v>
      </c>
      <c r="D14" s="191">
        <v>21739873.585999999</v>
      </c>
      <c r="E14" s="192">
        <v>2362838.3990000002</v>
      </c>
      <c r="F14" s="193">
        <v>1694852.3620000002</v>
      </c>
      <c r="G14" s="193">
        <v>1767704.4979999999</v>
      </c>
      <c r="H14" s="245">
        <v>5825395.2590000005</v>
      </c>
      <c r="I14" s="193">
        <v>3206247.1300000004</v>
      </c>
      <c r="J14" s="193">
        <v>368318.94099999999</v>
      </c>
      <c r="K14" s="194">
        <v>1631462.4482</v>
      </c>
      <c r="L14" s="194">
        <v>5206028.5192000009</v>
      </c>
      <c r="M14" s="194">
        <v>11031423.778200001</v>
      </c>
      <c r="N14" s="192">
        <v>1729853.1525999999</v>
      </c>
      <c r="O14" s="194">
        <v>1782774.622</v>
      </c>
      <c r="P14" s="128">
        <f t="shared" si="0"/>
        <v>14544051.5528</v>
      </c>
    </row>
    <row r="15" spans="1:17">
      <c r="A15" s="20"/>
      <c r="B15" s="17" t="s">
        <v>104</v>
      </c>
      <c r="C15" s="17"/>
      <c r="D15" s="21">
        <v>1894620.8</v>
      </c>
      <c r="E15" s="127">
        <v>15406.67865</v>
      </c>
      <c r="F15" s="151">
        <v>11813.695740000001</v>
      </c>
      <c r="G15" s="151">
        <v>12706.404640000001</v>
      </c>
      <c r="H15" s="244">
        <v>39926.779030000005</v>
      </c>
      <c r="I15" s="151">
        <v>50904.718379999998</v>
      </c>
      <c r="J15" s="151">
        <v>26169.721439999998</v>
      </c>
      <c r="K15" s="128">
        <v>29786.677589999999</v>
      </c>
      <c r="L15" s="128">
        <v>106861.11741000001</v>
      </c>
      <c r="M15" s="128">
        <v>146787.89644000001</v>
      </c>
      <c r="N15" s="127">
        <v>90289.372799999997</v>
      </c>
      <c r="O15" s="128">
        <v>93538.96097</v>
      </c>
      <c r="P15" s="128">
        <f t="shared" si="0"/>
        <v>330616.23021000001</v>
      </c>
    </row>
    <row r="16" spans="1:17">
      <c r="A16" s="20"/>
      <c r="B16" s="17" t="s">
        <v>9</v>
      </c>
      <c r="C16" s="17"/>
      <c r="D16" s="21">
        <v>1933716.82</v>
      </c>
      <c r="E16" s="127">
        <v>172086.323</v>
      </c>
      <c r="F16" s="151">
        <v>161261.37</v>
      </c>
      <c r="G16" s="151">
        <v>167813.65100000001</v>
      </c>
      <c r="H16" s="244">
        <v>501161.34399999998</v>
      </c>
      <c r="I16" s="151">
        <v>163127.269</v>
      </c>
      <c r="J16" s="151">
        <v>156628.07800000001</v>
      </c>
      <c r="K16" s="128">
        <v>146678.21799999999</v>
      </c>
      <c r="L16" s="128">
        <v>466433.565</v>
      </c>
      <c r="M16" s="128">
        <v>967594.90899999999</v>
      </c>
      <c r="N16" s="127">
        <v>164265.73800000001</v>
      </c>
      <c r="O16" s="128">
        <v>163932.85399999999</v>
      </c>
      <c r="P16" s="128">
        <f t="shared" si="0"/>
        <v>1295793.5009999999</v>
      </c>
    </row>
    <row r="17" spans="1:16">
      <c r="A17" s="20"/>
      <c r="B17" s="17" t="s">
        <v>56</v>
      </c>
      <c r="C17" s="17"/>
      <c r="D17" s="21">
        <v>69342.316000000006</v>
      </c>
      <c r="E17" s="127">
        <v>2160.154</v>
      </c>
      <c r="F17" s="151">
        <v>5695.6130000000003</v>
      </c>
      <c r="G17" s="151">
        <v>4491.6120000000001</v>
      </c>
      <c r="H17" s="244">
        <v>12347.379000000001</v>
      </c>
      <c r="I17" s="151">
        <v>4062.5329999999999</v>
      </c>
      <c r="J17" s="151">
        <v>4338.7749999999996</v>
      </c>
      <c r="K17" s="128">
        <v>5287.2950000000001</v>
      </c>
      <c r="L17" s="128">
        <v>13688.602999999999</v>
      </c>
      <c r="M17" s="128">
        <v>26035.982</v>
      </c>
      <c r="N17" s="127">
        <v>5307.8710000000001</v>
      </c>
      <c r="O17" s="128">
        <v>8890.223</v>
      </c>
      <c r="P17" s="128">
        <f t="shared" si="0"/>
        <v>40234.076000000001</v>
      </c>
    </row>
    <row r="18" spans="1:16">
      <c r="A18" s="20"/>
      <c r="B18" s="81" t="s">
        <v>57</v>
      </c>
      <c r="C18" s="17"/>
      <c r="D18" s="21">
        <v>531436.59400000004</v>
      </c>
      <c r="E18" s="127">
        <v>48195.987840000002</v>
      </c>
      <c r="F18" s="151">
        <v>20677.081740000001</v>
      </c>
      <c r="G18" s="151">
        <v>34469.097000000002</v>
      </c>
      <c r="H18" s="244">
        <v>103342.16658000002</v>
      </c>
      <c r="I18" s="151">
        <v>37386.880599999997</v>
      </c>
      <c r="J18" s="151">
        <v>66257.353359999994</v>
      </c>
      <c r="K18" s="128">
        <v>40920.19657</v>
      </c>
      <c r="L18" s="128">
        <v>144564.43052999998</v>
      </c>
      <c r="M18" s="128">
        <v>247906.59711</v>
      </c>
      <c r="N18" s="127">
        <v>53431.273920000007</v>
      </c>
      <c r="O18" s="128">
        <v>137225.03154999999</v>
      </c>
      <c r="P18" s="128">
        <f t="shared" si="0"/>
        <v>438562.90257999999</v>
      </c>
    </row>
    <row r="19" spans="1:16">
      <c r="A19" s="20"/>
      <c r="B19" s="17" t="s">
        <v>10</v>
      </c>
      <c r="C19" s="17"/>
      <c r="D19" s="21">
        <v>591367.29700000002</v>
      </c>
      <c r="E19" s="127">
        <v>58054.0533</v>
      </c>
      <c r="F19" s="151">
        <v>62011.361680000002</v>
      </c>
      <c r="G19" s="151">
        <v>54971.29032</v>
      </c>
      <c r="H19" s="244">
        <v>175036.7053</v>
      </c>
      <c r="I19" s="151">
        <v>58437.613660000003</v>
      </c>
      <c r="J19" s="151">
        <v>55827.647499999999</v>
      </c>
      <c r="K19" s="128">
        <v>51752.370510000001</v>
      </c>
      <c r="L19" s="128">
        <v>166017.63167</v>
      </c>
      <c r="M19" s="128">
        <v>341054.33697</v>
      </c>
      <c r="N19" s="127">
        <v>65646.615519999992</v>
      </c>
      <c r="O19" s="128">
        <v>53341.475480000001</v>
      </c>
      <c r="P19" s="128">
        <f t="shared" si="0"/>
        <v>460042.42797000002</v>
      </c>
    </row>
    <row r="20" spans="1:16">
      <c r="A20" s="20"/>
      <c r="B20" s="17" t="s">
        <v>11</v>
      </c>
      <c r="C20" s="17"/>
      <c r="D20" s="21">
        <v>582332.36800000002</v>
      </c>
      <c r="E20" s="127">
        <v>66836.008300000001</v>
      </c>
      <c r="F20" s="151">
        <v>60239.71428</v>
      </c>
      <c r="G20" s="151">
        <v>74820.23328</v>
      </c>
      <c r="H20" s="244">
        <v>201895.95585999999</v>
      </c>
      <c r="I20" s="151">
        <v>62213.634199999993</v>
      </c>
      <c r="J20" s="151">
        <v>76499.725739999994</v>
      </c>
      <c r="K20" s="128">
        <v>68559.610539999994</v>
      </c>
      <c r="L20" s="128">
        <v>207272.97047999999</v>
      </c>
      <c r="M20" s="128">
        <v>409168.92634000001</v>
      </c>
      <c r="N20" s="127">
        <v>80344.329840000006</v>
      </c>
      <c r="O20" s="128">
        <v>78806.081860000006</v>
      </c>
      <c r="P20" s="128">
        <f t="shared" si="0"/>
        <v>568319.33804000006</v>
      </c>
    </row>
    <row r="21" spans="1:16">
      <c r="A21" s="20"/>
      <c r="B21" s="17"/>
      <c r="C21" s="17"/>
      <c r="D21" s="18"/>
      <c r="E21" s="129"/>
      <c r="F21" s="45"/>
      <c r="G21" s="45"/>
      <c r="H21" s="246"/>
      <c r="I21" s="45"/>
      <c r="J21" s="45"/>
      <c r="K21" s="130"/>
      <c r="L21" s="130"/>
      <c r="M21" s="130"/>
      <c r="N21" s="129"/>
      <c r="O21" s="130"/>
      <c r="P21" s="130"/>
    </row>
    <row r="22" spans="1:16">
      <c r="A22" s="20" t="s">
        <v>12</v>
      </c>
      <c r="B22" s="17"/>
      <c r="C22" s="17"/>
      <c r="D22" s="21">
        <v>24668935.502000004</v>
      </c>
      <c r="E22" s="127">
        <v>1761221.2608800002</v>
      </c>
      <c r="F22" s="151">
        <v>1672161.8324599999</v>
      </c>
      <c r="G22" s="151">
        <v>1927764.3617600002</v>
      </c>
      <c r="H22" s="244">
        <v>5361147.4550999999</v>
      </c>
      <c r="I22" s="151">
        <v>1976366.03908</v>
      </c>
      <c r="J22" s="151">
        <v>1869172.5626600001</v>
      </c>
      <c r="K22" s="128">
        <v>2006169.13218</v>
      </c>
      <c r="L22" s="128">
        <v>5851707.7339200005</v>
      </c>
      <c r="M22" s="128">
        <v>11212855.189019999</v>
      </c>
      <c r="N22" s="127">
        <v>2058906.3472000002</v>
      </c>
      <c r="O22" s="128">
        <v>1918445.7301099999</v>
      </c>
      <c r="P22" s="128">
        <f t="shared" si="0"/>
        <v>15190207.26633</v>
      </c>
    </row>
    <row r="23" spans="1:16">
      <c r="A23" s="20"/>
      <c r="B23" s="17" t="s">
        <v>13</v>
      </c>
      <c r="C23" s="17"/>
      <c r="D23" s="21">
        <v>5452208.807</v>
      </c>
      <c r="E23" s="127">
        <v>430450.27846</v>
      </c>
      <c r="F23" s="151">
        <v>430837.56867999997</v>
      </c>
      <c r="G23" s="151">
        <v>565987.57747999998</v>
      </c>
      <c r="H23" s="244">
        <v>1427275.4246199999</v>
      </c>
      <c r="I23" s="151">
        <v>443243.1727</v>
      </c>
      <c r="J23" s="151">
        <v>436418.82879999996</v>
      </c>
      <c r="K23" s="128">
        <v>564362.3236</v>
      </c>
      <c r="L23" s="128">
        <v>1444024.3251</v>
      </c>
      <c r="M23" s="128">
        <v>2871299.7497199997</v>
      </c>
      <c r="N23" s="127">
        <v>435510.61404000001</v>
      </c>
      <c r="O23" s="128">
        <v>441124.27772000001</v>
      </c>
      <c r="P23" s="128">
        <f t="shared" si="0"/>
        <v>3747934.6414799998</v>
      </c>
    </row>
    <row r="24" spans="1:16">
      <c r="A24" s="20"/>
      <c r="B24" s="17" t="s">
        <v>14</v>
      </c>
      <c r="C24" s="17"/>
      <c r="D24" s="21">
        <v>2328609.4049999998</v>
      </c>
      <c r="E24" s="127">
        <v>125766.17215999999</v>
      </c>
      <c r="F24" s="151">
        <v>136633.97484000001</v>
      </c>
      <c r="G24" s="151">
        <v>178216.27184</v>
      </c>
      <c r="H24" s="244">
        <v>440616.41884</v>
      </c>
      <c r="I24" s="151">
        <v>173644.18544</v>
      </c>
      <c r="J24" s="151">
        <v>192983.30960000001</v>
      </c>
      <c r="K24" s="128">
        <v>182954.72969000001</v>
      </c>
      <c r="L24" s="128">
        <v>549582.22473000002</v>
      </c>
      <c r="M24" s="128">
        <v>990198.64357000007</v>
      </c>
      <c r="N24" s="127">
        <v>199389.13760000002</v>
      </c>
      <c r="O24" s="128">
        <v>191003.21937000001</v>
      </c>
      <c r="P24" s="128">
        <f t="shared" si="0"/>
        <v>1380591.0005400002</v>
      </c>
    </row>
    <row r="25" spans="1:16">
      <c r="A25" s="20"/>
      <c r="B25" s="17" t="s">
        <v>15</v>
      </c>
      <c r="C25" s="17"/>
      <c r="D25" s="21">
        <v>647940.06599999999</v>
      </c>
      <c r="E25" s="127">
        <v>186883.28313</v>
      </c>
      <c r="F25" s="151">
        <v>31870.929580000004</v>
      </c>
      <c r="G25" s="151">
        <v>59039.371520000001</v>
      </c>
      <c r="H25" s="244">
        <v>277793.58422999998</v>
      </c>
      <c r="I25" s="151">
        <v>27328.05558</v>
      </c>
      <c r="J25" s="151">
        <v>4214.9480400000002</v>
      </c>
      <c r="K25" s="128">
        <v>5171.1320599999999</v>
      </c>
      <c r="L25" s="128">
        <v>36714.135679999999</v>
      </c>
      <c r="M25" s="128">
        <v>314507.71990999999</v>
      </c>
      <c r="N25" s="127">
        <v>181476.77795999998</v>
      </c>
      <c r="O25" s="128">
        <v>33544.562579999998</v>
      </c>
      <c r="P25" s="128">
        <f t="shared" si="0"/>
        <v>529529.06044999999</v>
      </c>
    </row>
    <row r="26" spans="1:16">
      <c r="A26" s="20"/>
      <c r="B26" s="17" t="s">
        <v>58</v>
      </c>
      <c r="C26" s="17"/>
      <c r="D26" s="21">
        <v>10794335.164000001</v>
      </c>
      <c r="E26" s="127">
        <v>580573.50051000004</v>
      </c>
      <c r="F26" s="151">
        <v>640070.38222000003</v>
      </c>
      <c r="G26" s="151">
        <v>690613.84960000007</v>
      </c>
      <c r="H26" s="244">
        <v>1911257.7323300003</v>
      </c>
      <c r="I26" s="151">
        <v>878649.00315999996</v>
      </c>
      <c r="J26" s="151">
        <v>757875.36158000003</v>
      </c>
      <c r="K26" s="128">
        <v>806556.12034000002</v>
      </c>
      <c r="L26" s="128">
        <v>2443080.48508</v>
      </c>
      <c r="M26" s="128">
        <v>4354338.21741</v>
      </c>
      <c r="N26" s="127">
        <v>790843.09604000009</v>
      </c>
      <c r="O26" s="128">
        <v>799438.19507999998</v>
      </c>
      <c r="P26" s="128">
        <f t="shared" si="0"/>
        <v>5944619.5085300002</v>
      </c>
    </row>
    <row r="27" spans="1:16">
      <c r="A27" s="20"/>
      <c r="B27" s="17" t="s">
        <v>60</v>
      </c>
      <c r="C27" s="17"/>
      <c r="D27" s="21">
        <v>5443957.4790000003</v>
      </c>
      <c r="E27" s="127">
        <v>436582.72962</v>
      </c>
      <c r="F27" s="151">
        <v>431507.03169999999</v>
      </c>
      <c r="G27" s="151">
        <v>432467.61300000001</v>
      </c>
      <c r="H27" s="244">
        <v>1300557.3743199999</v>
      </c>
      <c r="I27" s="151">
        <v>451731.17499999999</v>
      </c>
      <c r="J27" s="151">
        <v>474471.90748000005</v>
      </c>
      <c r="K27" s="128">
        <v>444964.674</v>
      </c>
      <c r="L27" s="128">
        <v>1371167.75648</v>
      </c>
      <c r="M27" s="128">
        <v>2671725.1307999999</v>
      </c>
      <c r="N27" s="127">
        <v>447555.63500000001</v>
      </c>
      <c r="O27" s="128">
        <v>451424.75699999998</v>
      </c>
      <c r="P27" s="128">
        <f t="shared" si="0"/>
        <v>3570705.5228000004</v>
      </c>
    </row>
    <row r="28" spans="1:16">
      <c r="A28" s="20"/>
      <c r="B28" s="17" t="s">
        <v>16</v>
      </c>
      <c r="C28" s="17"/>
      <c r="D28" s="21">
        <v>1884.5809999999999</v>
      </c>
      <c r="E28" s="127">
        <v>965.29700000000003</v>
      </c>
      <c r="F28" s="151">
        <v>1241.94544</v>
      </c>
      <c r="G28" s="151">
        <v>1439.67832</v>
      </c>
      <c r="H28" s="244">
        <v>3646.92076</v>
      </c>
      <c r="I28" s="151">
        <v>1770.4471999999998</v>
      </c>
      <c r="J28" s="151">
        <v>3208.2071599999999</v>
      </c>
      <c r="K28" s="128">
        <v>2160.1524899999999</v>
      </c>
      <c r="L28" s="128">
        <v>7138.806849999999</v>
      </c>
      <c r="M28" s="128">
        <v>10785.727609999998</v>
      </c>
      <c r="N28" s="127">
        <v>4131.0865599999997</v>
      </c>
      <c r="O28" s="128">
        <v>1910.7183599999998</v>
      </c>
      <c r="P28" s="128">
        <f t="shared" si="0"/>
        <v>16827.532529999997</v>
      </c>
    </row>
    <row r="29" spans="1:16">
      <c r="A29" s="20"/>
      <c r="B29" s="17"/>
      <c r="C29" s="17"/>
      <c r="D29" s="21"/>
      <c r="E29" s="127"/>
      <c r="F29" s="151"/>
      <c r="G29" s="151"/>
      <c r="H29" s="244"/>
      <c r="I29" s="151"/>
      <c r="J29" s="151"/>
      <c r="K29" s="128"/>
      <c r="L29" s="128"/>
      <c r="M29" s="128"/>
      <c r="N29" s="127"/>
      <c r="O29" s="128"/>
      <c r="P29" s="128"/>
    </row>
    <row r="30" spans="1:16">
      <c r="A30" s="22" t="s">
        <v>17</v>
      </c>
      <c r="B30" s="23"/>
      <c r="C30" s="23"/>
      <c r="D30" s="21">
        <v>4185670.8779999875</v>
      </c>
      <c r="E30" s="127">
        <v>1129391.1352099988</v>
      </c>
      <c r="F30" s="151">
        <v>467269.03997999965</v>
      </c>
      <c r="G30" s="151">
        <v>320251.34347999981</v>
      </c>
      <c r="H30" s="244">
        <v>1916911.5186700011</v>
      </c>
      <c r="I30" s="151">
        <v>1938377.8777600005</v>
      </c>
      <c r="J30" s="151">
        <v>-1166512.73862</v>
      </c>
      <c r="K30" s="128">
        <v>139306.09302999987</v>
      </c>
      <c r="L30" s="128">
        <v>911171.23217000067</v>
      </c>
      <c r="M30" s="128">
        <v>2828082.7508400027</v>
      </c>
      <c r="N30" s="127">
        <v>308472.81787999952</v>
      </c>
      <c r="O30" s="128">
        <v>474268.90074999956</v>
      </c>
      <c r="P30" s="128">
        <f t="shared" si="0"/>
        <v>3610824.4694700018</v>
      </c>
    </row>
    <row r="31" spans="1:16">
      <c r="A31" s="20"/>
      <c r="B31" s="17"/>
      <c r="C31" s="17"/>
      <c r="D31" s="21"/>
      <c r="E31" s="127"/>
      <c r="F31" s="151"/>
      <c r="G31" s="151"/>
      <c r="H31" s="244"/>
      <c r="I31" s="151"/>
      <c r="J31" s="151"/>
      <c r="K31" s="128"/>
      <c r="L31" s="128"/>
      <c r="M31" s="128"/>
      <c r="N31" s="127"/>
      <c r="O31" s="128"/>
      <c r="P31" s="128"/>
    </row>
    <row r="32" spans="1:16">
      <c r="A32" s="19" t="s">
        <v>18</v>
      </c>
      <c r="B32" s="17"/>
      <c r="C32" s="17"/>
      <c r="D32" s="21"/>
      <c r="E32" s="127"/>
      <c r="F32" s="151"/>
      <c r="G32" s="151"/>
      <c r="H32" s="244"/>
      <c r="I32" s="151"/>
      <c r="J32" s="151"/>
      <c r="K32" s="128"/>
      <c r="L32" s="128"/>
      <c r="M32" s="128"/>
      <c r="N32" s="127"/>
      <c r="O32" s="128"/>
      <c r="P32" s="128"/>
    </row>
    <row r="33" spans="1:16">
      <c r="A33" s="20" t="s">
        <v>19</v>
      </c>
      <c r="B33" s="17"/>
      <c r="C33" s="17"/>
      <c r="D33" s="21">
        <v>5504368.091</v>
      </c>
      <c r="E33" s="127">
        <v>184722.75724999997</v>
      </c>
      <c r="F33" s="151">
        <v>291768.77711999998</v>
      </c>
      <c r="G33" s="151">
        <v>343704.60496000003</v>
      </c>
      <c r="H33" s="244">
        <v>820196.13933000003</v>
      </c>
      <c r="I33" s="151">
        <v>434093.94115999999</v>
      </c>
      <c r="J33" s="151">
        <v>381808.90174</v>
      </c>
      <c r="K33" s="128">
        <v>442357.70639999997</v>
      </c>
      <c r="L33" s="128">
        <v>1258260.5493000001</v>
      </c>
      <c r="M33" s="128">
        <v>2078456.6886299998</v>
      </c>
      <c r="N33" s="127">
        <v>390069.81912000006</v>
      </c>
      <c r="O33" s="128">
        <v>365385.86761000002</v>
      </c>
      <c r="P33" s="128">
        <f t="shared" ref="P33:P36" si="1">+SUM(M33:O33)</f>
        <v>2833912.3753599999</v>
      </c>
    </row>
    <row r="34" spans="1:16">
      <c r="A34" s="20"/>
      <c r="B34" s="17" t="s">
        <v>20</v>
      </c>
      <c r="C34" s="17"/>
      <c r="D34" s="21">
        <v>31172.636999999999</v>
      </c>
      <c r="E34" s="127">
        <v>1171.347</v>
      </c>
      <c r="F34" s="151">
        <v>935.37599999999998</v>
      </c>
      <c r="G34" s="151">
        <v>2714.9409999999998</v>
      </c>
      <c r="H34" s="244">
        <v>4821.6639999999998</v>
      </c>
      <c r="I34" s="151">
        <v>7525.4269999999997</v>
      </c>
      <c r="J34" s="151">
        <v>3669.7449999999999</v>
      </c>
      <c r="K34" s="128">
        <v>2949.335</v>
      </c>
      <c r="L34" s="128">
        <v>14144.506999999998</v>
      </c>
      <c r="M34" s="128">
        <v>18966.170999999998</v>
      </c>
      <c r="N34" s="127">
        <v>3764.489</v>
      </c>
      <c r="O34" s="128">
        <v>1910.1289999999999</v>
      </c>
      <c r="P34" s="128">
        <f t="shared" si="1"/>
        <v>24640.789000000001</v>
      </c>
    </row>
    <row r="35" spans="1:16">
      <c r="A35" s="20"/>
      <c r="B35" s="17" t="s">
        <v>21</v>
      </c>
      <c r="C35" s="17"/>
      <c r="D35" s="21">
        <v>3102907.5</v>
      </c>
      <c r="E35" s="127">
        <v>32295.01325</v>
      </c>
      <c r="F35" s="151">
        <v>165679.48811999999</v>
      </c>
      <c r="G35" s="151">
        <v>220512.46495999998</v>
      </c>
      <c r="H35" s="244">
        <v>418486.96632999997</v>
      </c>
      <c r="I35" s="151">
        <v>235942.51616</v>
      </c>
      <c r="J35" s="151">
        <v>180320.25173999998</v>
      </c>
      <c r="K35" s="128">
        <v>244935.2684</v>
      </c>
      <c r="L35" s="128">
        <v>661198.03630000004</v>
      </c>
      <c r="M35" s="128">
        <v>1079685.00263</v>
      </c>
      <c r="N35" s="127">
        <v>196229.26768000002</v>
      </c>
      <c r="O35" s="128">
        <v>171696.04861</v>
      </c>
      <c r="P35" s="128">
        <f t="shared" si="1"/>
        <v>1447610.31892</v>
      </c>
    </row>
    <row r="36" spans="1:16">
      <c r="A36" s="20"/>
      <c r="B36" s="17" t="s">
        <v>22</v>
      </c>
      <c r="C36" s="17"/>
      <c r="D36" s="21">
        <v>2432633.2280000001</v>
      </c>
      <c r="E36" s="127">
        <v>153599.09099999999</v>
      </c>
      <c r="F36" s="151">
        <v>127024.66499999999</v>
      </c>
      <c r="G36" s="151">
        <v>125907.08100000001</v>
      </c>
      <c r="H36" s="244">
        <v>406530.837</v>
      </c>
      <c r="I36" s="151">
        <v>205676.85200000001</v>
      </c>
      <c r="J36" s="151">
        <v>205158.39499999999</v>
      </c>
      <c r="K36" s="128">
        <v>200371.77299999999</v>
      </c>
      <c r="L36" s="128">
        <v>611207.02</v>
      </c>
      <c r="M36" s="128">
        <v>1017737.8570000001</v>
      </c>
      <c r="N36" s="127">
        <v>197605.04044000001</v>
      </c>
      <c r="O36" s="128">
        <v>195599.948</v>
      </c>
      <c r="P36" s="128">
        <f t="shared" si="1"/>
        <v>1410942.8454400001</v>
      </c>
    </row>
    <row r="37" spans="1:16">
      <c r="A37" s="20"/>
      <c r="B37" s="17"/>
      <c r="C37" s="17"/>
      <c r="D37" s="21"/>
      <c r="E37" s="127"/>
      <c r="F37" s="151"/>
      <c r="G37" s="151"/>
      <c r="H37" s="244"/>
      <c r="I37" s="151"/>
      <c r="J37" s="151"/>
      <c r="K37" s="128"/>
      <c r="L37" s="128"/>
      <c r="M37" s="128"/>
      <c r="N37" s="127"/>
      <c r="O37" s="128"/>
      <c r="P37" s="128"/>
    </row>
    <row r="38" spans="1:16">
      <c r="A38" s="24" t="s">
        <v>61</v>
      </c>
      <c r="B38" s="25"/>
      <c r="C38" s="25"/>
      <c r="D38" s="26">
        <v>28885779.01699999</v>
      </c>
      <c r="E38" s="131">
        <v>2891783.7430899991</v>
      </c>
      <c r="F38" s="152">
        <v>2140366.2484399998</v>
      </c>
      <c r="G38" s="152">
        <v>2250730.6462400001</v>
      </c>
      <c r="H38" s="247">
        <v>7282880.6377700008</v>
      </c>
      <c r="I38" s="152">
        <v>3922269.3438400007</v>
      </c>
      <c r="J38" s="152">
        <v>706329.56903999997</v>
      </c>
      <c r="K38" s="132">
        <v>2148424.5602099998</v>
      </c>
      <c r="L38" s="132">
        <v>6777023.4730900014</v>
      </c>
      <c r="M38" s="132">
        <v>14059904.110860001</v>
      </c>
      <c r="N38" s="131">
        <v>2371143.6540799998</v>
      </c>
      <c r="O38" s="132">
        <v>2394624.7598599996</v>
      </c>
      <c r="P38" s="132">
        <f t="shared" ref="P38:P40" si="2">+SUM(M38:O38)</f>
        <v>18825672.524800003</v>
      </c>
    </row>
    <row r="39" spans="1:16">
      <c r="A39" s="24" t="s">
        <v>62</v>
      </c>
      <c r="B39" s="25"/>
      <c r="C39" s="25"/>
      <c r="D39" s="26">
        <v>30204476.230000004</v>
      </c>
      <c r="E39" s="131">
        <v>1947115.3651300003</v>
      </c>
      <c r="F39" s="152">
        <v>1964865.9855800001</v>
      </c>
      <c r="G39" s="152">
        <v>2274183.9077200005</v>
      </c>
      <c r="H39" s="247">
        <v>6186165.2584300004</v>
      </c>
      <c r="I39" s="152">
        <v>2417985.4072400001</v>
      </c>
      <c r="J39" s="152">
        <v>2254651.2094000001</v>
      </c>
      <c r="K39" s="132">
        <v>2451476.1735800002</v>
      </c>
      <c r="L39" s="132">
        <v>7124112.7902199998</v>
      </c>
      <c r="M39" s="132">
        <v>13310278.04865</v>
      </c>
      <c r="N39" s="131">
        <v>2452740.6553200004</v>
      </c>
      <c r="O39" s="132">
        <v>2285741.7267199997</v>
      </c>
      <c r="P39" s="132">
        <f t="shared" si="2"/>
        <v>18048760.430689998</v>
      </c>
    </row>
    <row r="40" spans="1:16">
      <c r="A40" s="24" t="s">
        <v>23</v>
      </c>
      <c r="B40" s="25"/>
      <c r="C40" s="25"/>
      <c r="D40" s="26">
        <v>-1318697.2130000144</v>
      </c>
      <c r="E40" s="131">
        <v>944668.37795999879</v>
      </c>
      <c r="F40" s="152">
        <v>175500.26285999967</v>
      </c>
      <c r="G40" s="152">
        <v>-23453.261480000336</v>
      </c>
      <c r="H40" s="247">
        <v>1096715.3793400005</v>
      </c>
      <c r="I40" s="152">
        <v>1504283.9366000006</v>
      </c>
      <c r="J40" s="240">
        <v>-1548321.6403600001</v>
      </c>
      <c r="K40" s="164">
        <v>-303051.61337000038</v>
      </c>
      <c r="L40" s="164">
        <v>-347089.31712999847</v>
      </c>
      <c r="M40" s="164">
        <v>749626.06221000105</v>
      </c>
      <c r="N40" s="256">
        <v>-81597.001240000594</v>
      </c>
      <c r="O40" s="164">
        <v>108883.03313999996</v>
      </c>
      <c r="P40" s="132">
        <f t="shared" si="2"/>
        <v>776912.09411000041</v>
      </c>
    </row>
    <row r="41" spans="1:16">
      <c r="A41" s="27"/>
      <c r="B41" s="28"/>
      <c r="C41" s="28"/>
      <c r="D41" s="29"/>
      <c r="E41" s="133"/>
      <c r="F41" s="153"/>
      <c r="G41" s="153"/>
      <c r="H41" s="248"/>
      <c r="I41" s="153"/>
      <c r="J41" s="153"/>
      <c r="K41" s="134"/>
      <c r="L41" s="134"/>
      <c r="M41" s="134"/>
      <c r="N41" s="133"/>
      <c r="O41" s="134"/>
      <c r="P41" s="134"/>
    </row>
    <row r="42" spans="1:16">
      <c r="A42" s="19" t="s">
        <v>24</v>
      </c>
      <c r="B42" s="17"/>
      <c r="C42" s="17"/>
      <c r="D42" s="18"/>
      <c r="E42" s="129"/>
      <c r="F42" s="45"/>
      <c r="G42" s="45"/>
      <c r="H42" s="246"/>
      <c r="I42" s="45"/>
      <c r="J42" s="45"/>
      <c r="K42" s="130"/>
      <c r="L42" s="130"/>
      <c r="M42" s="130"/>
      <c r="N42" s="129"/>
      <c r="O42" s="130"/>
      <c r="P42" s="130"/>
    </row>
    <row r="43" spans="1:16">
      <c r="A43" s="19"/>
      <c r="B43" s="17"/>
      <c r="C43" s="17"/>
      <c r="D43" s="18"/>
      <c r="E43" s="129"/>
      <c r="F43" s="45"/>
      <c r="G43" s="45"/>
      <c r="H43" s="246"/>
      <c r="I43" s="45"/>
      <c r="J43" s="45"/>
      <c r="K43" s="130"/>
      <c r="L43" s="130"/>
      <c r="M43" s="130"/>
      <c r="N43" s="129"/>
      <c r="O43" s="130"/>
      <c r="P43" s="130"/>
    </row>
    <row r="44" spans="1:16">
      <c r="A44" s="20" t="s">
        <v>25</v>
      </c>
      <c r="B44" s="17"/>
      <c r="C44" s="17"/>
      <c r="D44" s="21">
        <v>165134.23700000002</v>
      </c>
      <c r="E44" s="117">
        <v>-139610.27836999984</v>
      </c>
      <c r="F44" s="154">
        <v>-16861.472140000056</v>
      </c>
      <c r="G44" s="154">
        <v>-121308.71868000011</v>
      </c>
      <c r="H44" s="21">
        <v>-277780.46919000009</v>
      </c>
      <c r="I44" s="154">
        <v>1716371.3865199997</v>
      </c>
      <c r="J44" s="154">
        <v>-1304730.7032600001</v>
      </c>
      <c r="K44" s="118">
        <v>-86527.9240400001</v>
      </c>
      <c r="L44" s="118">
        <v>325112.75921999943</v>
      </c>
      <c r="M44" s="118">
        <v>47332.290029998636</v>
      </c>
      <c r="N44" s="117">
        <v>147089.62271999996</v>
      </c>
      <c r="O44" s="118">
        <v>330256.60414000007</v>
      </c>
      <c r="P44" s="128">
        <f t="shared" ref="P44:P57" si="3">+SUM(M44:O44)</f>
        <v>524678.51688999869</v>
      </c>
    </row>
    <row r="45" spans="1:16">
      <c r="A45" s="20" t="s">
        <v>26</v>
      </c>
      <c r="B45" s="17"/>
      <c r="C45" s="17"/>
      <c r="D45" s="21">
        <v>-1581.7870000000112</v>
      </c>
      <c r="E45" s="117">
        <v>-95223.413719999997</v>
      </c>
      <c r="F45" s="154">
        <v>-1469.1960799999997</v>
      </c>
      <c r="G45" s="154">
        <v>-3530.4982</v>
      </c>
      <c r="H45" s="21">
        <v>-100223.10800000001</v>
      </c>
      <c r="I45" s="154">
        <v>760.61725999999908</v>
      </c>
      <c r="J45" s="154">
        <v>6684.7967800000006</v>
      </c>
      <c r="K45" s="118">
        <v>-3408.5649300000005</v>
      </c>
      <c r="L45" s="118">
        <v>4036.8491099999956</v>
      </c>
      <c r="M45" s="118">
        <v>-96186.258890000026</v>
      </c>
      <c r="N45" s="117">
        <v>948.95404000000053</v>
      </c>
      <c r="O45" s="118">
        <v>5580.8593500000006</v>
      </c>
      <c r="P45" s="128">
        <f t="shared" si="3"/>
        <v>-89656.445500000031</v>
      </c>
    </row>
    <row r="46" spans="1:16">
      <c r="A46" s="20"/>
      <c r="B46" s="17" t="s">
        <v>27</v>
      </c>
      <c r="C46" s="17"/>
      <c r="D46" s="21">
        <v>312734.25599999999</v>
      </c>
      <c r="E46" s="117">
        <v>6417.6914200000001</v>
      </c>
      <c r="F46" s="154">
        <v>13298.143840000001</v>
      </c>
      <c r="G46" s="154">
        <v>13505.278840000001</v>
      </c>
      <c r="H46" s="21">
        <v>33221.114099999999</v>
      </c>
      <c r="I46" s="154">
        <v>16926.749739999999</v>
      </c>
      <c r="J46" s="154">
        <v>21636.8642</v>
      </c>
      <c r="K46" s="118">
        <v>16922.25533</v>
      </c>
      <c r="L46" s="118">
        <v>55485.869269999996</v>
      </c>
      <c r="M46" s="118">
        <v>88706.983370000002</v>
      </c>
      <c r="N46" s="117">
        <v>21573.976200000001</v>
      </c>
      <c r="O46" s="118">
        <v>17110.153490000001</v>
      </c>
      <c r="P46" s="128">
        <f t="shared" si="3"/>
        <v>127391.11306</v>
      </c>
    </row>
    <row r="47" spans="1:16">
      <c r="A47" s="20"/>
      <c r="B47" s="17" t="s">
        <v>28</v>
      </c>
      <c r="C47" s="17"/>
      <c r="D47" s="21">
        <v>314316.04300000001</v>
      </c>
      <c r="E47" s="117">
        <v>101641.10514</v>
      </c>
      <c r="F47" s="154">
        <v>14767.33992</v>
      </c>
      <c r="G47" s="154">
        <v>17035.777040000001</v>
      </c>
      <c r="H47" s="21">
        <v>133444.22210000001</v>
      </c>
      <c r="I47" s="154">
        <v>16166.13248</v>
      </c>
      <c r="J47" s="154">
        <v>14952.067419999999</v>
      </c>
      <c r="K47" s="118">
        <v>20330.82026</v>
      </c>
      <c r="L47" s="118">
        <v>51449.02016</v>
      </c>
      <c r="M47" s="118">
        <v>184893.24226000003</v>
      </c>
      <c r="N47" s="117">
        <v>20625.02216</v>
      </c>
      <c r="O47" s="118">
        <v>11529.29414</v>
      </c>
      <c r="P47" s="128">
        <f t="shared" si="3"/>
        <v>217047.55856000003</v>
      </c>
    </row>
    <row r="48" spans="1:16">
      <c r="A48" s="20" t="s">
        <v>29</v>
      </c>
      <c r="B48" s="17"/>
      <c r="C48" s="17"/>
      <c r="D48" s="21">
        <v>469498.79000000004</v>
      </c>
      <c r="E48" s="117">
        <v>591203.9848300002</v>
      </c>
      <c r="F48" s="154">
        <v>88504.482619999908</v>
      </c>
      <c r="G48" s="154">
        <v>-105087.60512000008</v>
      </c>
      <c r="H48" s="21">
        <v>574620.86232999992</v>
      </c>
      <c r="I48" s="154">
        <v>730217.3761799999</v>
      </c>
      <c r="J48" s="154">
        <v>-64230.404100000043</v>
      </c>
      <c r="K48" s="118">
        <v>-119289.22640999994</v>
      </c>
      <c r="L48" s="118">
        <v>546697.74566999986</v>
      </c>
      <c r="M48" s="118">
        <v>1121318.6079999991</v>
      </c>
      <c r="N48" s="117">
        <v>402516.44615999999</v>
      </c>
      <c r="O48" s="118">
        <v>391966.87129000004</v>
      </c>
      <c r="P48" s="128">
        <f t="shared" si="3"/>
        <v>1915801.925449999</v>
      </c>
    </row>
    <row r="49" spans="1:16">
      <c r="A49" s="20"/>
      <c r="B49" s="17" t="s">
        <v>30</v>
      </c>
      <c r="C49" s="17"/>
      <c r="D49" s="21">
        <v>3577781.3330000001</v>
      </c>
      <c r="E49" s="117">
        <v>2538539.2041600002</v>
      </c>
      <c r="F49" s="154">
        <v>663377.55783999991</v>
      </c>
      <c r="G49" s="154">
        <v>684534.64795999997</v>
      </c>
      <c r="H49" s="21">
        <v>3886451.4099599998</v>
      </c>
      <c r="I49" s="154">
        <v>1067440.1249799998</v>
      </c>
      <c r="J49" s="154">
        <v>931360.79741999996</v>
      </c>
      <c r="K49" s="118">
        <v>-16589.727549999952</v>
      </c>
      <c r="L49" s="118">
        <v>1982211.1948499999</v>
      </c>
      <c r="M49" s="118">
        <v>5868662.6048099995</v>
      </c>
      <c r="N49" s="117">
        <v>517413.69527999999</v>
      </c>
      <c r="O49" s="118">
        <v>841244.74629000004</v>
      </c>
      <c r="P49" s="128">
        <f t="shared" si="3"/>
        <v>7227321.0463799993</v>
      </c>
    </row>
    <row r="50" spans="1:16">
      <c r="A50" s="20"/>
      <c r="B50" s="17" t="s">
        <v>31</v>
      </c>
      <c r="C50" s="17"/>
      <c r="D50" s="21">
        <v>3108282.5430000001</v>
      </c>
      <c r="E50" s="117">
        <v>1947335.21933</v>
      </c>
      <c r="F50" s="154">
        <v>574873.07522</v>
      </c>
      <c r="G50" s="154">
        <v>789622.25308000005</v>
      </c>
      <c r="H50" s="21">
        <v>3311830.5476299999</v>
      </c>
      <c r="I50" s="154">
        <v>337222.7488</v>
      </c>
      <c r="J50" s="154">
        <v>995591.20152</v>
      </c>
      <c r="K50" s="118">
        <v>102699.49885999999</v>
      </c>
      <c r="L50" s="118">
        <v>1435513.44918</v>
      </c>
      <c r="M50" s="118">
        <v>4747343.9968100004</v>
      </c>
      <c r="N50" s="117">
        <v>114897.24912000001</v>
      </c>
      <c r="O50" s="118">
        <v>449277.875</v>
      </c>
      <c r="P50" s="128">
        <f t="shared" si="3"/>
        <v>5311519.1209300002</v>
      </c>
    </row>
    <row r="51" spans="1:16">
      <c r="A51" s="20" t="s">
        <v>32</v>
      </c>
      <c r="B51" s="17"/>
      <c r="C51" s="17"/>
      <c r="D51" s="21">
        <v>0</v>
      </c>
      <c r="E51" s="117">
        <v>-196.48789000001852</v>
      </c>
      <c r="F51" s="154">
        <v>-1.1270799999765586</v>
      </c>
      <c r="G51" s="154">
        <v>-140.30920000001788</v>
      </c>
      <c r="H51" s="21">
        <v>-337.92417000001296</v>
      </c>
      <c r="I51" s="154">
        <v>133.30875999998534</v>
      </c>
      <c r="J51" s="154">
        <v>-9714.426140000025</v>
      </c>
      <c r="K51" s="118">
        <v>-6598.7073200001614</v>
      </c>
      <c r="L51" s="118">
        <v>-16179.824700000201</v>
      </c>
      <c r="M51" s="118">
        <v>-16517.748870000214</v>
      </c>
      <c r="N51" s="117">
        <v>-1872.6836400000029</v>
      </c>
      <c r="O51" s="118">
        <v>-1079.317779999983</v>
      </c>
      <c r="P51" s="128">
        <f t="shared" si="3"/>
        <v>-19469.7502900002</v>
      </c>
    </row>
    <row r="52" spans="1:16">
      <c r="A52" s="20" t="s">
        <v>33</v>
      </c>
      <c r="B52" s="17"/>
      <c r="C52" s="17"/>
      <c r="D52" s="21">
        <v>-302782.766</v>
      </c>
      <c r="E52" s="117">
        <v>-635394.36158999999</v>
      </c>
      <c r="F52" s="154">
        <v>-103895.63159999999</v>
      </c>
      <c r="G52" s="154">
        <v>-12550.30616</v>
      </c>
      <c r="H52" s="21">
        <v>-751840.29934999999</v>
      </c>
      <c r="I52" s="154">
        <v>985260.08431999991</v>
      </c>
      <c r="J52" s="154">
        <v>-1237470.6698</v>
      </c>
      <c r="K52" s="118">
        <v>42768.574619999999</v>
      </c>
      <c r="L52" s="118">
        <v>-209442.01086000013</v>
      </c>
      <c r="M52" s="118">
        <v>-961282.31021000014</v>
      </c>
      <c r="N52" s="117">
        <v>-254503.09384000002</v>
      </c>
      <c r="O52" s="118">
        <v>-66211.808720000001</v>
      </c>
      <c r="P52" s="128">
        <f t="shared" si="3"/>
        <v>-1281997.2127700003</v>
      </c>
    </row>
    <row r="53" spans="1:16">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c r="A58" s="20"/>
      <c r="B58" s="17"/>
      <c r="C58" s="17"/>
      <c r="D58" s="21"/>
      <c r="E58" s="127"/>
      <c r="F58" s="151"/>
      <c r="G58" s="151"/>
      <c r="H58" s="244"/>
      <c r="I58" s="151"/>
      <c r="J58" s="151"/>
      <c r="K58" s="128"/>
      <c r="L58" s="128"/>
      <c r="M58" s="128"/>
      <c r="N58" s="127"/>
      <c r="O58" s="128"/>
      <c r="P58" s="128"/>
    </row>
    <row r="59" spans="1:16">
      <c r="A59" s="20" t="s">
        <v>37</v>
      </c>
      <c r="B59" s="17"/>
      <c r="C59" s="17"/>
      <c r="D59" s="21">
        <v>1483831.4499999997</v>
      </c>
      <c r="E59" s="117">
        <v>-1084278.6563300001</v>
      </c>
      <c r="F59" s="154">
        <v>-192361.73499999999</v>
      </c>
      <c r="G59" s="154">
        <v>-97855.457200000004</v>
      </c>
      <c r="H59" s="21">
        <v>-1374495.8485300001</v>
      </c>
      <c r="I59" s="154">
        <v>212087.44992000004</v>
      </c>
      <c r="J59" s="154">
        <v>243590.93709999998</v>
      </c>
      <c r="K59" s="118">
        <v>216523.68933000002</v>
      </c>
      <c r="L59" s="118">
        <v>672202.07634999999</v>
      </c>
      <c r="M59" s="118">
        <v>-702293.77218000009</v>
      </c>
      <c r="N59" s="117">
        <v>228686.62395999994</v>
      </c>
      <c r="O59" s="118">
        <v>221373.57100000003</v>
      </c>
      <c r="P59" s="128">
        <f t="shared" ref="P59:P70" si="4">+SUM(M59:O59)</f>
        <v>-252233.57722000012</v>
      </c>
    </row>
    <row r="60" spans="1:16">
      <c r="A60" s="20" t="s">
        <v>38</v>
      </c>
      <c r="B60" s="17"/>
      <c r="C60" s="17"/>
      <c r="D60" s="21">
        <v>-442990.50899999996</v>
      </c>
      <c r="E60" s="117">
        <v>-394403.25333000009</v>
      </c>
      <c r="F60" s="154">
        <v>-4990.8069999999998</v>
      </c>
      <c r="G60" s="154">
        <v>-4009.6592000000001</v>
      </c>
      <c r="H60" s="21">
        <v>-403403.71953000006</v>
      </c>
      <c r="I60" s="154">
        <v>-5999.0570800000005</v>
      </c>
      <c r="J60" s="154">
        <v>-520.24989999999991</v>
      </c>
      <c r="K60" s="118">
        <v>-5849.8666699999994</v>
      </c>
      <c r="L60" s="118">
        <v>-12369.173650000001</v>
      </c>
      <c r="M60" s="118">
        <v>-415772.89318000007</v>
      </c>
      <c r="N60" s="117">
        <v>-1290.21604</v>
      </c>
      <c r="O60" s="118">
        <v>-3682.0990000000002</v>
      </c>
      <c r="P60" s="128">
        <f t="shared" si="4"/>
        <v>-420745.20822000009</v>
      </c>
    </row>
    <row r="61" spans="1:16">
      <c r="A61" s="20"/>
      <c r="B61" s="17" t="s">
        <v>39</v>
      </c>
      <c r="C61" s="17"/>
      <c r="D61" s="21">
        <v>52315.33</v>
      </c>
      <c r="E61" s="117">
        <v>748.39400000000001</v>
      </c>
      <c r="F61" s="154">
        <v>690.09299999999996</v>
      </c>
      <c r="G61" s="154">
        <v>0</v>
      </c>
      <c r="H61" s="21">
        <v>1438.4870000000001</v>
      </c>
      <c r="I61" s="154">
        <v>0</v>
      </c>
      <c r="J61" s="154">
        <v>0</v>
      </c>
      <c r="K61" s="118">
        <v>0</v>
      </c>
      <c r="L61" s="118">
        <v>0</v>
      </c>
      <c r="M61" s="118">
        <v>1438.4870000000001</v>
      </c>
      <c r="N61" s="117">
        <v>0</v>
      </c>
      <c r="O61" s="118">
        <v>0</v>
      </c>
      <c r="P61" s="128">
        <f t="shared" si="4"/>
        <v>1438.4870000000001</v>
      </c>
    </row>
    <row r="62" spans="1:16">
      <c r="A62" s="20"/>
      <c r="B62" s="17"/>
      <c r="C62" s="17" t="s">
        <v>40</v>
      </c>
      <c r="D62" s="21"/>
      <c r="E62" s="117">
        <v>0</v>
      </c>
      <c r="F62" s="154">
        <v>0</v>
      </c>
      <c r="G62" s="154">
        <v>0</v>
      </c>
      <c r="H62" s="21">
        <v>0</v>
      </c>
      <c r="I62" s="154">
        <v>0</v>
      </c>
      <c r="J62" s="154">
        <v>0</v>
      </c>
      <c r="K62" s="118">
        <v>0</v>
      </c>
      <c r="L62" s="118">
        <v>0</v>
      </c>
      <c r="M62" s="118">
        <v>0</v>
      </c>
      <c r="N62" s="117">
        <v>0</v>
      </c>
      <c r="O62" s="118">
        <v>0</v>
      </c>
      <c r="P62" s="128">
        <f t="shared" si="4"/>
        <v>0</v>
      </c>
    </row>
    <row r="63" spans="1:16">
      <c r="A63" s="20"/>
      <c r="B63" s="17"/>
      <c r="C63" s="17" t="s">
        <v>41</v>
      </c>
      <c r="D63" s="21"/>
      <c r="E63" s="117">
        <v>748.39400000000001</v>
      </c>
      <c r="F63" s="154">
        <v>690.09299999999996</v>
      </c>
      <c r="G63" s="154">
        <v>0</v>
      </c>
      <c r="H63" s="21">
        <v>1438.4870000000001</v>
      </c>
      <c r="I63" s="154">
        <v>0</v>
      </c>
      <c r="J63" s="154">
        <v>0</v>
      </c>
      <c r="K63" s="118">
        <v>0</v>
      </c>
      <c r="L63" s="118">
        <v>0</v>
      </c>
      <c r="M63" s="118">
        <v>1438.4870000000001</v>
      </c>
      <c r="N63" s="117">
        <v>0</v>
      </c>
      <c r="O63" s="118">
        <v>0</v>
      </c>
      <c r="P63" s="128">
        <f t="shared" si="4"/>
        <v>1438.4870000000001</v>
      </c>
    </row>
    <row r="64" spans="1:16">
      <c r="A64" s="20"/>
      <c r="B64" s="17" t="s">
        <v>42</v>
      </c>
      <c r="C64" s="17"/>
      <c r="D64" s="21">
        <v>495305.83899999998</v>
      </c>
      <c r="E64" s="117">
        <v>395151.64733000007</v>
      </c>
      <c r="F64" s="154">
        <v>5680.9</v>
      </c>
      <c r="G64" s="154">
        <v>4009.6592000000001</v>
      </c>
      <c r="H64" s="21">
        <v>404842.20653000008</v>
      </c>
      <c r="I64" s="154">
        <v>5999.0570800000005</v>
      </c>
      <c r="J64" s="154">
        <v>520.24989999999991</v>
      </c>
      <c r="K64" s="118">
        <v>5849.8666699999994</v>
      </c>
      <c r="L64" s="118">
        <v>12369.173650000001</v>
      </c>
      <c r="M64" s="118">
        <v>417211.38018000009</v>
      </c>
      <c r="N64" s="117">
        <v>1290.21604</v>
      </c>
      <c r="O64" s="118">
        <v>3682.0990000000002</v>
      </c>
      <c r="P64" s="128">
        <f t="shared" si="4"/>
        <v>422183.69522000011</v>
      </c>
    </row>
    <row r="65" spans="1:19">
      <c r="A65" s="20" t="s">
        <v>43</v>
      </c>
      <c r="B65" s="17"/>
      <c r="C65" s="17"/>
      <c r="D65" s="21">
        <v>2943060.6379999998</v>
      </c>
      <c r="E65" s="117">
        <v>-599867.85499999998</v>
      </c>
      <c r="F65" s="154">
        <v>-99641.187000000005</v>
      </c>
      <c r="G65" s="154">
        <v>-8879.4179999999997</v>
      </c>
      <c r="H65" s="21">
        <v>-708388.46</v>
      </c>
      <c r="I65" s="154">
        <v>299357.92100000003</v>
      </c>
      <c r="J65" s="154">
        <v>315304.59899999999</v>
      </c>
      <c r="K65" s="118">
        <v>300775.70400000003</v>
      </c>
      <c r="L65" s="118">
        <v>915438.22399999993</v>
      </c>
      <c r="M65" s="118">
        <v>207049.76399999997</v>
      </c>
      <c r="N65" s="117">
        <v>311832.60099999997</v>
      </c>
      <c r="O65" s="118">
        <v>310863.03700000001</v>
      </c>
      <c r="P65" s="128">
        <f t="shared" si="4"/>
        <v>829745.402</v>
      </c>
    </row>
    <row r="66" spans="1:19">
      <c r="A66" s="20"/>
      <c r="B66" s="17" t="s">
        <v>39</v>
      </c>
      <c r="C66" s="17"/>
      <c r="D66" s="21">
        <v>2976000</v>
      </c>
      <c r="E66" s="117">
        <v>0</v>
      </c>
      <c r="F66" s="154">
        <v>0</v>
      </c>
      <c r="G66" s="154">
        <v>0</v>
      </c>
      <c r="H66" s="21">
        <v>0</v>
      </c>
      <c r="I66" s="154">
        <v>304177.69500000001</v>
      </c>
      <c r="J66" s="154">
        <v>320172.02899999998</v>
      </c>
      <c r="K66" s="118">
        <v>312493.065</v>
      </c>
      <c r="L66" s="118">
        <v>936842.78899999987</v>
      </c>
      <c r="M66" s="118">
        <v>936842.78899999987</v>
      </c>
      <c r="N66" s="117">
        <v>316749.00799999997</v>
      </c>
      <c r="O66" s="118">
        <v>315224.09700000001</v>
      </c>
      <c r="P66" s="128">
        <f t="shared" si="4"/>
        <v>1568815.8939999999</v>
      </c>
    </row>
    <row r="67" spans="1:19">
      <c r="A67" s="20"/>
      <c r="B67" s="17"/>
      <c r="C67" s="17" t="s">
        <v>40</v>
      </c>
      <c r="D67" s="21"/>
      <c r="E67" s="117">
        <v>0</v>
      </c>
      <c r="F67" s="154">
        <v>0</v>
      </c>
      <c r="G67" s="154">
        <v>0</v>
      </c>
      <c r="H67" s="21">
        <v>0</v>
      </c>
      <c r="I67" s="154">
        <v>304177.69500000001</v>
      </c>
      <c r="J67" s="154">
        <v>320172.02899999998</v>
      </c>
      <c r="K67" s="118">
        <v>312493.065</v>
      </c>
      <c r="L67" s="118">
        <v>936842.78899999987</v>
      </c>
      <c r="M67" s="118">
        <v>936842.78899999987</v>
      </c>
      <c r="N67" s="117">
        <v>316749.00799999997</v>
      </c>
      <c r="O67" s="118">
        <v>315224.09700000001</v>
      </c>
      <c r="P67" s="128">
        <f t="shared" si="4"/>
        <v>1568815.8939999999</v>
      </c>
    </row>
    <row r="68" spans="1:19">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c r="A69" s="20"/>
      <c r="B69" s="17" t="s">
        <v>42</v>
      </c>
      <c r="C69" s="17"/>
      <c r="D69" s="21">
        <v>32939.362000000001</v>
      </c>
      <c r="E69" s="117">
        <v>599867.85499999998</v>
      </c>
      <c r="F69" s="154">
        <v>99641.187000000005</v>
      </c>
      <c r="G69" s="154">
        <v>8879.4179999999997</v>
      </c>
      <c r="H69" s="21">
        <v>708388.46</v>
      </c>
      <c r="I69" s="154">
        <v>4819.7740000000003</v>
      </c>
      <c r="J69" s="154">
        <v>4867.43</v>
      </c>
      <c r="K69" s="118">
        <v>11717.361000000001</v>
      </c>
      <c r="L69" s="118">
        <v>21404.565000000002</v>
      </c>
      <c r="M69" s="118">
        <v>729793.02499999991</v>
      </c>
      <c r="N69" s="117">
        <v>4916.4070000000002</v>
      </c>
      <c r="O69" s="118">
        <v>4361.0600000000004</v>
      </c>
      <c r="P69" s="128">
        <f t="shared" si="4"/>
        <v>739070.49199999997</v>
      </c>
    </row>
    <row r="70" spans="1:19">
      <c r="A70" s="20" t="s">
        <v>44</v>
      </c>
      <c r="B70" s="17"/>
      <c r="C70" s="17"/>
      <c r="D70" s="21">
        <v>-1016238.679</v>
      </c>
      <c r="E70" s="117">
        <v>-90007.547999999995</v>
      </c>
      <c r="F70" s="154">
        <v>-87729.740999999995</v>
      </c>
      <c r="G70" s="154">
        <v>-84966.38</v>
      </c>
      <c r="H70" s="21">
        <v>-262703.66899999999</v>
      </c>
      <c r="I70" s="154">
        <v>-81271.414000000004</v>
      </c>
      <c r="J70" s="154">
        <v>-71193.411999999997</v>
      </c>
      <c r="K70" s="118">
        <v>-78402.148000000001</v>
      </c>
      <c r="L70" s="118">
        <v>-230866.97399999999</v>
      </c>
      <c r="M70" s="118">
        <v>-493570.64299999998</v>
      </c>
      <c r="N70" s="117">
        <v>-81855.760999999999</v>
      </c>
      <c r="O70" s="118">
        <v>-85807.366999999998</v>
      </c>
      <c r="P70" s="128">
        <f t="shared" si="4"/>
        <v>-661233.77099999995</v>
      </c>
    </row>
    <row r="71" spans="1:19">
      <c r="A71" s="20"/>
      <c r="B71" s="17"/>
      <c r="C71" s="17"/>
      <c r="D71" s="21"/>
      <c r="E71" s="127"/>
      <c r="F71" s="151"/>
      <c r="G71" s="151"/>
      <c r="H71" s="244"/>
      <c r="I71" s="151"/>
      <c r="J71" s="151"/>
      <c r="K71" s="128"/>
      <c r="L71" s="128"/>
      <c r="M71" s="128"/>
      <c r="N71" s="127"/>
      <c r="O71" s="128"/>
      <c r="P71" s="128"/>
    </row>
    <row r="72" spans="1:19">
      <c r="A72" s="24" t="s">
        <v>45</v>
      </c>
      <c r="B72" s="25"/>
      <c r="C72" s="25"/>
      <c r="D72" s="26">
        <v>-1318697.2129999998</v>
      </c>
      <c r="E72" s="131">
        <v>944668.3779600003</v>
      </c>
      <c r="F72" s="152">
        <v>175500.26285999993</v>
      </c>
      <c r="G72" s="152">
        <v>-23453.261480000103</v>
      </c>
      <c r="H72" s="247">
        <v>1096715.37934</v>
      </c>
      <c r="I72" s="152">
        <v>1504283.9365999997</v>
      </c>
      <c r="J72" s="152">
        <v>-1548321.6403600001</v>
      </c>
      <c r="K72" s="132">
        <v>-303051.61337000015</v>
      </c>
      <c r="L72" s="132">
        <v>-347089.31713000056</v>
      </c>
      <c r="M72" s="132">
        <v>749626.06220999872</v>
      </c>
      <c r="N72" s="131">
        <v>-81597.001239999983</v>
      </c>
      <c r="O72" s="132">
        <v>108883.03314000004</v>
      </c>
      <c r="P72" s="132">
        <f t="shared" ref="P72" si="5">+SUM(M72:O72)</f>
        <v>776912.09410999878</v>
      </c>
    </row>
    <row r="73" spans="1:19">
      <c r="A73" s="30"/>
      <c r="B73" s="31"/>
      <c r="C73" s="31"/>
      <c r="D73" s="32"/>
      <c r="E73" s="133"/>
      <c r="F73" s="153"/>
      <c r="G73" s="153"/>
      <c r="H73" s="248"/>
      <c r="I73" s="153"/>
      <c r="J73" s="153"/>
      <c r="K73" s="134"/>
      <c r="L73" s="134"/>
      <c r="M73" s="134"/>
      <c r="N73" s="133"/>
      <c r="O73" s="134"/>
      <c r="P73" s="32"/>
    </row>
    <row r="74" spans="1:19" s="40" customFormat="1" ht="12.75" customHeight="1">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c r="A77" s="75" t="s">
        <v>50</v>
      </c>
      <c r="B77" s="160" t="s">
        <v>65</v>
      </c>
      <c r="C77" s="75"/>
      <c r="D77" s="160"/>
      <c r="E77" s="75"/>
      <c r="F77" s="75"/>
      <c r="G77" s="75"/>
      <c r="H77" s="75"/>
      <c r="I77" s="75"/>
      <c r="J77" s="75"/>
      <c r="K77" s="36"/>
      <c r="L77" s="75"/>
      <c r="M77" s="75"/>
      <c r="N77" s="75"/>
      <c r="Q77" s="263">
        <v>5</v>
      </c>
    </row>
    <row r="78" spans="1:19" s="162" customFormat="1" ht="25.5" customHeight="1">
      <c r="A78" s="160"/>
      <c r="B78" s="270"/>
      <c r="C78" s="271"/>
      <c r="D78" s="271"/>
      <c r="E78" s="271"/>
      <c r="F78" s="271"/>
      <c r="G78" s="271"/>
      <c r="H78" s="237"/>
      <c r="I78" s="161"/>
      <c r="J78" s="161"/>
      <c r="K78" s="43"/>
      <c r="L78" s="161"/>
      <c r="M78" s="161"/>
      <c r="N78" s="161"/>
      <c r="O78" s="161"/>
      <c r="P78" s="43"/>
      <c r="Q78" s="43"/>
      <c r="R78" s="43"/>
    </row>
    <row r="79" spans="1:19" s="40" customFormat="1" ht="25.5" customHeight="1">
      <c r="A79" s="80"/>
      <c r="K79" s="39"/>
    </row>
    <row r="80" spans="1:19"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79"/>
  <sheetViews>
    <sheetView topLeftCell="A25" workbookViewId="0">
      <selection activeCell="Q77" sqref="Q77"/>
    </sheetView>
  </sheetViews>
  <sheetFormatPr baseColWidth="10" defaultRowHeight="13.2"/>
  <cols>
    <col min="1" max="2" width="2.77734375" customWidth="1"/>
    <col min="3" max="3" width="54.77734375" customWidth="1"/>
    <col min="4" max="9" width="10.77734375" customWidth="1"/>
    <col min="10" max="10" width="10.77734375" style="17" customWidth="1"/>
    <col min="11" max="14" width="10.77734375" customWidth="1"/>
    <col min="15" max="15" width="10.77734375" bestFit="1" customWidth="1"/>
    <col min="16" max="16" width="5.6640625" customWidth="1"/>
  </cols>
  <sheetData>
    <row r="1" spans="1:16" ht="24.6">
      <c r="P1" s="165"/>
    </row>
    <row r="2" spans="1:16">
      <c r="A2" s="1" t="s">
        <v>71</v>
      </c>
      <c r="B2" s="2"/>
      <c r="C2" s="2"/>
      <c r="D2" s="2"/>
      <c r="E2" s="2"/>
      <c r="F2" s="2"/>
      <c r="G2" s="2"/>
      <c r="H2" s="2"/>
      <c r="I2" s="2"/>
      <c r="J2" s="46"/>
      <c r="K2" s="2"/>
      <c r="L2" s="2"/>
      <c r="M2" s="2"/>
      <c r="N2" s="2"/>
      <c r="O2" s="2"/>
    </row>
    <row r="3" spans="1:16">
      <c r="A3" s="4" t="str">
        <f>+Total!A3</f>
        <v>ESTADO DE OPERACIONES DE GOBIERNO  2013</v>
      </c>
      <c r="B3" s="5"/>
      <c r="C3" s="5"/>
      <c r="D3" s="2"/>
      <c r="E3" s="2"/>
      <c r="F3" s="2"/>
      <c r="G3" s="2"/>
      <c r="H3" s="2"/>
      <c r="I3" s="2"/>
      <c r="J3" s="46"/>
      <c r="K3" s="2"/>
      <c r="L3" s="2"/>
      <c r="M3" s="2"/>
      <c r="N3" s="2"/>
      <c r="O3" s="2"/>
    </row>
    <row r="4" spans="1:16">
      <c r="A4" s="1" t="s">
        <v>1</v>
      </c>
      <c r="B4" s="2"/>
      <c r="C4" s="2"/>
      <c r="D4" s="2"/>
      <c r="E4" s="2"/>
      <c r="F4" s="2"/>
      <c r="G4" s="2"/>
      <c r="H4" s="2"/>
      <c r="I4" s="2"/>
      <c r="J4" s="46"/>
      <c r="K4" s="2"/>
      <c r="L4" s="2"/>
      <c r="M4" s="2"/>
      <c r="N4" s="2"/>
      <c r="O4" s="2"/>
    </row>
    <row r="5" spans="1:16">
      <c r="A5" s="1" t="s">
        <v>52</v>
      </c>
      <c r="B5" s="2"/>
      <c r="C5" s="7"/>
      <c r="D5" s="2"/>
      <c r="E5" s="2"/>
      <c r="F5" s="2"/>
      <c r="G5" s="2"/>
      <c r="H5" s="2"/>
      <c r="I5" s="2"/>
      <c r="J5" s="46"/>
      <c r="K5" s="2"/>
      <c r="L5" s="2"/>
      <c r="M5" s="2"/>
      <c r="N5" s="2"/>
      <c r="O5" s="2"/>
    </row>
    <row r="6" spans="1:16">
      <c r="A6" s="1" t="s">
        <v>3</v>
      </c>
      <c r="B6" s="2"/>
      <c r="C6" s="7"/>
      <c r="D6" s="2"/>
      <c r="E6" s="2"/>
      <c r="F6" s="2"/>
      <c r="G6" s="2"/>
      <c r="H6" s="2"/>
      <c r="I6" s="2"/>
      <c r="J6" s="46"/>
      <c r="K6" s="2"/>
      <c r="L6" s="2"/>
      <c r="M6" s="2"/>
      <c r="N6" s="2"/>
      <c r="O6" s="2"/>
    </row>
    <row r="7" spans="1:16">
      <c r="A7" s="9"/>
      <c r="B7" s="10"/>
      <c r="C7" s="11"/>
    </row>
    <row r="8" spans="1:16" ht="24.75" customHeight="1">
      <c r="A8" s="13"/>
      <c r="B8" s="14"/>
      <c r="C8" s="14"/>
      <c r="D8" s="15" t="s">
        <v>5</v>
      </c>
      <c r="E8" s="142" t="s">
        <v>85</v>
      </c>
      <c r="F8" s="142" t="s">
        <v>86</v>
      </c>
      <c r="G8" s="169" t="s">
        <v>95</v>
      </c>
      <c r="H8" s="142" t="s">
        <v>87</v>
      </c>
      <c r="I8" s="142" t="s">
        <v>89</v>
      </c>
      <c r="J8" s="99" t="s">
        <v>96</v>
      </c>
      <c r="K8" s="99" t="s">
        <v>98</v>
      </c>
      <c r="L8" s="99" t="s">
        <v>99</v>
      </c>
      <c r="M8" s="15" t="s">
        <v>97</v>
      </c>
      <c r="N8" s="99" t="s">
        <v>102</v>
      </c>
      <c r="O8" s="87" t="s">
        <v>88</v>
      </c>
    </row>
    <row r="9" spans="1:16">
      <c r="A9" s="16"/>
      <c r="B9" s="17"/>
      <c r="C9" s="17"/>
      <c r="D9" s="123"/>
      <c r="E9" s="155"/>
      <c r="F9" s="155"/>
      <c r="G9" s="249"/>
      <c r="H9" s="155"/>
      <c r="I9" s="155"/>
      <c r="J9" s="124"/>
      <c r="K9" s="124"/>
      <c r="L9" s="124"/>
      <c r="M9" s="123"/>
      <c r="N9" s="124"/>
      <c r="O9" s="126"/>
    </row>
    <row r="10" spans="1:16">
      <c r="A10" s="19" t="s">
        <v>6</v>
      </c>
      <c r="B10" s="17"/>
      <c r="C10" s="17"/>
      <c r="D10" s="115"/>
      <c r="E10" s="150"/>
      <c r="F10" s="150"/>
      <c r="G10" s="243"/>
      <c r="H10" s="150"/>
      <c r="I10" s="150"/>
      <c r="J10" s="116"/>
      <c r="K10" s="116"/>
      <c r="L10" s="116"/>
      <c r="M10" s="115"/>
      <c r="N10" s="116"/>
      <c r="O10" s="116"/>
    </row>
    <row r="11" spans="1:16">
      <c r="A11" s="20" t="s">
        <v>7</v>
      </c>
      <c r="B11" s="17"/>
      <c r="C11" s="17"/>
      <c r="D11" s="117">
        <v>2858552.608</v>
      </c>
      <c r="E11" s="154">
        <v>2113113.977</v>
      </c>
      <c r="F11" s="154">
        <v>2219081.9750000006</v>
      </c>
      <c r="G11" s="21">
        <v>7190748.5599999977</v>
      </c>
      <c r="H11" s="154">
        <v>3846068.3209999991</v>
      </c>
      <c r="I11" s="154">
        <v>659143.6939999999</v>
      </c>
      <c r="J11" s="118">
        <v>2095191.7570000002</v>
      </c>
      <c r="K11" s="118">
        <v>6600403.7719999999</v>
      </c>
      <c r="L11" s="118">
        <v>13791152.332000006</v>
      </c>
      <c r="M11" s="117">
        <v>2258738.0309999995</v>
      </c>
      <c r="N11" s="118">
        <v>2281454.9210000001</v>
      </c>
      <c r="O11" s="128">
        <f>+SUM(L11:N11)</f>
        <v>18331345.284000006</v>
      </c>
    </row>
    <row r="12" spans="1:16">
      <c r="A12" s="20"/>
      <c r="B12" s="17" t="s">
        <v>8</v>
      </c>
      <c r="C12" s="17"/>
      <c r="D12" s="117">
        <v>2527873.1910000001</v>
      </c>
      <c r="E12" s="154">
        <v>1817732.0360000001</v>
      </c>
      <c r="F12" s="154">
        <v>1898743.4169999999</v>
      </c>
      <c r="G12" s="21">
        <v>6244348.6439999994</v>
      </c>
      <c r="H12" s="154">
        <v>3538611.2680000002</v>
      </c>
      <c r="I12" s="154">
        <v>316938.52299999999</v>
      </c>
      <c r="J12" s="118">
        <v>1802490.8570000001</v>
      </c>
      <c r="K12" s="118">
        <v>5658040.648</v>
      </c>
      <c r="L12" s="118">
        <v>11902389.291999999</v>
      </c>
      <c r="M12" s="117">
        <v>1908093.9639999999</v>
      </c>
      <c r="N12" s="118">
        <v>1856980.004</v>
      </c>
      <c r="O12" s="128">
        <f t="shared" ref="O12:O30" si="0">+SUM(L12:N12)</f>
        <v>15667463.26</v>
      </c>
    </row>
    <row r="13" spans="1:16" s="195" customFormat="1">
      <c r="A13" s="83"/>
      <c r="B13" s="81"/>
      <c r="C13" s="81" t="s">
        <v>69</v>
      </c>
      <c r="D13" s="196">
        <v>165034.79199999999</v>
      </c>
      <c r="E13" s="197">
        <v>122879.674</v>
      </c>
      <c r="F13" s="197">
        <v>131038.91899999999</v>
      </c>
      <c r="G13" s="191">
        <v>418953.38500000001</v>
      </c>
      <c r="H13" s="197">
        <v>332364.13799999998</v>
      </c>
      <c r="I13" s="197">
        <v>-51380.417999999998</v>
      </c>
      <c r="J13" s="198">
        <v>171028.4088</v>
      </c>
      <c r="K13" s="198">
        <v>452012.12879999995</v>
      </c>
      <c r="L13" s="198">
        <v>870965.51379999996</v>
      </c>
      <c r="M13" s="196">
        <v>178240.81140000001</v>
      </c>
      <c r="N13" s="198">
        <v>74205.381999999998</v>
      </c>
      <c r="O13" s="128">
        <f t="shared" si="0"/>
        <v>1123411.7071999998</v>
      </c>
    </row>
    <row r="14" spans="1:16" s="195" customFormat="1">
      <c r="A14" s="83"/>
      <c r="B14" s="81"/>
      <c r="C14" s="81" t="s">
        <v>59</v>
      </c>
      <c r="D14" s="196">
        <v>2362838.3990000002</v>
      </c>
      <c r="E14" s="197">
        <v>1694852.3620000002</v>
      </c>
      <c r="F14" s="197">
        <v>1767704.4979999999</v>
      </c>
      <c r="G14" s="191">
        <v>5825395.2590000005</v>
      </c>
      <c r="H14" s="197">
        <v>3206247.1300000004</v>
      </c>
      <c r="I14" s="197">
        <v>368318.94099999999</v>
      </c>
      <c r="J14" s="198">
        <v>1631462.4482</v>
      </c>
      <c r="K14" s="198">
        <v>5206028.5192000009</v>
      </c>
      <c r="L14" s="198">
        <v>11031423.778200001</v>
      </c>
      <c r="M14" s="196">
        <v>1729853.1525999999</v>
      </c>
      <c r="N14" s="198">
        <v>1782774.622</v>
      </c>
      <c r="O14" s="128">
        <f t="shared" si="0"/>
        <v>14544051.5528</v>
      </c>
    </row>
    <row r="15" spans="1:16">
      <c r="A15" s="20"/>
      <c r="B15" s="17" t="s">
        <v>104</v>
      </c>
      <c r="C15" s="17"/>
      <c r="D15" s="117">
        <v>0</v>
      </c>
      <c r="E15" s="154">
        <v>0</v>
      </c>
      <c r="F15" s="154">
        <v>0</v>
      </c>
      <c r="G15" s="21">
        <v>0</v>
      </c>
      <c r="H15" s="154">
        <v>0</v>
      </c>
      <c r="I15" s="154">
        <v>0</v>
      </c>
      <c r="J15" s="118">
        <v>0</v>
      </c>
      <c r="K15" s="118">
        <v>0</v>
      </c>
      <c r="L15" s="118">
        <v>0</v>
      </c>
      <c r="M15" s="117">
        <v>0</v>
      </c>
      <c r="N15" s="118">
        <v>0</v>
      </c>
      <c r="O15" s="128">
        <f t="shared" si="0"/>
        <v>0</v>
      </c>
    </row>
    <row r="16" spans="1:16">
      <c r="A16" s="20"/>
      <c r="B16" s="17" t="s">
        <v>9</v>
      </c>
      <c r="C16" s="17"/>
      <c r="D16" s="117">
        <v>172086.323</v>
      </c>
      <c r="E16" s="154">
        <v>161261.37</v>
      </c>
      <c r="F16" s="154">
        <v>167813.65100000001</v>
      </c>
      <c r="G16" s="21">
        <v>501161.34399999998</v>
      </c>
      <c r="H16" s="154">
        <v>163127.269</v>
      </c>
      <c r="I16" s="154">
        <v>156628.07800000001</v>
      </c>
      <c r="J16" s="118">
        <v>146678.21799999999</v>
      </c>
      <c r="K16" s="118">
        <v>466433.565</v>
      </c>
      <c r="L16" s="118">
        <v>967594.90899999999</v>
      </c>
      <c r="M16" s="117">
        <v>164265.73800000001</v>
      </c>
      <c r="N16" s="118">
        <v>163932.85399999999</v>
      </c>
      <c r="O16" s="128">
        <f t="shared" si="0"/>
        <v>1295793.5009999999</v>
      </c>
    </row>
    <row r="17" spans="1:15">
      <c r="A17" s="20"/>
      <c r="B17" s="17" t="s">
        <v>66</v>
      </c>
      <c r="C17" s="17"/>
      <c r="D17" s="117">
        <v>2160.154</v>
      </c>
      <c r="E17" s="154">
        <v>5695.6130000000003</v>
      </c>
      <c r="F17" s="154">
        <v>4491.6120000000001</v>
      </c>
      <c r="G17" s="21">
        <v>12347.379000000001</v>
      </c>
      <c r="H17" s="154">
        <v>4062.5329999999999</v>
      </c>
      <c r="I17" s="154">
        <v>4338.7749999999996</v>
      </c>
      <c r="J17" s="118">
        <v>5287.2950000000001</v>
      </c>
      <c r="K17" s="118">
        <v>13688.602999999999</v>
      </c>
      <c r="L17" s="118">
        <v>26035.982</v>
      </c>
      <c r="M17" s="117">
        <v>5307.8710000000001</v>
      </c>
      <c r="N17" s="118">
        <v>8890.223</v>
      </c>
      <c r="O17" s="128">
        <f t="shared" si="0"/>
        <v>40234.076000000001</v>
      </c>
    </row>
    <row r="18" spans="1:15">
      <c r="A18" s="20"/>
      <c r="B18" s="17" t="s">
        <v>67</v>
      </c>
      <c r="C18" s="17"/>
      <c r="D18" s="117">
        <v>33660.44</v>
      </c>
      <c r="E18" s="154">
        <v>8485.5139999999992</v>
      </c>
      <c r="F18" s="154">
        <v>20589.996999999999</v>
      </c>
      <c r="G18" s="21">
        <v>62735.951000000001</v>
      </c>
      <c r="H18" s="154">
        <v>22259.514999999999</v>
      </c>
      <c r="I18" s="154">
        <v>50578.923999999999</v>
      </c>
      <c r="J18" s="118">
        <v>24519.445</v>
      </c>
      <c r="K18" s="118">
        <v>97357.883999999991</v>
      </c>
      <c r="L18" s="118">
        <v>160093.83499999999</v>
      </c>
      <c r="M18" s="117">
        <v>36716.088000000003</v>
      </c>
      <c r="N18" s="118">
        <v>121260.416</v>
      </c>
      <c r="O18" s="128">
        <f t="shared" si="0"/>
        <v>318070.33900000004</v>
      </c>
    </row>
    <row r="19" spans="1:15">
      <c r="A19" s="20"/>
      <c r="B19" s="17" t="s">
        <v>10</v>
      </c>
      <c r="C19" s="17"/>
      <c r="D19" s="117">
        <v>57775.178</v>
      </c>
      <c r="E19" s="154">
        <v>61797.864000000001</v>
      </c>
      <c r="F19" s="154">
        <v>54648.114000000001</v>
      </c>
      <c r="G19" s="21">
        <v>174221.15600000002</v>
      </c>
      <c r="H19" s="154">
        <v>58168.966</v>
      </c>
      <c r="I19" s="154">
        <v>55575.868000000002</v>
      </c>
      <c r="J19" s="118">
        <v>51521.544000000002</v>
      </c>
      <c r="K19" s="118">
        <v>165266.378</v>
      </c>
      <c r="L19" s="118">
        <v>339487.53399999999</v>
      </c>
      <c r="M19" s="117">
        <v>65324.955999999998</v>
      </c>
      <c r="N19" s="118">
        <v>52997.014999999999</v>
      </c>
      <c r="O19" s="128">
        <f t="shared" si="0"/>
        <v>457809.505</v>
      </c>
    </row>
    <row r="20" spans="1:15">
      <c r="A20" s="20"/>
      <c r="B20" s="17" t="s">
        <v>11</v>
      </c>
      <c r="C20" s="17"/>
      <c r="D20" s="117">
        <v>64997.322</v>
      </c>
      <c r="E20" s="154">
        <v>58141.58</v>
      </c>
      <c r="F20" s="154">
        <v>72795.183999999994</v>
      </c>
      <c r="G20" s="21">
        <v>195934.08600000001</v>
      </c>
      <c r="H20" s="154">
        <v>59838.77</v>
      </c>
      <c r="I20" s="154">
        <v>75083.525999999998</v>
      </c>
      <c r="J20" s="118">
        <v>64694.398000000001</v>
      </c>
      <c r="K20" s="118">
        <v>199616.69400000002</v>
      </c>
      <c r="L20" s="118">
        <v>395550.78</v>
      </c>
      <c r="M20" s="117">
        <v>79029.414000000004</v>
      </c>
      <c r="N20" s="118">
        <v>77394.409</v>
      </c>
      <c r="O20" s="128">
        <f t="shared" si="0"/>
        <v>551974.603</v>
      </c>
    </row>
    <row r="21" spans="1:15">
      <c r="A21" s="20"/>
      <c r="B21" s="17"/>
      <c r="C21" s="17"/>
      <c r="D21" s="113"/>
      <c r="E21" s="156"/>
      <c r="F21" s="156"/>
      <c r="G21" s="250"/>
      <c r="H21" s="156"/>
      <c r="I21" s="156"/>
      <c r="J21" s="114"/>
      <c r="K21" s="114"/>
      <c r="L21" s="114"/>
      <c r="M21" s="113"/>
      <c r="N21" s="114"/>
      <c r="O21" s="130"/>
    </row>
    <row r="22" spans="1:15">
      <c r="A22" s="20" t="s">
        <v>12</v>
      </c>
      <c r="B22" s="17"/>
      <c r="C22" s="17"/>
      <c r="D22" s="117">
        <v>1727111.503</v>
      </c>
      <c r="E22" s="154">
        <v>1650236.2820000001</v>
      </c>
      <c r="F22" s="154">
        <v>1904441.8039999998</v>
      </c>
      <c r="G22" s="21">
        <v>5281789.5889999997</v>
      </c>
      <c r="H22" s="154">
        <v>1953055.5429999998</v>
      </c>
      <c r="I22" s="154">
        <v>1843621.9789999998</v>
      </c>
      <c r="J22" s="118">
        <v>1981999.2330000002</v>
      </c>
      <c r="K22" s="118">
        <v>5778676.7550000008</v>
      </c>
      <c r="L22" s="118">
        <v>11060466.344000001</v>
      </c>
      <c r="M22" s="117">
        <v>2039430.04</v>
      </c>
      <c r="N22" s="118">
        <v>1892288.7750000001</v>
      </c>
      <c r="O22" s="128">
        <f t="shared" si="0"/>
        <v>14992185.159</v>
      </c>
    </row>
    <row r="23" spans="1:15">
      <c r="A23" s="20"/>
      <c r="B23" s="17" t="s">
        <v>13</v>
      </c>
      <c r="C23" s="17"/>
      <c r="D23" s="117">
        <v>425847.41800000001</v>
      </c>
      <c r="E23" s="154">
        <v>425617.26699999999</v>
      </c>
      <c r="F23" s="154">
        <v>560990.62899999996</v>
      </c>
      <c r="G23" s="21">
        <v>1412455.314</v>
      </c>
      <c r="H23" s="154">
        <v>437811.20199999999</v>
      </c>
      <c r="I23" s="154">
        <v>431018.75799999997</v>
      </c>
      <c r="J23" s="118">
        <v>558307.52800000005</v>
      </c>
      <c r="K23" s="118">
        <v>1427137.4879999999</v>
      </c>
      <c r="L23" s="118">
        <v>2839592.8020000001</v>
      </c>
      <c r="M23" s="117">
        <v>429274.86300000001</v>
      </c>
      <c r="N23" s="118">
        <v>434764.06099999999</v>
      </c>
      <c r="O23" s="128">
        <f t="shared" si="0"/>
        <v>3703631.7259999998</v>
      </c>
    </row>
    <row r="24" spans="1:15">
      <c r="A24" s="20"/>
      <c r="B24" s="17" t="s">
        <v>14</v>
      </c>
      <c r="C24" s="17"/>
      <c r="D24" s="117">
        <v>109058.23299999999</v>
      </c>
      <c r="E24" s="154">
        <v>130693.827</v>
      </c>
      <c r="F24" s="154">
        <v>169412.552</v>
      </c>
      <c r="G24" s="21">
        <v>409164.61199999996</v>
      </c>
      <c r="H24" s="154">
        <v>169231.565</v>
      </c>
      <c r="I24" s="154">
        <v>178130.717</v>
      </c>
      <c r="J24" s="118">
        <v>177915.269</v>
      </c>
      <c r="K24" s="118">
        <v>525277.55099999998</v>
      </c>
      <c r="L24" s="118">
        <v>934442.16299999994</v>
      </c>
      <c r="M24" s="117">
        <v>188388.584</v>
      </c>
      <c r="N24" s="118">
        <v>184112.47200000001</v>
      </c>
      <c r="O24" s="128">
        <f t="shared" si="0"/>
        <v>1306943.219</v>
      </c>
    </row>
    <row r="25" spans="1:15">
      <c r="A25" s="20"/>
      <c r="B25" s="17" t="s">
        <v>15</v>
      </c>
      <c r="C25" s="17"/>
      <c r="D25" s="117">
        <v>175568.03599999999</v>
      </c>
      <c r="E25" s="154">
        <v>21839.845000000001</v>
      </c>
      <c r="F25" s="154">
        <v>50984.06</v>
      </c>
      <c r="G25" s="21">
        <v>248391.94099999999</v>
      </c>
      <c r="H25" s="154">
        <v>16399.431</v>
      </c>
      <c r="I25" s="154">
        <v>4052.85</v>
      </c>
      <c r="J25" s="118">
        <v>4188.4849999999997</v>
      </c>
      <c r="K25" s="118">
        <v>24640.766</v>
      </c>
      <c r="L25" s="118">
        <v>273032.70699999999</v>
      </c>
      <c r="M25" s="117">
        <v>181476.27299999999</v>
      </c>
      <c r="N25" s="118">
        <v>22697.133000000002</v>
      </c>
      <c r="O25" s="128">
        <f t="shared" si="0"/>
        <v>477206.11300000001</v>
      </c>
    </row>
    <row r="26" spans="1:15">
      <c r="A26" s="20"/>
      <c r="B26" s="17" t="s">
        <v>68</v>
      </c>
      <c r="C26" s="17"/>
      <c r="D26" s="117">
        <v>579130.43900000001</v>
      </c>
      <c r="E26" s="154">
        <v>639369.902</v>
      </c>
      <c r="F26" s="154">
        <v>689175.14800000004</v>
      </c>
      <c r="G26" s="21">
        <v>1907675.4890000001</v>
      </c>
      <c r="H26" s="154">
        <v>876149.49399999995</v>
      </c>
      <c r="I26" s="154">
        <v>752743.37600000005</v>
      </c>
      <c r="J26" s="118">
        <v>795690.679</v>
      </c>
      <c r="K26" s="118">
        <v>2424583.5490000001</v>
      </c>
      <c r="L26" s="118">
        <v>4332259.0380000006</v>
      </c>
      <c r="M26" s="117">
        <v>788609.15300000005</v>
      </c>
      <c r="N26" s="118">
        <v>797381.68400000001</v>
      </c>
      <c r="O26" s="128">
        <f t="shared" si="0"/>
        <v>5918249.8750000009</v>
      </c>
    </row>
    <row r="27" spans="1:15">
      <c r="A27" s="20"/>
      <c r="B27" s="17" t="s">
        <v>60</v>
      </c>
      <c r="C27" s="17"/>
      <c r="D27" s="117">
        <v>436542.08</v>
      </c>
      <c r="E27" s="154">
        <v>431481.05300000001</v>
      </c>
      <c r="F27" s="154">
        <v>432467.61300000001</v>
      </c>
      <c r="G27" s="21">
        <v>1300490.746</v>
      </c>
      <c r="H27" s="154">
        <v>451731.17499999999</v>
      </c>
      <c r="I27" s="154">
        <v>474469.03</v>
      </c>
      <c r="J27" s="118">
        <v>444964.674</v>
      </c>
      <c r="K27" s="118">
        <v>1371164.8790000002</v>
      </c>
      <c r="L27" s="118">
        <v>2671655.625</v>
      </c>
      <c r="M27" s="117">
        <v>447555.63500000001</v>
      </c>
      <c r="N27" s="118">
        <v>451424.75699999998</v>
      </c>
      <c r="O27" s="128">
        <f t="shared" si="0"/>
        <v>3570636.017</v>
      </c>
    </row>
    <row r="28" spans="1:15">
      <c r="A28" s="20"/>
      <c r="B28" s="17" t="s">
        <v>16</v>
      </c>
      <c r="C28" s="17"/>
      <c r="D28" s="117">
        <v>965.29700000000003</v>
      </c>
      <c r="E28" s="154">
        <v>1234.3879999999999</v>
      </c>
      <c r="F28" s="154">
        <v>1411.8019999999999</v>
      </c>
      <c r="G28" s="21">
        <v>3611.4870000000001</v>
      </c>
      <c r="H28" s="154">
        <v>1732.6759999999999</v>
      </c>
      <c r="I28" s="154">
        <v>3207.248</v>
      </c>
      <c r="J28" s="118">
        <v>932.59799999999996</v>
      </c>
      <c r="K28" s="118">
        <v>5872.5219999999999</v>
      </c>
      <c r="L28" s="118">
        <v>9484.009</v>
      </c>
      <c r="M28" s="117">
        <v>4125.5320000000002</v>
      </c>
      <c r="N28" s="118">
        <v>1908.6679999999999</v>
      </c>
      <c r="O28" s="128">
        <f t="shared" si="0"/>
        <v>15518.209000000001</v>
      </c>
    </row>
    <row r="29" spans="1:15">
      <c r="A29" s="20"/>
      <c r="B29" s="17"/>
      <c r="C29" s="17"/>
      <c r="D29" s="117"/>
      <c r="E29" s="154"/>
      <c r="F29" s="154"/>
      <c r="G29" s="21"/>
      <c r="H29" s="154"/>
      <c r="I29" s="154"/>
      <c r="J29" s="118"/>
      <c r="K29" s="118"/>
      <c r="L29" s="118"/>
      <c r="M29" s="117"/>
      <c r="N29" s="118"/>
      <c r="O29" s="128"/>
    </row>
    <row r="30" spans="1:15">
      <c r="A30" s="22" t="s">
        <v>17</v>
      </c>
      <c r="B30" s="23"/>
      <c r="C30" s="23"/>
      <c r="D30" s="117">
        <v>1131441.105</v>
      </c>
      <c r="E30" s="154">
        <v>462877.69499999983</v>
      </c>
      <c r="F30" s="154">
        <v>314640.17100000079</v>
      </c>
      <c r="G30" s="21">
        <v>1908958.970999998</v>
      </c>
      <c r="H30" s="154">
        <v>1893012.7779999992</v>
      </c>
      <c r="I30" s="154">
        <v>-1184478.2849999999</v>
      </c>
      <c r="J30" s="118">
        <v>113192.52399999998</v>
      </c>
      <c r="K30" s="118">
        <v>821727.01699999906</v>
      </c>
      <c r="L30" s="118">
        <v>2730685.9880000055</v>
      </c>
      <c r="M30" s="117">
        <v>219307.99099999946</v>
      </c>
      <c r="N30" s="118">
        <v>389166.14599999995</v>
      </c>
      <c r="O30" s="128">
        <f t="shared" si="0"/>
        <v>3339160.1250000047</v>
      </c>
    </row>
    <row r="31" spans="1:15">
      <c r="A31" s="20"/>
      <c r="B31" s="17"/>
      <c r="C31" s="17"/>
      <c r="D31" s="117"/>
      <c r="E31" s="154"/>
      <c r="F31" s="154"/>
      <c r="G31" s="21"/>
      <c r="H31" s="154"/>
      <c r="I31" s="154"/>
      <c r="J31" s="118"/>
      <c r="K31" s="118"/>
      <c r="L31" s="118"/>
      <c r="M31" s="117"/>
      <c r="N31" s="118"/>
      <c r="O31" s="128"/>
    </row>
    <row r="32" spans="1:15">
      <c r="A32" s="19" t="s">
        <v>18</v>
      </c>
      <c r="B32" s="17"/>
      <c r="C32" s="17"/>
      <c r="D32" s="117"/>
      <c r="E32" s="154"/>
      <c r="F32" s="154"/>
      <c r="G32" s="21"/>
      <c r="H32" s="154"/>
      <c r="I32" s="154"/>
      <c r="J32" s="118"/>
      <c r="K32" s="118"/>
      <c r="L32" s="118"/>
      <c r="M32" s="117"/>
      <c r="N32" s="118"/>
      <c r="O32" s="128"/>
    </row>
    <row r="33" spans="1:15">
      <c r="A33" s="20" t="s">
        <v>19</v>
      </c>
      <c r="B33" s="17"/>
      <c r="C33" s="17"/>
      <c r="D33" s="117">
        <v>184592.77299999999</v>
      </c>
      <c r="E33" s="154">
        <v>291760.27500000002</v>
      </c>
      <c r="F33" s="154">
        <v>343632.788</v>
      </c>
      <c r="G33" s="21">
        <v>819985.83600000001</v>
      </c>
      <c r="H33" s="154">
        <v>434049.56</v>
      </c>
      <c r="I33" s="154">
        <v>381735.52599999995</v>
      </c>
      <c r="J33" s="118">
        <v>442277.24400000001</v>
      </c>
      <c r="K33" s="118">
        <v>1258062.33</v>
      </c>
      <c r="L33" s="118">
        <v>2078048.166</v>
      </c>
      <c r="M33" s="117">
        <v>389263.39799999999</v>
      </c>
      <c r="N33" s="118">
        <v>365242.85499999998</v>
      </c>
      <c r="O33" s="128">
        <f t="shared" ref="O33:O36" si="1">+SUM(L33:N33)</f>
        <v>2832554.4189999998</v>
      </c>
    </row>
    <row r="34" spans="1:15">
      <c r="A34" s="20"/>
      <c r="B34" s="17" t="s">
        <v>20</v>
      </c>
      <c r="C34" s="17"/>
      <c r="D34" s="117">
        <v>1171.347</v>
      </c>
      <c r="E34" s="154">
        <v>935.37599999999998</v>
      </c>
      <c r="F34" s="154">
        <v>2714.9409999999998</v>
      </c>
      <c r="G34" s="21">
        <v>4821.6639999999998</v>
      </c>
      <c r="H34" s="154">
        <v>7525.4269999999997</v>
      </c>
      <c r="I34" s="154">
        <v>3669.7449999999999</v>
      </c>
      <c r="J34" s="118">
        <v>2949.335</v>
      </c>
      <c r="K34" s="118">
        <v>14144.506999999998</v>
      </c>
      <c r="L34" s="118">
        <v>18966.170999999998</v>
      </c>
      <c r="M34" s="117">
        <v>3764.489</v>
      </c>
      <c r="N34" s="118">
        <v>1910.1289999999999</v>
      </c>
      <c r="O34" s="128">
        <f t="shared" si="1"/>
        <v>24640.789000000001</v>
      </c>
    </row>
    <row r="35" spans="1:15">
      <c r="A35" s="20"/>
      <c r="B35" s="17" t="s">
        <v>21</v>
      </c>
      <c r="C35" s="17"/>
      <c r="D35" s="117">
        <v>32165.028999999999</v>
      </c>
      <c r="E35" s="154">
        <v>165670.986</v>
      </c>
      <c r="F35" s="154">
        <v>220440.64799999999</v>
      </c>
      <c r="G35" s="21">
        <v>418276.663</v>
      </c>
      <c r="H35" s="154">
        <v>235898.13500000001</v>
      </c>
      <c r="I35" s="154">
        <v>180246.87599999999</v>
      </c>
      <c r="J35" s="118">
        <v>244854.80600000001</v>
      </c>
      <c r="K35" s="118">
        <v>660999.81700000004</v>
      </c>
      <c r="L35" s="118">
        <v>1079276.48</v>
      </c>
      <c r="M35" s="117">
        <v>195619.27600000001</v>
      </c>
      <c r="N35" s="118">
        <v>171553.03599999999</v>
      </c>
      <c r="O35" s="128">
        <f t="shared" si="1"/>
        <v>1446448.7920000001</v>
      </c>
    </row>
    <row r="36" spans="1:15">
      <c r="A36" s="20"/>
      <c r="B36" s="17" t="s">
        <v>22</v>
      </c>
      <c r="C36" s="17"/>
      <c r="D36" s="117">
        <v>153599.09099999999</v>
      </c>
      <c r="E36" s="154">
        <v>127024.66499999999</v>
      </c>
      <c r="F36" s="154">
        <v>125907.08100000001</v>
      </c>
      <c r="G36" s="21">
        <v>406530.837</v>
      </c>
      <c r="H36" s="154">
        <v>205676.85200000001</v>
      </c>
      <c r="I36" s="154">
        <v>205158.39499999999</v>
      </c>
      <c r="J36" s="118">
        <v>200371.77299999999</v>
      </c>
      <c r="K36" s="118">
        <v>611207.02</v>
      </c>
      <c r="L36" s="118">
        <v>1017737.8570000001</v>
      </c>
      <c r="M36" s="117">
        <v>197408.611</v>
      </c>
      <c r="N36" s="118">
        <v>195599.948</v>
      </c>
      <c r="O36" s="128">
        <f t="shared" si="1"/>
        <v>1410746.4160000002</v>
      </c>
    </row>
    <row r="37" spans="1:15">
      <c r="A37" s="20"/>
      <c r="B37" s="17"/>
      <c r="C37" s="17"/>
      <c r="D37" s="117"/>
      <c r="E37" s="154"/>
      <c r="F37" s="154"/>
      <c r="G37" s="21"/>
      <c r="H37" s="154"/>
      <c r="I37" s="154"/>
      <c r="J37" s="118"/>
      <c r="K37" s="118"/>
      <c r="L37" s="118"/>
      <c r="M37" s="117"/>
      <c r="N37" s="118"/>
      <c r="O37" s="128"/>
    </row>
    <row r="38" spans="1:15">
      <c r="A38" s="24" t="s">
        <v>61</v>
      </c>
      <c r="B38" s="25"/>
      <c r="C38" s="25"/>
      <c r="D38" s="119">
        <v>2859723.9550000001</v>
      </c>
      <c r="E38" s="157">
        <v>2114049.3530000001</v>
      </c>
      <c r="F38" s="157">
        <v>2221796.9160000007</v>
      </c>
      <c r="G38" s="26">
        <v>7195570.2239999976</v>
      </c>
      <c r="H38" s="157">
        <v>3853593.7479999992</v>
      </c>
      <c r="I38" s="157">
        <v>662813.4389999999</v>
      </c>
      <c r="J38" s="120">
        <v>2098141.0920000002</v>
      </c>
      <c r="K38" s="120">
        <v>6614548.2790000001</v>
      </c>
      <c r="L38" s="120">
        <v>13810118.503000006</v>
      </c>
      <c r="M38" s="119">
        <v>2262502.5199999996</v>
      </c>
      <c r="N38" s="120">
        <v>2283365.0500000003</v>
      </c>
      <c r="O38" s="132">
        <f t="shared" ref="O38:O40" si="2">+SUM(L38:N38)</f>
        <v>18355986.073000006</v>
      </c>
    </row>
    <row r="39" spans="1:15">
      <c r="A39" s="24" t="s">
        <v>62</v>
      </c>
      <c r="B39" s="25"/>
      <c r="C39" s="25"/>
      <c r="D39" s="119">
        <v>1912875.6230000001</v>
      </c>
      <c r="E39" s="157">
        <v>1942931.9330000002</v>
      </c>
      <c r="F39" s="157">
        <v>2250789.5329999998</v>
      </c>
      <c r="G39" s="26">
        <v>6106597.0889999997</v>
      </c>
      <c r="H39" s="157">
        <v>2394630.5299999998</v>
      </c>
      <c r="I39" s="157">
        <v>2229027.2499999995</v>
      </c>
      <c r="J39" s="120">
        <v>2427225.8120000004</v>
      </c>
      <c r="K39" s="120">
        <v>7050883.5920000002</v>
      </c>
      <c r="L39" s="120">
        <v>13157480.681000002</v>
      </c>
      <c r="M39" s="119">
        <v>2432457.9270000001</v>
      </c>
      <c r="N39" s="120">
        <v>2259441.7590000001</v>
      </c>
      <c r="O39" s="132">
        <f t="shared" si="2"/>
        <v>17849380.367000002</v>
      </c>
    </row>
    <row r="40" spans="1:15">
      <c r="A40" s="24" t="s">
        <v>23</v>
      </c>
      <c r="B40" s="25"/>
      <c r="C40" s="25"/>
      <c r="D40" s="119">
        <v>946848.33199999994</v>
      </c>
      <c r="E40" s="157">
        <v>171117.41999999993</v>
      </c>
      <c r="F40" s="157">
        <v>-28992.616999999154</v>
      </c>
      <c r="G40" s="26">
        <v>1088973.1349999979</v>
      </c>
      <c r="H40" s="157">
        <v>1458963.2179999994</v>
      </c>
      <c r="I40" s="157">
        <v>-1566213.8109999998</v>
      </c>
      <c r="J40" s="120">
        <v>-329084.7200000002</v>
      </c>
      <c r="K40" s="120">
        <v>-436335.31300000008</v>
      </c>
      <c r="L40" s="120">
        <v>652637.82200000435</v>
      </c>
      <c r="M40" s="119">
        <v>-169955.40700000059</v>
      </c>
      <c r="N40" s="120">
        <v>23923.291000000201</v>
      </c>
      <c r="O40" s="132">
        <f t="shared" si="2"/>
        <v>506605.70600000396</v>
      </c>
    </row>
    <row r="41" spans="1:15">
      <c r="A41" s="27"/>
      <c r="B41" s="28"/>
      <c r="C41" s="28"/>
      <c r="D41" s="121"/>
      <c r="E41" s="158"/>
      <c r="F41" s="158"/>
      <c r="G41" s="251"/>
      <c r="H41" s="158"/>
      <c r="I41" s="158"/>
      <c r="J41" s="122"/>
      <c r="K41" s="122"/>
      <c r="L41" s="122"/>
      <c r="M41" s="121"/>
      <c r="N41" s="122"/>
      <c r="O41" s="134"/>
    </row>
    <row r="42" spans="1:15">
      <c r="A42" s="19" t="s">
        <v>24</v>
      </c>
      <c r="B42" s="17"/>
      <c r="C42" s="17"/>
      <c r="D42" s="113"/>
      <c r="E42" s="156"/>
      <c r="F42" s="156"/>
      <c r="G42" s="250"/>
      <c r="H42" s="156"/>
      <c r="I42" s="156"/>
      <c r="J42" s="114"/>
      <c r="K42" s="114"/>
      <c r="L42" s="114"/>
      <c r="M42" s="113"/>
      <c r="N42" s="114"/>
      <c r="O42" s="130"/>
    </row>
    <row r="43" spans="1:15">
      <c r="A43" s="19"/>
      <c r="B43" s="17"/>
      <c r="C43" s="17"/>
      <c r="D43" s="113"/>
      <c r="E43" s="156"/>
      <c r="F43" s="156"/>
      <c r="G43" s="250"/>
      <c r="H43" s="156"/>
      <c r="I43" s="156"/>
      <c r="J43" s="114"/>
      <c r="K43" s="114"/>
      <c r="L43" s="114"/>
      <c r="M43" s="113"/>
      <c r="N43" s="114"/>
      <c r="O43" s="130"/>
    </row>
    <row r="44" spans="1:15">
      <c r="A44" s="20" t="s">
        <v>25</v>
      </c>
      <c r="B44" s="17"/>
      <c r="C44" s="17"/>
      <c r="D44" s="117">
        <v>257721.32300000009</v>
      </c>
      <c r="E44" s="154">
        <v>-21244.315000000002</v>
      </c>
      <c r="F44" s="154">
        <v>-126380.319</v>
      </c>
      <c r="G44" s="21">
        <v>110096.68900000001</v>
      </c>
      <c r="H44" s="154">
        <v>1672784.3659999999</v>
      </c>
      <c r="I44" s="154">
        <v>-1322116.9169999999</v>
      </c>
      <c r="J44" s="118">
        <v>-110598.25100000013</v>
      </c>
      <c r="K44" s="118">
        <v>240069.19800000009</v>
      </c>
      <c r="L44" s="118">
        <v>350165.88699999987</v>
      </c>
      <c r="M44" s="117">
        <v>58806.455999999889</v>
      </c>
      <c r="N44" s="118">
        <v>245296.86199999996</v>
      </c>
      <c r="O44" s="128">
        <f t="shared" ref="O44:O57" si="3">+SUM(L44:N44)</f>
        <v>654269.20499999973</v>
      </c>
    </row>
    <row r="45" spans="1:15">
      <c r="A45" s="20" t="s">
        <v>26</v>
      </c>
      <c r="B45" s="17"/>
      <c r="C45" s="17"/>
      <c r="D45" s="117">
        <v>-95026.782999999996</v>
      </c>
      <c r="E45" s="154">
        <v>-1439.9110000000001</v>
      </c>
      <c r="F45" s="154">
        <v>-3476.1630000000005</v>
      </c>
      <c r="G45" s="21">
        <v>-99942.856999999975</v>
      </c>
      <c r="H45" s="154">
        <v>850.79600000000028</v>
      </c>
      <c r="I45" s="154">
        <v>6713.0920000000024</v>
      </c>
      <c r="J45" s="118">
        <v>-3440.2469999999994</v>
      </c>
      <c r="K45" s="118">
        <v>4123.6410000000033</v>
      </c>
      <c r="L45" s="118">
        <v>-95819.215999999957</v>
      </c>
      <c r="M45" s="117">
        <v>936.83500000000276</v>
      </c>
      <c r="N45" s="118">
        <v>5598.8000000000011</v>
      </c>
      <c r="O45" s="128">
        <f t="shared" si="3"/>
        <v>-89283.580999999947</v>
      </c>
    </row>
    <row r="46" spans="1:15">
      <c r="A46" s="20"/>
      <c r="B46" s="17" t="s">
        <v>27</v>
      </c>
      <c r="C46" s="17"/>
      <c r="D46" s="117">
        <v>6310.8680000000004</v>
      </c>
      <c r="E46" s="154">
        <v>13238.629000000001</v>
      </c>
      <c r="F46" s="154">
        <v>13454.251</v>
      </c>
      <c r="G46" s="21">
        <v>33003.748000000007</v>
      </c>
      <c r="H46" s="154">
        <v>16907.392</v>
      </c>
      <c r="I46" s="154">
        <v>21569.723000000002</v>
      </c>
      <c r="J46" s="118">
        <v>16772.897000000001</v>
      </c>
      <c r="K46" s="118">
        <v>55250.012000000002</v>
      </c>
      <c r="L46" s="118">
        <v>88253.760000000009</v>
      </c>
      <c r="M46" s="117">
        <v>21500.757000000001</v>
      </c>
      <c r="N46" s="118">
        <v>17053.256000000001</v>
      </c>
      <c r="O46" s="128">
        <f t="shared" si="3"/>
        <v>126807.77300000002</v>
      </c>
    </row>
    <row r="47" spans="1:15">
      <c r="A47" s="20"/>
      <c r="B47" s="17" t="s">
        <v>28</v>
      </c>
      <c r="C47" s="17"/>
      <c r="D47" s="117">
        <v>101337.651</v>
      </c>
      <c r="E47" s="154">
        <v>14678.54</v>
      </c>
      <c r="F47" s="154">
        <v>16930.414000000001</v>
      </c>
      <c r="G47" s="21">
        <v>132946.60499999998</v>
      </c>
      <c r="H47" s="154">
        <v>16056.596</v>
      </c>
      <c r="I47" s="154">
        <v>14856.630999999999</v>
      </c>
      <c r="J47" s="118">
        <v>20213.144</v>
      </c>
      <c r="K47" s="118">
        <v>51126.370999999999</v>
      </c>
      <c r="L47" s="118">
        <v>184072.97599999997</v>
      </c>
      <c r="M47" s="117">
        <v>20563.921999999999</v>
      </c>
      <c r="N47" s="118">
        <v>11454.456</v>
      </c>
      <c r="O47" s="128">
        <f t="shared" si="3"/>
        <v>216091.35399999996</v>
      </c>
    </row>
    <row r="48" spans="1:15">
      <c r="A48" s="20" t="s">
        <v>29</v>
      </c>
      <c r="B48" s="17"/>
      <c r="C48" s="17"/>
      <c r="D48" s="117">
        <v>535831.16700000013</v>
      </c>
      <c r="E48" s="154">
        <v>-52674.637000000017</v>
      </c>
      <c r="F48" s="154">
        <v>-260465.48800000001</v>
      </c>
      <c r="G48" s="21">
        <v>222691.0419999999</v>
      </c>
      <c r="H48" s="154">
        <v>477345.33</v>
      </c>
      <c r="I48" s="154">
        <v>-71282.627999999997</v>
      </c>
      <c r="J48" s="118">
        <v>967943.36399999994</v>
      </c>
      <c r="K48" s="118">
        <v>1374006.0660000001</v>
      </c>
      <c r="L48" s="118">
        <v>1596697.108</v>
      </c>
      <c r="M48" s="117">
        <v>630596.27399999998</v>
      </c>
      <c r="N48" s="118">
        <v>321521.11499999999</v>
      </c>
      <c r="O48" s="128">
        <f t="shared" si="3"/>
        <v>2548814.4970000004</v>
      </c>
    </row>
    <row r="49" spans="1:15">
      <c r="A49" s="20"/>
      <c r="B49" s="17" t="s">
        <v>30</v>
      </c>
      <c r="C49" s="17"/>
      <c r="D49" s="117">
        <v>1589962.36</v>
      </c>
      <c r="E49" s="154">
        <v>104256.41899999999</v>
      </c>
      <c r="F49" s="154">
        <v>-242401.185</v>
      </c>
      <c r="G49" s="21">
        <v>1451817.594</v>
      </c>
      <c r="H49" s="154">
        <v>594494.18200000003</v>
      </c>
      <c r="I49" s="154">
        <v>-36359.226000000002</v>
      </c>
      <c r="J49" s="118">
        <v>1007895.2659999999</v>
      </c>
      <c r="K49" s="118">
        <v>1566030.2220000001</v>
      </c>
      <c r="L49" s="118">
        <v>3017847.8160000001</v>
      </c>
      <c r="M49" s="117">
        <v>745381.42200000002</v>
      </c>
      <c r="N49" s="118">
        <v>463244.99</v>
      </c>
      <c r="O49" s="128">
        <f t="shared" si="3"/>
        <v>4226474.2280000001</v>
      </c>
    </row>
    <row r="50" spans="1:15">
      <c r="A50" s="20"/>
      <c r="B50" s="17" t="s">
        <v>31</v>
      </c>
      <c r="C50" s="17"/>
      <c r="D50" s="117">
        <v>1054131.193</v>
      </c>
      <c r="E50" s="154">
        <v>156931.05600000001</v>
      </c>
      <c r="F50" s="154">
        <v>18064.303</v>
      </c>
      <c r="G50" s="21">
        <v>1229126.5520000001</v>
      </c>
      <c r="H50" s="154">
        <v>117148.852</v>
      </c>
      <c r="I50" s="154">
        <v>34923.402000000002</v>
      </c>
      <c r="J50" s="118">
        <v>39951.902000000002</v>
      </c>
      <c r="K50" s="118">
        <v>192024.15600000002</v>
      </c>
      <c r="L50" s="118">
        <v>1421150.7080000001</v>
      </c>
      <c r="M50" s="117">
        <v>114785.148</v>
      </c>
      <c r="N50" s="118">
        <v>141723.875</v>
      </c>
      <c r="O50" s="128">
        <f t="shared" si="3"/>
        <v>1677659.7310000001</v>
      </c>
    </row>
    <row r="51" spans="1:15">
      <c r="A51" s="20" t="s">
        <v>32</v>
      </c>
      <c r="B51" s="17"/>
      <c r="C51" s="17"/>
      <c r="D51" s="117">
        <v>226527.71299999999</v>
      </c>
      <c r="E51" s="154">
        <v>140336.755</v>
      </c>
      <c r="F51" s="154">
        <v>159553.20600000001</v>
      </c>
      <c r="G51" s="21">
        <v>526417.674</v>
      </c>
      <c r="H51" s="154">
        <v>466922.07400000002</v>
      </c>
      <c r="I51" s="154">
        <v>-259535.80100000001</v>
      </c>
      <c r="J51" s="118">
        <v>-1049447.7350000001</v>
      </c>
      <c r="K51" s="118">
        <v>-842061.46200000006</v>
      </c>
      <c r="L51" s="118">
        <v>-315643.78800000006</v>
      </c>
      <c r="M51" s="117">
        <v>-308139.00300000003</v>
      </c>
      <c r="N51" s="118">
        <v>-105421.113</v>
      </c>
      <c r="O51" s="128">
        <f t="shared" si="3"/>
        <v>-729203.9040000001</v>
      </c>
    </row>
    <row r="52" spans="1:15">
      <c r="A52" s="20" t="s">
        <v>33</v>
      </c>
      <c r="B52" s="17"/>
      <c r="C52" s="17"/>
      <c r="D52" s="117">
        <v>-409610.77399999998</v>
      </c>
      <c r="E52" s="154">
        <v>-107466.522</v>
      </c>
      <c r="F52" s="154">
        <v>-21991.874</v>
      </c>
      <c r="G52" s="21">
        <v>-539069.16999999993</v>
      </c>
      <c r="H52" s="154">
        <v>727666.16599999997</v>
      </c>
      <c r="I52" s="154">
        <v>-998011.58</v>
      </c>
      <c r="J52" s="118">
        <v>-25653.633000000002</v>
      </c>
      <c r="K52" s="118">
        <v>-295999.04700000002</v>
      </c>
      <c r="L52" s="118">
        <v>-835068.21699999995</v>
      </c>
      <c r="M52" s="117">
        <v>-264587.65000000002</v>
      </c>
      <c r="N52" s="118">
        <v>23598.06</v>
      </c>
      <c r="O52" s="128">
        <f t="shared" si="3"/>
        <v>-1076057.807</v>
      </c>
    </row>
    <row r="53" spans="1:1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c r="A58" s="20"/>
      <c r="B58" s="17"/>
      <c r="C58" s="17"/>
      <c r="D58" s="117"/>
      <c r="E58" s="154"/>
      <c r="F58" s="154"/>
      <c r="G58" s="21"/>
      <c r="H58" s="154"/>
      <c r="I58" s="154"/>
      <c r="J58" s="118"/>
      <c r="K58" s="118"/>
      <c r="L58" s="118"/>
      <c r="M58" s="117"/>
      <c r="N58" s="118"/>
      <c r="O58" s="128"/>
    </row>
    <row r="59" spans="1:15">
      <c r="A59" s="20" t="s">
        <v>37</v>
      </c>
      <c r="B59" s="17"/>
      <c r="C59" s="17"/>
      <c r="D59" s="117">
        <v>-689127.00899999996</v>
      </c>
      <c r="E59" s="154">
        <v>-192361.73499999999</v>
      </c>
      <c r="F59" s="154">
        <v>-97387.702000000005</v>
      </c>
      <c r="G59" s="21">
        <v>-978876.446</v>
      </c>
      <c r="H59" s="154">
        <v>213821.14800000004</v>
      </c>
      <c r="I59" s="154">
        <v>244096.89399999997</v>
      </c>
      <c r="J59" s="118">
        <v>218486.46900000004</v>
      </c>
      <c r="K59" s="118">
        <v>676404.51099999994</v>
      </c>
      <c r="L59" s="118">
        <v>-302471.935</v>
      </c>
      <c r="M59" s="117">
        <v>228761.86299999995</v>
      </c>
      <c r="N59" s="118">
        <v>221373.57100000003</v>
      </c>
      <c r="O59" s="128">
        <f t="shared" ref="O59:O70" si="4">+SUM(L59:N59)</f>
        <v>147663.49899999998</v>
      </c>
    </row>
    <row r="60" spans="1:15">
      <c r="A60" s="20" t="s">
        <v>38</v>
      </c>
      <c r="B60" s="17"/>
      <c r="C60" s="17"/>
      <c r="D60" s="117">
        <v>748.39400000000001</v>
      </c>
      <c r="E60" s="154">
        <v>-4990.8069999999998</v>
      </c>
      <c r="F60" s="154">
        <v>-3541.904</v>
      </c>
      <c r="G60" s="21">
        <v>-7784.317</v>
      </c>
      <c r="H60" s="154">
        <v>-4265.3590000000004</v>
      </c>
      <c r="I60" s="154">
        <v>-14.292999999999999</v>
      </c>
      <c r="J60" s="118">
        <v>-3887.087</v>
      </c>
      <c r="K60" s="118">
        <v>-8166.7389999999996</v>
      </c>
      <c r="L60" s="118">
        <v>-15951.055999999997</v>
      </c>
      <c r="M60" s="117">
        <v>-1214.9770000000001</v>
      </c>
      <c r="N60" s="118">
        <v>-3682.0990000000002</v>
      </c>
      <c r="O60" s="128">
        <f t="shared" si="4"/>
        <v>-20848.131999999998</v>
      </c>
    </row>
    <row r="61" spans="1:15">
      <c r="A61" s="20"/>
      <c r="B61" s="17" t="s">
        <v>39</v>
      </c>
      <c r="C61" s="17"/>
      <c r="D61" s="117">
        <v>748.39400000000001</v>
      </c>
      <c r="E61" s="154">
        <v>690.09299999999996</v>
      </c>
      <c r="F61" s="154">
        <v>0</v>
      </c>
      <c r="G61" s="21">
        <v>1438.4870000000001</v>
      </c>
      <c r="H61" s="154">
        <v>0</v>
      </c>
      <c r="I61" s="154">
        <v>0</v>
      </c>
      <c r="J61" s="118">
        <v>0</v>
      </c>
      <c r="K61" s="118">
        <v>0</v>
      </c>
      <c r="L61" s="118">
        <v>1438.4870000000001</v>
      </c>
      <c r="M61" s="117">
        <v>0</v>
      </c>
      <c r="N61" s="118">
        <v>0</v>
      </c>
      <c r="O61" s="128">
        <f t="shared" si="4"/>
        <v>1438.4870000000001</v>
      </c>
    </row>
    <row r="62" spans="1:1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c r="A63" s="20"/>
      <c r="B63" s="17"/>
      <c r="C63" s="17" t="s">
        <v>41</v>
      </c>
      <c r="D63" s="117">
        <v>748.39400000000001</v>
      </c>
      <c r="E63" s="154">
        <v>690.09299999999996</v>
      </c>
      <c r="F63" s="154">
        <v>0</v>
      </c>
      <c r="G63" s="21">
        <v>1438.4870000000001</v>
      </c>
      <c r="H63" s="154">
        <v>0</v>
      </c>
      <c r="I63" s="154">
        <v>0</v>
      </c>
      <c r="J63" s="118">
        <v>0</v>
      </c>
      <c r="K63" s="118">
        <v>0</v>
      </c>
      <c r="L63" s="118">
        <v>1438.4870000000001</v>
      </c>
      <c r="M63" s="117">
        <v>0</v>
      </c>
      <c r="N63" s="118">
        <v>0</v>
      </c>
      <c r="O63" s="128">
        <f t="shared" si="4"/>
        <v>1438.4870000000001</v>
      </c>
    </row>
    <row r="64" spans="1:15">
      <c r="A64" s="20"/>
      <c r="B64" s="17" t="s">
        <v>42</v>
      </c>
      <c r="C64" s="17"/>
      <c r="D64" s="117">
        <v>0</v>
      </c>
      <c r="E64" s="154">
        <v>5680.9</v>
      </c>
      <c r="F64" s="154">
        <v>3541.904</v>
      </c>
      <c r="G64" s="21">
        <v>9222.8040000000001</v>
      </c>
      <c r="H64" s="154">
        <v>4265.3590000000004</v>
      </c>
      <c r="I64" s="154">
        <v>14.292999999999999</v>
      </c>
      <c r="J64" s="118">
        <v>3887.087</v>
      </c>
      <c r="K64" s="118">
        <v>8166.7389999999996</v>
      </c>
      <c r="L64" s="118">
        <v>17389.542999999998</v>
      </c>
      <c r="M64" s="117">
        <v>1214.9770000000001</v>
      </c>
      <c r="N64" s="118">
        <v>3682.0990000000002</v>
      </c>
      <c r="O64" s="128">
        <f t="shared" si="4"/>
        <v>22286.618999999999</v>
      </c>
    </row>
    <row r="65" spans="1:16">
      <c r="A65" s="20" t="s">
        <v>43</v>
      </c>
      <c r="B65" s="17"/>
      <c r="C65" s="17"/>
      <c r="D65" s="117">
        <v>-599867.85499999998</v>
      </c>
      <c r="E65" s="154">
        <v>-99641.187000000005</v>
      </c>
      <c r="F65" s="154">
        <v>-8879.4179999999997</v>
      </c>
      <c r="G65" s="21">
        <v>-708388.46</v>
      </c>
      <c r="H65" s="154">
        <v>299357.92100000003</v>
      </c>
      <c r="I65" s="154">
        <v>315304.59899999999</v>
      </c>
      <c r="J65" s="118">
        <v>300775.70400000003</v>
      </c>
      <c r="K65" s="118">
        <v>915438.22399999993</v>
      </c>
      <c r="L65" s="118">
        <v>207049.76399999997</v>
      </c>
      <c r="M65" s="117">
        <v>311832.60099999997</v>
      </c>
      <c r="N65" s="118">
        <v>310863.03700000001</v>
      </c>
      <c r="O65" s="128">
        <f t="shared" si="4"/>
        <v>829745.402</v>
      </c>
    </row>
    <row r="66" spans="1:16">
      <c r="A66" s="20"/>
      <c r="B66" s="17" t="s">
        <v>39</v>
      </c>
      <c r="C66" s="17"/>
      <c r="D66" s="117">
        <v>0</v>
      </c>
      <c r="E66" s="154">
        <v>0</v>
      </c>
      <c r="F66" s="154">
        <v>0</v>
      </c>
      <c r="G66" s="21">
        <v>0</v>
      </c>
      <c r="H66" s="154">
        <v>304177.69500000001</v>
      </c>
      <c r="I66" s="154">
        <v>320172.02899999998</v>
      </c>
      <c r="J66" s="118">
        <v>312493.065</v>
      </c>
      <c r="K66" s="118">
        <v>936842.78899999987</v>
      </c>
      <c r="L66" s="118">
        <v>936842.78899999987</v>
      </c>
      <c r="M66" s="117">
        <v>316749.00799999997</v>
      </c>
      <c r="N66" s="118">
        <v>315224.09700000001</v>
      </c>
      <c r="O66" s="128">
        <f t="shared" si="4"/>
        <v>1568815.8939999999</v>
      </c>
    </row>
    <row r="67" spans="1:16">
      <c r="A67" s="20"/>
      <c r="B67" s="17"/>
      <c r="C67" s="17" t="s">
        <v>40</v>
      </c>
      <c r="D67" s="117">
        <v>0</v>
      </c>
      <c r="E67" s="154">
        <v>0</v>
      </c>
      <c r="F67" s="154">
        <v>0</v>
      </c>
      <c r="G67" s="21">
        <v>0</v>
      </c>
      <c r="H67" s="154">
        <v>304177.69500000001</v>
      </c>
      <c r="I67" s="154">
        <v>320172.02899999998</v>
      </c>
      <c r="J67" s="118">
        <v>312493.065</v>
      </c>
      <c r="K67" s="118">
        <v>936842.78899999987</v>
      </c>
      <c r="L67" s="118">
        <v>936842.78899999987</v>
      </c>
      <c r="M67" s="117">
        <v>316749.00799999997</v>
      </c>
      <c r="N67" s="118">
        <v>315224.09700000001</v>
      </c>
      <c r="O67" s="128">
        <f t="shared" si="4"/>
        <v>1568815.8939999999</v>
      </c>
    </row>
    <row r="68" spans="1:16">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c r="A69" s="20"/>
      <c r="B69" s="17" t="s">
        <v>42</v>
      </c>
      <c r="C69" s="17"/>
      <c r="D69" s="117">
        <v>599867.85499999998</v>
      </c>
      <c r="E69" s="154">
        <v>99641.187000000005</v>
      </c>
      <c r="F69" s="154">
        <v>8879.4179999999997</v>
      </c>
      <c r="G69" s="21">
        <v>708388.46</v>
      </c>
      <c r="H69" s="154">
        <v>4819.7740000000003</v>
      </c>
      <c r="I69" s="154">
        <v>4867.43</v>
      </c>
      <c r="J69" s="118">
        <v>11717.361000000001</v>
      </c>
      <c r="K69" s="118">
        <v>21404.565000000002</v>
      </c>
      <c r="L69" s="118">
        <v>729793.02499999991</v>
      </c>
      <c r="M69" s="117">
        <v>4916.4070000000002</v>
      </c>
      <c r="N69" s="118">
        <v>4361.0600000000004</v>
      </c>
      <c r="O69" s="128">
        <f t="shared" si="4"/>
        <v>739070.49199999997</v>
      </c>
    </row>
    <row r="70" spans="1:16">
      <c r="A70" s="20" t="s">
        <v>44</v>
      </c>
      <c r="B70" s="17"/>
      <c r="C70" s="17"/>
      <c r="D70" s="117">
        <v>-90007.547999999995</v>
      </c>
      <c r="E70" s="154">
        <v>-87729.740999999995</v>
      </c>
      <c r="F70" s="154">
        <v>-84966.38</v>
      </c>
      <c r="G70" s="21">
        <v>-262703.66899999999</v>
      </c>
      <c r="H70" s="154">
        <v>-81271.414000000004</v>
      </c>
      <c r="I70" s="154">
        <v>-71193.411999999997</v>
      </c>
      <c r="J70" s="118">
        <v>-78402.148000000001</v>
      </c>
      <c r="K70" s="118">
        <v>-230866.97399999999</v>
      </c>
      <c r="L70" s="118">
        <v>-493570.64299999998</v>
      </c>
      <c r="M70" s="117">
        <v>-81855.760999999999</v>
      </c>
      <c r="N70" s="118">
        <v>-85807.366999999998</v>
      </c>
      <c r="O70" s="128">
        <f t="shared" si="4"/>
        <v>-661233.77099999995</v>
      </c>
    </row>
    <row r="71" spans="1:16">
      <c r="A71" s="20"/>
      <c r="B71" s="17"/>
      <c r="C71" s="17"/>
      <c r="D71" s="117"/>
      <c r="E71" s="154"/>
      <c r="F71" s="154"/>
      <c r="G71" s="21"/>
      <c r="H71" s="154"/>
      <c r="I71" s="154"/>
      <c r="J71" s="118"/>
      <c r="K71" s="118"/>
      <c r="L71" s="118"/>
      <c r="M71" s="117"/>
      <c r="N71" s="118"/>
      <c r="O71" s="128"/>
    </row>
    <row r="72" spans="1:16">
      <c r="A72" s="24" t="s">
        <v>45</v>
      </c>
      <c r="B72" s="25"/>
      <c r="C72" s="25"/>
      <c r="D72" s="119">
        <v>946848.33200000005</v>
      </c>
      <c r="E72" s="157">
        <v>171117.41999999998</v>
      </c>
      <c r="F72" s="157">
        <v>-28992.616999999998</v>
      </c>
      <c r="G72" s="26">
        <v>1088973.135</v>
      </c>
      <c r="H72" s="157">
        <v>1458963.2179999999</v>
      </c>
      <c r="I72" s="157">
        <v>-1566213.8109999998</v>
      </c>
      <c r="J72" s="120">
        <v>-329084.7200000002</v>
      </c>
      <c r="K72" s="120">
        <v>-436335.31299999985</v>
      </c>
      <c r="L72" s="120">
        <v>652637.82199999993</v>
      </c>
      <c r="M72" s="119">
        <v>-169955.40700000006</v>
      </c>
      <c r="N72" s="120">
        <v>23923.290999999939</v>
      </c>
      <c r="O72" s="132">
        <f t="shared" ref="O72" si="5">+SUM(L72:N72)</f>
        <v>506605.70599999977</v>
      </c>
    </row>
    <row r="73" spans="1:16">
      <c r="A73" s="30"/>
      <c r="B73" s="31"/>
      <c r="C73" s="31"/>
      <c r="D73" s="121"/>
      <c r="E73" s="158"/>
      <c r="F73" s="158"/>
      <c r="G73" s="251"/>
      <c r="H73" s="158"/>
      <c r="I73" s="158"/>
      <c r="J73" s="122"/>
      <c r="K73" s="122"/>
      <c r="L73" s="122"/>
      <c r="M73" s="121"/>
      <c r="N73" s="122"/>
      <c r="O73" s="32"/>
    </row>
    <row r="74" spans="1:16" ht="13.65" customHeight="1">
      <c r="A74" s="38" t="s">
        <v>46</v>
      </c>
      <c r="B74" s="268" t="s">
        <v>49</v>
      </c>
      <c r="C74" s="268"/>
      <c r="D74" s="268"/>
      <c r="E74" s="268"/>
      <c r="F74" s="268"/>
      <c r="G74" s="37"/>
      <c r="H74" s="42"/>
      <c r="I74" s="42"/>
      <c r="J74" s="37"/>
      <c r="K74" s="42"/>
      <c r="L74" s="42"/>
      <c r="M74" s="42"/>
      <c r="N74" s="42"/>
      <c r="O74" s="42"/>
    </row>
    <row r="75" spans="1:16" ht="12.9" customHeight="1">
      <c r="A75" s="36" t="s">
        <v>47</v>
      </c>
      <c r="B75" s="37" t="s">
        <v>63</v>
      </c>
      <c r="C75" s="37"/>
      <c r="D75" s="37"/>
      <c r="E75" s="37"/>
      <c r="F75" s="37"/>
      <c r="G75" s="37"/>
      <c r="H75" s="42"/>
      <c r="I75" s="42"/>
      <c r="J75" s="37"/>
      <c r="K75" s="42"/>
      <c r="L75" s="42"/>
      <c r="M75" s="42"/>
      <c r="N75" s="42"/>
      <c r="O75" s="42"/>
    </row>
    <row r="76" spans="1:16" ht="12.3" customHeight="1">
      <c r="A76" s="36" t="s">
        <v>48</v>
      </c>
      <c r="B76" s="37" t="s">
        <v>82</v>
      </c>
      <c r="C76" s="37"/>
      <c r="D76" s="37"/>
      <c r="E76" s="37"/>
      <c r="F76" s="37"/>
      <c r="G76" s="37"/>
      <c r="H76" s="42"/>
      <c r="I76" s="42"/>
      <c r="J76" s="37"/>
      <c r="K76" s="42"/>
      <c r="L76" s="42"/>
      <c r="M76" s="42"/>
      <c r="N76" s="42"/>
      <c r="O76" s="42"/>
    </row>
    <row r="77" spans="1:16" s="75" customFormat="1" ht="26.4" customHeight="1">
      <c r="A77" s="36" t="s">
        <v>50</v>
      </c>
      <c r="B77" s="36" t="s">
        <v>65</v>
      </c>
      <c r="C77" s="36"/>
      <c r="D77" s="36"/>
      <c r="E77" s="36"/>
      <c r="F77" s="36"/>
      <c r="G77" s="36"/>
      <c r="J77" s="36"/>
      <c r="P77" s="263">
        <v>6</v>
      </c>
    </row>
    <row r="78" spans="1:16">
      <c r="A78" s="17"/>
      <c r="B78" s="17"/>
      <c r="C78" s="17"/>
      <c r="D78" s="33"/>
      <c r="E78" s="17"/>
      <c r="F78" s="17"/>
      <c r="G78" s="17"/>
    </row>
    <row r="79" spans="1:16">
      <c r="A79" s="17"/>
      <c r="B79" s="17"/>
      <c r="C79" s="17"/>
      <c r="D79" s="33"/>
      <c r="E79" s="17"/>
      <c r="F79" s="17"/>
      <c r="G79" s="17"/>
    </row>
  </sheetData>
  <phoneticPr fontId="0" type="noConversion"/>
  <printOptions horizontalCentered="1"/>
  <pageMargins left="0"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workbookViewId="0">
      <selection activeCell="Q77" sqref="Q77"/>
    </sheetView>
  </sheetViews>
  <sheetFormatPr baseColWidth="10" defaultRowHeight="13.2"/>
  <cols>
    <col min="1" max="2" width="2.88671875" customWidth="1"/>
    <col min="3" max="3" width="52.77734375" customWidth="1"/>
    <col min="4" max="6" width="9.77734375" customWidth="1"/>
    <col min="7" max="7" width="10.44140625" bestFit="1" customWidth="1"/>
    <col min="8" max="8" width="10.21875" bestFit="1" customWidth="1"/>
    <col min="9" max="9" width="9.77734375" customWidth="1"/>
    <col min="10" max="10" width="10.21875" bestFit="1" customWidth="1"/>
    <col min="11" max="11" width="10.44140625" bestFit="1" customWidth="1"/>
    <col min="12" max="14" width="9.77734375" customWidth="1"/>
    <col min="15" max="15" width="10.21875" bestFit="1" customWidth="1"/>
    <col min="16" max="16" width="5.21875" customWidth="1"/>
  </cols>
  <sheetData>
    <row r="1" spans="1:16" ht="24.6">
      <c r="P1" s="165"/>
    </row>
    <row r="2" spans="1:16">
      <c r="A2" s="1" t="s">
        <v>78</v>
      </c>
      <c r="B2" s="2"/>
      <c r="C2" s="2"/>
      <c r="D2" s="2"/>
      <c r="E2" s="2"/>
      <c r="F2" s="2"/>
      <c r="G2" s="2"/>
      <c r="H2" s="2"/>
      <c r="I2" s="2"/>
      <c r="J2" s="2"/>
      <c r="K2" s="2"/>
      <c r="L2" s="2"/>
      <c r="M2" s="2"/>
      <c r="N2" s="2"/>
      <c r="O2" s="2"/>
    </row>
    <row r="3" spans="1:16">
      <c r="A3" s="4" t="str">
        <f>+Total!A3</f>
        <v>ESTADO DE OPERACIONES DE GOBIERNO  2013</v>
      </c>
      <c r="B3" s="5"/>
      <c r="C3" s="5"/>
      <c r="D3" s="2"/>
      <c r="E3" s="2"/>
      <c r="F3" s="2"/>
      <c r="G3" s="2"/>
      <c r="H3" s="2"/>
      <c r="I3" s="2"/>
      <c r="J3" s="2"/>
      <c r="K3" s="2"/>
      <c r="L3" s="2"/>
      <c r="M3" s="2"/>
      <c r="N3" s="2"/>
      <c r="O3" s="2"/>
    </row>
    <row r="4" spans="1:16">
      <c r="A4" s="1" t="s">
        <v>1</v>
      </c>
      <c r="B4" s="2"/>
      <c r="C4" s="2"/>
      <c r="D4" s="2"/>
      <c r="E4" s="2"/>
      <c r="F4" s="2"/>
      <c r="G4" s="2"/>
      <c r="H4" s="2"/>
      <c r="I4" s="2"/>
      <c r="J4" s="2"/>
      <c r="K4" s="2"/>
      <c r="L4" s="2"/>
      <c r="M4" s="2"/>
      <c r="N4" s="2"/>
      <c r="O4" s="2"/>
    </row>
    <row r="5" spans="1:16">
      <c r="A5" s="1" t="s">
        <v>54</v>
      </c>
      <c r="B5" s="2"/>
      <c r="C5" s="7"/>
      <c r="D5" s="2"/>
      <c r="E5" s="2"/>
      <c r="F5" s="2"/>
      <c r="G5" s="2"/>
      <c r="H5" s="2"/>
      <c r="I5" s="2"/>
      <c r="J5" s="2"/>
      <c r="K5" s="2"/>
      <c r="L5" s="2"/>
      <c r="M5" s="2"/>
      <c r="N5" s="2"/>
      <c r="O5" s="2"/>
    </row>
    <row r="6" spans="1:16">
      <c r="A6" s="1" t="s">
        <v>55</v>
      </c>
      <c r="B6" s="2"/>
      <c r="C6" s="7"/>
      <c r="D6" s="2"/>
      <c r="E6" s="2"/>
      <c r="F6" s="2"/>
      <c r="G6" s="2"/>
      <c r="H6" s="2"/>
      <c r="I6" s="2"/>
      <c r="J6" s="2"/>
      <c r="K6" s="2"/>
      <c r="L6" s="2"/>
      <c r="M6" s="2"/>
      <c r="N6" s="2"/>
      <c r="O6" s="2"/>
    </row>
    <row r="7" spans="1:16">
      <c r="A7" s="9"/>
      <c r="B7" s="10"/>
      <c r="C7" s="11"/>
      <c r="D7" s="2"/>
      <c r="E7" s="2"/>
      <c r="F7" s="2"/>
      <c r="G7" s="2"/>
    </row>
    <row r="8" spans="1:16" ht="25.5" customHeight="1">
      <c r="A8" s="13"/>
      <c r="B8" s="14"/>
      <c r="C8" s="14"/>
      <c r="D8" s="15" t="s">
        <v>5</v>
      </c>
      <c r="E8" s="142" t="s">
        <v>85</v>
      </c>
      <c r="F8" s="142" t="s">
        <v>86</v>
      </c>
      <c r="G8" s="169" t="s">
        <v>95</v>
      </c>
      <c r="H8" s="142" t="s">
        <v>87</v>
      </c>
      <c r="I8" s="142" t="s">
        <v>89</v>
      </c>
      <c r="J8" s="99" t="s">
        <v>96</v>
      </c>
      <c r="K8" s="99" t="s">
        <v>98</v>
      </c>
      <c r="L8" s="99" t="s">
        <v>99</v>
      </c>
      <c r="M8" s="15" t="s">
        <v>97</v>
      </c>
      <c r="N8" s="99" t="s">
        <v>102</v>
      </c>
      <c r="O8" s="87" t="s">
        <v>88</v>
      </c>
    </row>
    <row r="9" spans="1:16">
      <c r="A9" s="16"/>
      <c r="B9" s="17"/>
      <c r="C9" s="17"/>
      <c r="D9" s="113"/>
      <c r="E9" s="156"/>
      <c r="F9" s="156"/>
      <c r="G9" s="250"/>
      <c r="H9" s="156"/>
      <c r="I9" s="156"/>
      <c r="J9" s="114"/>
      <c r="K9" s="114"/>
      <c r="L9" s="114"/>
      <c r="M9" s="113"/>
      <c r="N9" s="114"/>
      <c r="O9" s="126"/>
    </row>
    <row r="10" spans="1:16">
      <c r="A10" s="19" t="s">
        <v>6</v>
      </c>
      <c r="B10" s="17"/>
      <c r="C10" s="17"/>
      <c r="D10" s="115"/>
      <c r="E10" s="150"/>
      <c r="F10" s="150"/>
      <c r="G10" s="243"/>
      <c r="H10" s="150"/>
      <c r="I10" s="150"/>
      <c r="J10" s="116"/>
      <c r="K10" s="116"/>
      <c r="L10" s="116"/>
      <c r="M10" s="115"/>
      <c r="N10" s="116"/>
      <c r="O10" s="116"/>
    </row>
    <row r="11" spans="1:16">
      <c r="A11" s="20" t="s">
        <v>7</v>
      </c>
      <c r="B11" s="17"/>
      <c r="C11" s="17"/>
      <c r="D11" s="117">
        <v>67827</v>
      </c>
      <c r="E11" s="154">
        <v>55716</v>
      </c>
      <c r="F11" s="154">
        <v>61238</v>
      </c>
      <c r="G11" s="21">
        <v>184781</v>
      </c>
      <c r="H11" s="154">
        <v>145456</v>
      </c>
      <c r="I11" s="154">
        <v>90738</v>
      </c>
      <c r="J11" s="118">
        <v>99989</v>
      </c>
      <c r="K11" s="118">
        <v>336183</v>
      </c>
      <c r="L11" s="118">
        <v>520964</v>
      </c>
      <c r="M11" s="117">
        <v>215148</v>
      </c>
      <c r="N11" s="118">
        <v>217054</v>
      </c>
      <c r="O11" s="128">
        <f>+SUM(L11:N11)</f>
        <v>953166</v>
      </c>
    </row>
    <row r="12" spans="1:16">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6" s="195" customFormat="1">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6" s="195" customFormat="1">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6">
      <c r="A15" s="20"/>
      <c r="B15" s="17" t="s">
        <v>104</v>
      </c>
      <c r="C15" s="17"/>
      <c r="D15" s="117">
        <v>32595</v>
      </c>
      <c r="E15" s="154">
        <v>25011</v>
      </c>
      <c r="F15" s="154">
        <v>26893</v>
      </c>
      <c r="G15" s="21">
        <v>84499</v>
      </c>
      <c r="H15" s="154">
        <v>107817</v>
      </c>
      <c r="I15" s="154">
        <v>54568</v>
      </c>
      <c r="J15" s="118">
        <v>59231</v>
      </c>
      <c r="K15" s="118">
        <v>221616</v>
      </c>
      <c r="L15" s="118">
        <v>306115</v>
      </c>
      <c r="M15" s="117">
        <v>178805</v>
      </c>
      <c r="N15" s="118">
        <v>182483</v>
      </c>
      <c r="O15" s="128">
        <f t="shared" si="0"/>
        <v>667403</v>
      </c>
    </row>
    <row r="16" spans="1:16">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c r="A17" s="20"/>
      <c r="B17" s="17" t="s">
        <v>56</v>
      </c>
      <c r="C17" s="17"/>
      <c r="D17" s="117">
        <v>0</v>
      </c>
      <c r="E17" s="154">
        <v>0</v>
      </c>
      <c r="F17" s="154">
        <v>0</v>
      </c>
      <c r="G17" s="21">
        <v>0</v>
      </c>
      <c r="H17" s="154">
        <v>0</v>
      </c>
      <c r="I17" s="154">
        <v>0</v>
      </c>
      <c r="J17" s="118">
        <v>0</v>
      </c>
      <c r="K17" s="118">
        <v>0</v>
      </c>
      <c r="L17" s="118">
        <v>0</v>
      </c>
      <c r="M17" s="117">
        <v>0</v>
      </c>
      <c r="N17" s="118">
        <v>0</v>
      </c>
      <c r="O17" s="128">
        <f t="shared" si="0"/>
        <v>0</v>
      </c>
    </row>
    <row r="18" spans="1:15">
      <c r="A18" s="20"/>
      <c r="B18" s="81" t="s">
        <v>57</v>
      </c>
      <c r="C18" s="17"/>
      <c r="D18" s="117">
        <v>30752</v>
      </c>
      <c r="E18" s="154">
        <v>25811</v>
      </c>
      <c r="F18" s="154">
        <v>29375</v>
      </c>
      <c r="G18" s="21">
        <v>85938</v>
      </c>
      <c r="H18" s="154">
        <v>32040</v>
      </c>
      <c r="I18" s="154">
        <v>32692</v>
      </c>
      <c r="J18" s="118">
        <v>32613</v>
      </c>
      <c r="K18" s="118">
        <v>97345</v>
      </c>
      <c r="L18" s="118">
        <v>183283</v>
      </c>
      <c r="M18" s="117">
        <v>33102</v>
      </c>
      <c r="N18" s="118">
        <v>31145</v>
      </c>
      <c r="O18" s="128">
        <f t="shared" si="0"/>
        <v>247530</v>
      </c>
    </row>
    <row r="19" spans="1:15">
      <c r="A19" s="20"/>
      <c r="B19" s="17" t="s">
        <v>10</v>
      </c>
      <c r="C19" s="17"/>
      <c r="D19" s="117">
        <v>590</v>
      </c>
      <c r="E19" s="154">
        <v>452</v>
      </c>
      <c r="F19" s="154">
        <v>684</v>
      </c>
      <c r="G19" s="21">
        <v>1726</v>
      </c>
      <c r="H19" s="154">
        <v>569</v>
      </c>
      <c r="I19" s="154">
        <v>525</v>
      </c>
      <c r="J19" s="118">
        <v>459</v>
      </c>
      <c r="K19" s="118">
        <v>1553</v>
      </c>
      <c r="L19" s="118">
        <v>3279</v>
      </c>
      <c r="M19" s="117">
        <v>637</v>
      </c>
      <c r="N19" s="118">
        <v>672</v>
      </c>
      <c r="O19" s="128">
        <f t="shared" si="0"/>
        <v>4588</v>
      </c>
    </row>
    <row r="20" spans="1:15">
      <c r="A20" s="20"/>
      <c r="B20" s="17" t="s">
        <v>11</v>
      </c>
      <c r="C20" s="17"/>
      <c r="D20" s="117">
        <v>3890</v>
      </c>
      <c r="E20" s="154">
        <v>4442</v>
      </c>
      <c r="F20" s="154">
        <v>4286</v>
      </c>
      <c r="G20" s="21">
        <v>12618</v>
      </c>
      <c r="H20" s="154">
        <v>5030</v>
      </c>
      <c r="I20" s="154">
        <v>2953</v>
      </c>
      <c r="J20" s="118">
        <v>7686</v>
      </c>
      <c r="K20" s="118">
        <v>15669</v>
      </c>
      <c r="L20" s="118">
        <v>28287</v>
      </c>
      <c r="M20" s="117">
        <v>2604</v>
      </c>
      <c r="N20" s="118">
        <v>2754</v>
      </c>
      <c r="O20" s="128">
        <f t="shared" si="0"/>
        <v>33645</v>
      </c>
    </row>
    <row r="21" spans="1:15">
      <c r="A21" s="20"/>
      <c r="B21" s="17"/>
      <c r="C21" s="17"/>
      <c r="D21" s="113"/>
      <c r="E21" s="156"/>
      <c r="F21" s="156"/>
      <c r="G21" s="250"/>
      <c r="H21" s="156"/>
      <c r="I21" s="156"/>
      <c r="J21" s="114"/>
      <c r="K21" s="114"/>
      <c r="L21" s="114"/>
      <c r="M21" s="113"/>
      <c r="N21" s="114"/>
      <c r="O21" s="130"/>
    </row>
    <row r="22" spans="1:15">
      <c r="A22" s="20" t="s">
        <v>12</v>
      </c>
      <c r="B22" s="17"/>
      <c r="C22" s="17"/>
      <c r="D22" s="117">
        <v>72164</v>
      </c>
      <c r="E22" s="154">
        <v>46419</v>
      </c>
      <c r="F22" s="154">
        <v>49362</v>
      </c>
      <c r="G22" s="21">
        <v>167945</v>
      </c>
      <c r="H22" s="154">
        <v>49372</v>
      </c>
      <c r="I22" s="154">
        <v>53277</v>
      </c>
      <c r="J22" s="118">
        <v>48062</v>
      </c>
      <c r="K22" s="118">
        <v>150711</v>
      </c>
      <c r="L22" s="118">
        <v>318656</v>
      </c>
      <c r="M22" s="117">
        <v>38570</v>
      </c>
      <c r="N22" s="118">
        <v>51029</v>
      </c>
      <c r="O22" s="128">
        <f t="shared" si="0"/>
        <v>408255</v>
      </c>
    </row>
    <row r="23" spans="1:15">
      <c r="A23" s="20"/>
      <c r="B23" s="17" t="s">
        <v>13</v>
      </c>
      <c r="C23" s="17"/>
      <c r="D23" s="117">
        <v>9738</v>
      </c>
      <c r="E23" s="154">
        <v>11052</v>
      </c>
      <c r="F23" s="154">
        <v>10576</v>
      </c>
      <c r="G23" s="21">
        <v>31366</v>
      </c>
      <c r="H23" s="154">
        <v>11505</v>
      </c>
      <c r="I23" s="154">
        <v>11260</v>
      </c>
      <c r="J23" s="118">
        <v>12040</v>
      </c>
      <c r="K23" s="118">
        <v>34805</v>
      </c>
      <c r="L23" s="118">
        <v>66171</v>
      </c>
      <c r="M23" s="117">
        <v>12349</v>
      </c>
      <c r="N23" s="118">
        <v>12408</v>
      </c>
      <c r="O23" s="128">
        <f t="shared" si="0"/>
        <v>90928</v>
      </c>
    </row>
    <row r="24" spans="1:15">
      <c r="A24" s="20"/>
      <c r="B24" s="17" t="s">
        <v>14</v>
      </c>
      <c r="C24" s="17"/>
      <c r="D24" s="117">
        <v>35348</v>
      </c>
      <c r="E24" s="154">
        <v>12576</v>
      </c>
      <c r="F24" s="154">
        <v>18633</v>
      </c>
      <c r="G24" s="21">
        <v>66557</v>
      </c>
      <c r="H24" s="154">
        <v>9346</v>
      </c>
      <c r="I24" s="154">
        <v>30970</v>
      </c>
      <c r="J24" s="118">
        <v>10021</v>
      </c>
      <c r="K24" s="118">
        <v>50337</v>
      </c>
      <c r="L24" s="118">
        <v>116894</v>
      </c>
      <c r="M24" s="117">
        <v>21785</v>
      </c>
      <c r="N24" s="118">
        <v>13443</v>
      </c>
      <c r="O24" s="128">
        <f t="shared" si="0"/>
        <v>152122</v>
      </c>
    </row>
    <row r="25" spans="1:15">
      <c r="A25" s="20"/>
      <c r="B25" s="17" t="s">
        <v>15</v>
      </c>
      <c r="C25" s="17"/>
      <c r="D25" s="117">
        <v>23939</v>
      </c>
      <c r="E25" s="154">
        <v>21237</v>
      </c>
      <c r="F25" s="154">
        <v>17049</v>
      </c>
      <c r="G25" s="21">
        <v>62225</v>
      </c>
      <c r="H25" s="154">
        <v>23147</v>
      </c>
      <c r="I25" s="154">
        <v>338</v>
      </c>
      <c r="J25" s="118">
        <v>1954</v>
      </c>
      <c r="K25" s="118">
        <v>25439</v>
      </c>
      <c r="L25" s="118">
        <v>87664</v>
      </c>
      <c r="M25" s="117">
        <v>1</v>
      </c>
      <c r="N25" s="118">
        <v>21162</v>
      </c>
      <c r="O25" s="128">
        <f t="shared" si="0"/>
        <v>108827</v>
      </c>
    </row>
    <row r="26" spans="1:15">
      <c r="A26" s="20"/>
      <c r="B26" s="17" t="s">
        <v>58</v>
      </c>
      <c r="C26" s="17"/>
      <c r="D26" s="117">
        <v>3053</v>
      </c>
      <c r="E26" s="154">
        <v>1483</v>
      </c>
      <c r="F26" s="154">
        <v>3045</v>
      </c>
      <c r="G26" s="21">
        <v>7581</v>
      </c>
      <c r="H26" s="154">
        <v>5294</v>
      </c>
      <c r="I26" s="154">
        <v>10701</v>
      </c>
      <c r="J26" s="118">
        <v>21606</v>
      </c>
      <c r="K26" s="118">
        <v>37601</v>
      </c>
      <c r="L26" s="118">
        <v>45182</v>
      </c>
      <c r="M26" s="117">
        <v>4424</v>
      </c>
      <c r="N26" s="118">
        <v>4012</v>
      </c>
      <c r="O26" s="128">
        <f t="shared" si="0"/>
        <v>53618</v>
      </c>
    </row>
    <row r="27" spans="1:15">
      <c r="A27" s="20"/>
      <c r="B27" s="17" t="s">
        <v>60</v>
      </c>
      <c r="C27" s="17"/>
      <c r="D27" s="117">
        <v>86</v>
      </c>
      <c r="E27" s="154">
        <v>55</v>
      </c>
      <c r="F27" s="154">
        <v>0</v>
      </c>
      <c r="G27" s="21">
        <v>141</v>
      </c>
      <c r="H27" s="154">
        <v>0</v>
      </c>
      <c r="I27" s="154">
        <v>6</v>
      </c>
      <c r="J27" s="118">
        <v>0</v>
      </c>
      <c r="K27" s="118">
        <v>6</v>
      </c>
      <c r="L27" s="118">
        <v>147</v>
      </c>
      <c r="M27" s="117">
        <v>0</v>
      </c>
      <c r="N27" s="118">
        <v>0</v>
      </c>
      <c r="O27" s="128">
        <f t="shared" si="0"/>
        <v>147</v>
      </c>
    </row>
    <row r="28" spans="1:15">
      <c r="A28" s="20"/>
      <c r="B28" s="17" t="s">
        <v>16</v>
      </c>
      <c r="C28" s="17"/>
      <c r="D28" s="117">
        <v>0</v>
      </c>
      <c r="E28" s="154">
        <v>16</v>
      </c>
      <c r="F28" s="154">
        <v>59</v>
      </c>
      <c r="G28" s="21">
        <v>75</v>
      </c>
      <c r="H28" s="154">
        <v>80</v>
      </c>
      <c r="I28" s="154">
        <v>2</v>
      </c>
      <c r="J28" s="118">
        <v>2441</v>
      </c>
      <c r="K28" s="118">
        <v>2523</v>
      </c>
      <c r="L28" s="118">
        <v>2598</v>
      </c>
      <c r="M28" s="117">
        <v>11</v>
      </c>
      <c r="N28" s="118">
        <v>4</v>
      </c>
      <c r="O28" s="128">
        <f t="shared" si="0"/>
        <v>2613</v>
      </c>
    </row>
    <row r="29" spans="1:15">
      <c r="A29" s="20"/>
      <c r="B29" s="17"/>
      <c r="C29" s="17"/>
      <c r="D29" s="117"/>
      <c r="E29" s="154"/>
      <c r="F29" s="154"/>
      <c r="G29" s="21"/>
      <c r="H29" s="154"/>
      <c r="I29" s="154"/>
      <c r="J29" s="118"/>
      <c r="K29" s="118"/>
      <c r="L29" s="118"/>
      <c r="M29" s="117"/>
      <c r="N29" s="118"/>
      <c r="O29" s="128"/>
    </row>
    <row r="30" spans="1:15">
      <c r="A30" s="22" t="s">
        <v>17</v>
      </c>
      <c r="B30" s="23"/>
      <c r="C30" s="23"/>
      <c r="D30" s="117">
        <v>-4337</v>
      </c>
      <c r="E30" s="154">
        <v>9297</v>
      </c>
      <c r="F30" s="154">
        <v>11876</v>
      </c>
      <c r="G30" s="21">
        <v>16836</v>
      </c>
      <c r="H30" s="154">
        <v>96084</v>
      </c>
      <c r="I30" s="154">
        <v>37461</v>
      </c>
      <c r="J30" s="118">
        <v>51927</v>
      </c>
      <c r="K30" s="118">
        <v>185472</v>
      </c>
      <c r="L30" s="118">
        <v>202308</v>
      </c>
      <c r="M30" s="117">
        <v>176578</v>
      </c>
      <c r="N30" s="118">
        <v>166025</v>
      </c>
      <c r="O30" s="128">
        <f t="shared" si="0"/>
        <v>544911</v>
      </c>
    </row>
    <row r="31" spans="1:15">
      <c r="A31" s="20"/>
      <c r="B31" s="17"/>
      <c r="C31" s="17"/>
      <c r="D31" s="117"/>
      <c r="E31" s="154"/>
      <c r="F31" s="154"/>
      <c r="G31" s="21"/>
      <c r="H31" s="154"/>
      <c r="I31" s="154"/>
      <c r="J31" s="118"/>
      <c r="K31" s="118"/>
      <c r="L31" s="118"/>
      <c r="M31" s="117"/>
      <c r="N31" s="118"/>
      <c r="O31" s="128"/>
    </row>
    <row r="32" spans="1:15">
      <c r="A32" s="19" t="s">
        <v>18</v>
      </c>
      <c r="B32" s="17"/>
      <c r="C32" s="17"/>
      <c r="D32" s="117"/>
      <c r="E32" s="154"/>
      <c r="F32" s="154"/>
      <c r="G32" s="21"/>
      <c r="H32" s="154"/>
      <c r="I32" s="154"/>
      <c r="J32" s="118"/>
      <c r="K32" s="118"/>
      <c r="L32" s="118"/>
      <c r="M32" s="117"/>
      <c r="N32" s="118"/>
      <c r="O32" s="128"/>
    </row>
    <row r="33" spans="1:15">
      <c r="A33" s="20" t="s">
        <v>19</v>
      </c>
      <c r="B33" s="17"/>
      <c r="C33" s="17"/>
      <c r="D33" s="117">
        <v>275</v>
      </c>
      <c r="E33" s="154">
        <v>18</v>
      </c>
      <c r="F33" s="154">
        <v>152</v>
      </c>
      <c r="G33" s="21">
        <v>445</v>
      </c>
      <c r="H33" s="154">
        <v>94</v>
      </c>
      <c r="I33" s="154">
        <v>153</v>
      </c>
      <c r="J33" s="118">
        <v>160</v>
      </c>
      <c r="K33" s="118">
        <v>407</v>
      </c>
      <c r="L33" s="118">
        <v>852</v>
      </c>
      <c r="M33" s="117">
        <v>1597</v>
      </c>
      <c r="N33" s="118">
        <v>279</v>
      </c>
      <c r="O33" s="128">
        <f t="shared" ref="O33:O36" si="1">+SUM(L33:N33)</f>
        <v>2728</v>
      </c>
    </row>
    <row r="34" spans="1:15">
      <c r="A34" s="20"/>
      <c r="B34" s="17" t="s">
        <v>20</v>
      </c>
      <c r="C34" s="17"/>
      <c r="D34" s="117">
        <v>0</v>
      </c>
      <c r="E34" s="154">
        <v>0</v>
      </c>
      <c r="F34" s="154">
        <v>0</v>
      </c>
      <c r="G34" s="21">
        <v>0</v>
      </c>
      <c r="H34" s="154">
        <v>0</v>
      </c>
      <c r="I34" s="154">
        <v>0</v>
      </c>
      <c r="J34" s="118">
        <v>0</v>
      </c>
      <c r="K34" s="118">
        <v>0</v>
      </c>
      <c r="L34" s="118">
        <v>0</v>
      </c>
      <c r="M34" s="117">
        <v>0</v>
      </c>
      <c r="N34" s="118">
        <v>0</v>
      </c>
      <c r="O34" s="128">
        <f t="shared" si="1"/>
        <v>0</v>
      </c>
    </row>
    <row r="35" spans="1:15">
      <c r="A35" s="20"/>
      <c r="B35" s="17" t="s">
        <v>21</v>
      </c>
      <c r="C35" s="17"/>
      <c r="D35" s="117">
        <v>275</v>
      </c>
      <c r="E35" s="154">
        <v>18</v>
      </c>
      <c r="F35" s="154">
        <v>152</v>
      </c>
      <c r="G35" s="21">
        <v>445</v>
      </c>
      <c r="H35" s="154">
        <v>94</v>
      </c>
      <c r="I35" s="154">
        <v>153</v>
      </c>
      <c r="J35" s="118">
        <v>160</v>
      </c>
      <c r="K35" s="118">
        <v>407</v>
      </c>
      <c r="L35" s="118">
        <v>852</v>
      </c>
      <c r="M35" s="117">
        <v>1208</v>
      </c>
      <c r="N35" s="118">
        <v>279</v>
      </c>
      <c r="O35" s="128">
        <f t="shared" si="1"/>
        <v>2339</v>
      </c>
    </row>
    <row r="36" spans="1:15">
      <c r="A36" s="20"/>
      <c r="B36" s="17" t="s">
        <v>22</v>
      </c>
      <c r="C36" s="17"/>
      <c r="D36" s="117">
        <v>0</v>
      </c>
      <c r="E36" s="154">
        <v>0</v>
      </c>
      <c r="F36" s="154">
        <v>0</v>
      </c>
      <c r="G36" s="21">
        <v>0</v>
      </c>
      <c r="H36" s="154">
        <v>0</v>
      </c>
      <c r="I36" s="154">
        <v>0</v>
      </c>
      <c r="J36" s="118">
        <v>0</v>
      </c>
      <c r="K36" s="118">
        <v>0</v>
      </c>
      <c r="L36" s="118">
        <v>0</v>
      </c>
      <c r="M36" s="117">
        <v>389</v>
      </c>
      <c r="N36" s="118">
        <v>0</v>
      </c>
      <c r="O36" s="128">
        <f t="shared" si="1"/>
        <v>389</v>
      </c>
    </row>
    <row r="37" spans="1:15">
      <c r="A37" s="20"/>
      <c r="B37" s="17"/>
      <c r="C37" s="17"/>
      <c r="D37" s="117"/>
      <c r="E37" s="154"/>
      <c r="F37" s="154"/>
      <c r="G37" s="21"/>
      <c r="H37" s="154"/>
      <c r="I37" s="154"/>
      <c r="J37" s="118"/>
      <c r="K37" s="118"/>
      <c r="L37" s="118"/>
      <c r="M37" s="117"/>
      <c r="N37" s="118"/>
      <c r="O37" s="128"/>
    </row>
    <row r="38" spans="1:15">
      <c r="A38" s="24" t="s">
        <v>61</v>
      </c>
      <c r="B38" s="25"/>
      <c r="C38" s="25"/>
      <c r="D38" s="119">
        <v>67827</v>
      </c>
      <c r="E38" s="157">
        <v>55716</v>
      </c>
      <c r="F38" s="157">
        <v>61238</v>
      </c>
      <c r="G38" s="26">
        <v>184781</v>
      </c>
      <c r="H38" s="157">
        <v>145456</v>
      </c>
      <c r="I38" s="157">
        <v>90738</v>
      </c>
      <c r="J38" s="120">
        <v>99989</v>
      </c>
      <c r="K38" s="120">
        <v>336183</v>
      </c>
      <c r="L38" s="120">
        <v>520964</v>
      </c>
      <c r="M38" s="119">
        <v>215148</v>
      </c>
      <c r="N38" s="120">
        <v>217054</v>
      </c>
      <c r="O38" s="132">
        <f t="shared" ref="O38:O40" si="2">+SUM(L38:N38)</f>
        <v>953166</v>
      </c>
    </row>
    <row r="39" spans="1:15">
      <c r="A39" s="24" t="s">
        <v>62</v>
      </c>
      <c r="B39" s="25"/>
      <c r="C39" s="25"/>
      <c r="D39" s="119">
        <v>72439</v>
      </c>
      <c r="E39" s="157">
        <v>46437</v>
      </c>
      <c r="F39" s="157">
        <v>49514</v>
      </c>
      <c r="G39" s="26">
        <v>168390</v>
      </c>
      <c r="H39" s="157">
        <v>49466</v>
      </c>
      <c r="I39" s="157">
        <v>53430</v>
      </c>
      <c r="J39" s="120">
        <v>48222</v>
      </c>
      <c r="K39" s="120">
        <v>151118</v>
      </c>
      <c r="L39" s="120">
        <v>319508</v>
      </c>
      <c r="M39" s="119">
        <v>40167</v>
      </c>
      <c r="N39" s="120">
        <v>51308</v>
      </c>
      <c r="O39" s="132">
        <f t="shared" si="2"/>
        <v>410983</v>
      </c>
    </row>
    <row r="40" spans="1:15">
      <c r="A40" s="24" t="s">
        <v>23</v>
      </c>
      <c r="B40" s="25"/>
      <c r="C40" s="25"/>
      <c r="D40" s="119">
        <v>-4612</v>
      </c>
      <c r="E40" s="157">
        <v>9279</v>
      </c>
      <c r="F40" s="157">
        <v>11724</v>
      </c>
      <c r="G40" s="26">
        <v>16391</v>
      </c>
      <c r="H40" s="157">
        <v>95990</v>
      </c>
      <c r="I40" s="157">
        <v>37308</v>
      </c>
      <c r="J40" s="120">
        <v>51767</v>
      </c>
      <c r="K40" s="120">
        <v>185065</v>
      </c>
      <c r="L40" s="120">
        <v>201456</v>
      </c>
      <c r="M40" s="119">
        <v>174981</v>
      </c>
      <c r="N40" s="120">
        <v>165746</v>
      </c>
      <c r="O40" s="132">
        <f t="shared" si="2"/>
        <v>542183</v>
      </c>
    </row>
    <row r="41" spans="1:15">
      <c r="A41" s="27"/>
      <c r="B41" s="28"/>
      <c r="C41" s="28"/>
      <c r="D41" s="121"/>
      <c r="E41" s="158"/>
      <c r="F41" s="158"/>
      <c r="G41" s="251"/>
      <c r="H41" s="158"/>
      <c r="I41" s="158"/>
      <c r="J41" s="122"/>
      <c r="K41" s="122"/>
      <c r="L41" s="122"/>
      <c r="M41" s="121"/>
      <c r="N41" s="122"/>
      <c r="O41" s="134"/>
    </row>
    <row r="42" spans="1:15">
      <c r="A42" s="19" t="s">
        <v>24</v>
      </c>
      <c r="B42" s="17"/>
      <c r="C42" s="17"/>
      <c r="D42" s="113"/>
      <c r="E42" s="156"/>
      <c r="F42" s="156"/>
      <c r="G42" s="250"/>
      <c r="H42" s="156"/>
      <c r="I42" s="156"/>
      <c r="J42" s="114"/>
      <c r="K42" s="114"/>
      <c r="L42" s="114"/>
      <c r="M42" s="113"/>
      <c r="N42" s="114"/>
      <c r="O42" s="130"/>
    </row>
    <row r="43" spans="1:15">
      <c r="A43" s="19"/>
      <c r="B43" s="17"/>
      <c r="C43" s="17"/>
      <c r="D43" s="113"/>
      <c r="E43" s="156"/>
      <c r="F43" s="156"/>
      <c r="G43" s="250"/>
      <c r="H43" s="156"/>
      <c r="I43" s="156"/>
      <c r="J43" s="114"/>
      <c r="K43" s="114"/>
      <c r="L43" s="114"/>
      <c r="M43" s="113"/>
      <c r="N43" s="114"/>
      <c r="O43" s="130"/>
    </row>
    <row r="44" spans="1:15">
      <c r="A44" s="20" t="s">
        <v>25</v>
      </c>
      <c r="B44" s="17"/>
      <c r="C44" s="17"/>
      <c r="D44" s="117">
        <v>-840611</v>
      </c>
      <c r="E44" s="154">
        <v>9279</v>
      </c>
      <c r="F44" s="154">
        <v>10734</v>
      </c>
      <c r="G44" s="21">
        <v>-820598</v>
      </c>
      <c r="H44" s="154">
        <v>92318</v>
      </c>
      <c r="I44" s="154">
        <v>36253</v>
      </c>
      <c r="J44" s="118">
        <v>47864</v>
      </c>
      <c r="K44" s="118">
        <v>176435</v>
      </c>
      <c r="L44" s="118">
        <v>-644163</v>
      </c>
      <c r="M44" s="117">
        <v>174832</v>
      </c>
      <c r="N44" s="118">
        <v>165746</v>
      </c>
      <c r="O44" s="128">
        <f t="shared" ref="O44:O57" si="3">+SUM(L44:N44)</f>
        <v>-303585</v>
      </c>
    </row>
    <row r="45" spans="1:15">
      <c r="A45" s="20" t="s">
        <v>26</v>
      </c>
      <c r="B45" s="17"/>
      <c r="C45" s="17"/>
      <c r="D45" s="117">
        <v>-416</v>
      </c>
      <c r="E45" s="154">
        <v>-62</v>
      </c>
      <c r="F45" s="154">
        <v>-115</v>
      </c>
      <c r="G45" s="21">
        <v>-593</v>
      </c>
      <c r="H45" s="154">
        <v>-191</v>
      </c>
      <c r="I45" s="154">
        <v>-59</v>
      </c>
      <c r="J45" s="118">
        <v>63</v>
      </c>
      <c r="K45" s="118">
        <v>-187</v>
      </c>
      <c r="L45" s="118">
        <v>-780</v>
      </c>
      <c r="M45" s="117">
        <v>24</v>
      </c>
      <c r="N45" s="118">
        <v>-35</v>
      </c>
      <c r="O45" s="128">
        <f t="shared" si="3"/>
        <v>-791</v>
      </c>
    </row>
    <row r="46" spans="1:15">
      <c r="A46" s="20"/>
      <c r="B46" s="17" t="s">
        <v>27</v>
      </c>
      <c r="C46" s="17"/>
      <c r="D46" s="117">
        <v>226</v>
      </c>
      <c r="E46" s="154">
        <v>126</v>
      </c>
      <c r="F46" s="154">
        <v>108</v>
      </c>
      <c r="G46" s="21">
        <v>460</v>
      </c>
      <c r="H46" s="154">
        <v>41</v>
      </c>
      <c r="I46" s="154">
        <v>140</v>
      </c>
      <c r="J46" s="118">
        <v>297</v>
      </c>
      <c r="K46" s="118">
        <v>478</v>
      </c>
      <c r="L46" s="118">
        <v>938</v>
      </c>
      <c r="M46" s="117">
        <v>145</v>
      </c>
      <c r="N46" s="118">
        <v>111</v>
      </c>
      <c r="O46" s="128">
        <f t="shared" si="3"/>
        <v>1194</v>
      </c>
    </row>
    <row r="47" spans="1:15">
      <c r="A47" s="20"/>
      <c r="B47" s="17" t="s">
        <v>28</v>
      </c>
      <c r="C47" s="17"/>
      <c r="D47" s="117">
        <v>642</v>
      </c>
      <c r="E47" s="154">
        <v>188</v>
      </c>
      <c r="F47" s="154">
        <v>223</v>
      </c>
      <c r="G47" s="21">
        <v>1053</v>
      </c>
      <c r="H47" s="154">
        <v>232</v>
      </c>
      <c r="I47" s="154">
        <v>199</v>
      </c>
      <c r="J47" s="118">
        <v>234</v>
      </c>
      <c r="K47" s="118">
        <v>665</v>
      </c>
      <c r="L47" s="118">
        <v>1718</v>
      </c>
      <c r="M47" s="117">
        <v>121</v>
      </c>
      <c r="N47" s="118">
        <v>146</v>
      </c>
      <c r="O47" s="128">
        <f t="shared" si="3"/>
        <v>1985</v>
      </c>
    </row>
    <row r="48" spans="1:15">
      <c r="A48" s="20" t="s">
        <v>29</v>
      </c>
      <c r="B48" s="17"/>
      <c r="C48" s="17"/>
      <c r="D48" s="117">
        <v>117149</v>
      </c>
      <c r="E48" s="154">
        <v>298893</v>
      </c>
      <c r="F48" s="154">
        <v>328856</v>
      </c>
      <c r="G48" s="21">
        <v>744898</v>
      </c>
      <c r="H48" s="154">
        <v>535587</v>
      </c>
      <c r="I48" s="154">
        <v>14705</v>
      </c>
      <c r="J48" s="118">
        <v>-2161969</v>
      </c>
      <c r="K48" s="118">
        <v>-1611677</v>
      </c>
      <c r="L48" s="118">
        <v>-866779</v>
      </c>
      <c r="M48" s="117">
        <v>-451679</v>
      </c>
      <c r="N48" s="118">
        <v>137431</v>
      </c>
      <c r="O48" s="128">
        <f t="shared" si="3"/>
        <v>-1181027</v>
      </c>
    </row>
    <row r="49" spans="1:15">
      <c r="A49" s="20"/>
      <c r="B49" s="17" t="s">
        <v>30</v>
      </c>
      <c r="C49" s="17"/>
      <c r="D49" s="117">
        <v>2006848</v>
      </c>
      <c r="E49" s="154">
        <v>1183726</v>
      </c>
      <c r="F49" s="154">
        <v>1961852</v>
      </c>
      <c r="G49" s="21">
        <v>5152426</v>
      </c>
      <c r="H49" s="154">
        <v>1001707</v>
      </c>
      <c r="I49" s="154">
        <v>2017849</v>
      </c>
      <c r="J49" s="118">
        <v>-2037195</v>
      </c>
      <c r="K49" s="118">
        <v>982361</v>
      </c>
      <c r="L49" s="118">
        <v>6134787</v>
      </c>
      <c r="M49" s="117">
        <v>-451457</v>
      </c>
      <c r="N49" s="118">
        <v>737431</v>
      </c>
      <c r="O49" s="128">
        <f t="shared" si="3"/>
        <v>6420761</v>
      </c>
    </row>
    <row r="50" spans="1:15">
      <c r="A50" s="20"/>
      <c r="B50" s="17" t="s">
        <v>31</v>
      </c>
      <c r="C50" s="17"/>
      <c r="D50" s="117">
        <v>1889699</v>
      </c>
      <c r="E50" s="154">
        <v>884833</v>
      </c>
      <c r="F50" s="154">
        <v>1632996</v>
      </c>
      <c r="G50" s="21">
        <v>4407528</v>
      </c>
      <c r="H50" s="154">
        <v>466120</v>
      </c>
      <c r="I50" s="154">
        <v>2003144</v>
      </c>
      <c r="J50" s="118">
        <v>124774</v>
      </c>
      <c r="K50" s="118">
        <v>2594038</v>
      </c>
      <c r="L50" s="118">
        <v>7001566</v>
      </c>
      <c r="M50" s="117">
        <v>222</v>
      </c>
      <c r="N50" s="118">
        <v>600000</v>
      </c>
      <c r="O50" s="128">
        <f t="shared" si="3"/>
        <v>7601788</v>
      </c>
    </row>
    <row r="51" spans="1:15">
      <c r="A51" s="20" t="s">
        <v>32</v>
      </c>
      <c r="B51" s="17"/>
      <c r="C51" s="17"/>
      <c r="D51" s="117">
        <v>-479667</v>
      </c>
      <c r="E51" s="154">
        <v>-297112</v>
      </c>
      <c r="F51" s="154">
        <v>-337990</v>
      </c>
      <c r="G51" s="21">
        <v>-1114769</v>
      </c>
      <c r="H51" s="154">
        <v>-988666</v>
      </c>
      <c r="I51" s="154">
        <v>520917</v>
      </c>
      <c r="J51" s="118">
        <v>2073712</v>
      </c>
      <c r="K51" s="118">
        <v>1605963</v>
      </c>
      <c r="L51" s="118">
        <v>491194</v>
      </c>
      <c r="M51" s="117">
        <v>606516</v>
      </c>
      <c r="N51" s="118">
        <v>203558</v>
      </c>
      <c r="O51" s="128">
        <f t="shared" si="3"/>
        <v>1301268</v>
      </c>
    </row>
    <row r="52" spans="1:15">
      <c r="A52" s="20" t="s">
        <v>33</v>
      </c>
      <c r="B52" s="17"/>
      <c r="C52" s="17"/>
      <c r="D52" s="117">
        <v>-477677</v>
      </c>
      <c r="E52" s="154">
        <v>7560</v>
      </c>
      <c r="F52" s="154">
        <v>19983</v>
      </c>
      <c r="G52" s="21">
        <v>-450134</v>
      </c>
      <c r="H52" s="154">
        <v>545588</v>
      </c>
      <c r="I52" s="154">
        <v>-499310</v>
      </c>
      <c r="J52" s="118">
        <v>136058</v>
      </c>
      <c r="K52" s="118">
        <v>182336</v>
      </c>
      <c r="L52" s="118">
        <v>-267798</v>
      </c>
      <c r="M52" s="117">
        <v>19971</v>
      </c>
      <c r="N52" s="118">
        <v>-175208</v>
      </c>
      <c r="O52" s="128">
        <f t="shared" si="3"/>
        <v>-423035</v>
      </c>
    </row>
    <row r="53" spans="1:1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c r="A58" s="20"/>
      <c r="B58" s="17"/>
      <c r="C58" s="17"/>
      <c r="D58" s="117"/>
      <c r="E58" s="154"/>
      <c r="F58" s="154"/>
      <c r="G58" s="21"/>
      <c r="H58" s="154"/>
      <c r="I58" s="154"/>
      <c r="J58" s="118"/>
      <c r="K58" s="118"/>
      <c r="L58" s="118"/>
      <c r="M58" s="117"/>
      <c r="N58" s="118"/>
      <c r="O58" s="128"/>
    </row>
    <row r="59" spans="1:15">
      <c r="A59" s="20" t="s">
        <v>37</v>
      </c>
      <c r="B59" s="17"/>
      <c r="C59" s="17"/>
      <c r="D59" s="117">
        <v>-835999</v>
      </c>
      <c r="E59" s="154">
        <v>0</v>
      </c>
      <c r="F59" s="154">
        <v>-990</v>
      </c>
      <c r="G59" s="21">
        <v>-836989</v>
      </c>
      <c r="H59" s="154">
        <v>-3672</v>
      </c>
      <c r="I59" s="154">
        <v>-1055</v>
      </c>
      <c r="J59" s="118">
        <v>-3903</v>
      </c>
      <c r="K59" s="118">
        <v>-8630</v>
      </c>
      <c r="L59" s="118">
        <v>-845619</v>
      </c>
      <c r="M59" s="117">
        <v>-149</v>
      </c>
      <c r="N59" s="118">
        <v>0</v>
      </c>
      <c r="O59" s="128">
        <f t="shared" ref="O59:O70" si="4">+SUM(L59:N59)</f>
        <v>-845768</v>
      </c>
    </row>
    <row r="60" spans="1:15">
      <c r="A60" s="20" t="s">
        <v>38</v>
      </c>
      <c r="B60" s="17"/>
      <c r="C60" s="17"/>
      <c r="D60" s="117">
        <v>-835999</v>
      </c>
      <c r="E60" s="154">
        <v>0</v>
      </c>
      <c r="F60" s="154">
        <v>-990</v>
      </c>
      <c r="G60" s="21">
        <v>-836989</v>
      </c>
      <c r="H60" s="154">
        <v>-3672</v>
      </c>
      <c r="I60" s="154">
        <v>-1055</v>
      </c>
      <c r="J60" s="118">
        <v>-3903</v>
      </c>
      <c r="K60" s="118">
        <v>-8630</v>
      </c>
      <c r="L60" s="118">
        <v>-845619</v>
      </c>
      <c r="M60" s="117">
        <v>-149</v>
      </c>
      <c r="N60" s="118">
        <v>0</v>
      </c>
      <c r="O60" s="128">
        <f t="shared" si="4"/>
        <v>-845768</v>
      </c>
    </row>
    <row r="61" spans="1:15">
      <c r="A61" s="20"/>
      <c r="B61" s="17" t="s">
        <v>39</v>
      </c>
      <c r="C61" s="17"/>
      <c r="D61" s="117">
        <v>0</v>
      </c>
      <c r="E61" s="154">
        <v>0</v>
      </c>
      <c r="F61" s="154">
        <v>0</v>
      </c>
      <c r="G61" s="21">
        <v>0</v>
      </c>
      <c r="H61" s="154">
        <v>0</v>
      </c>
      <c r="I61" s="154">
        <v>0</v>
      </c>
      <c r="J61" s="118">
        <v>0</v>
      </c>
      <c r="K61" s="118">
        <v>0</v>
      </c>
      <c r="L61" s="118">
        <v>0</v>
      </c>
      <c r="M61" s="117">
        <v>0</v>
      </c>
      <c r="N61" s="118">
        <v>0</v>
      </c>
      <c r="O61" s="128">
        <f t="shared" si="4"/>
        <v>0</v>
      </c>
    </row>
    <row r="62" spans="1:1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c r="A63" s="20"/>
      <c r="B63" s="17"/>
      <c r="C63" s="17" t="s">
        <v>41</v>
      </c>
      <c r="D63" s="117">
        <v>0</v>
      </c>
      <c r="E63" s="154">
        <v>0</v>
      </c>
      <c r="F63" s="154">
        <v>0</v>
      </c>
      <c r="G63" s="21">
        <v>0</v>
      </c>
      <c r="H63" s="154">
        <v>0</v>
      </c>
      <c r="I63" s="154">
        <v>0</v>
      </c>
      <c r="J63" s="118">
        <v>0</v>
      </c>
      <c r="K63" s="118">
        <v>0</v>
      </c>
      <c r="L63" s="118">
        <v>0</v>
      </c>
      <c r="M63" s="117">
        <v>0</v>
      </c>
      <c r="N63" s="118">
        <v>0</v>
      </c>
      <c r="O63" s="128">
        <f t="shared" si="4"/>
        <v>0</v>
      </c>
    </row>
    <row r="64" spans="1:15">
      <c r="A64" s="20"/>
      <c r="B64" s="17" t="s">
        <v>42</v>
      </c>
      <c r="C64" s="17"/>
      <c r="D64" s="117">
        <v>835999</v>
      </c>
      <c r="E64" s="154">
        <v>0</v>
      </c>
      <c r="F64" s="154">
        <v>990</v>
      </c>
      <c r="G64" s="21">
        <v>836989</v>
      </c>
      <c r="H64" s="154">
        <v>3672</v>
      </c>
      <c r="I64" s="154">
        <v>1055</v>
      </c>
      <c r="J64" s="118">
        <v>3903</v>
      </c>
      <c r="K64" s="118">
        <v>8630</v>
      </c>
      <c r="L64" s="118">
        <v>845619</v>
      </c>
      <c r="M64" s="117">
        <v>149</v>
      </c>
      <c r="N64" s="118">
        <v>0</v>
      </c>
      <c r="O64" s="128">
        <f t="shared" si="4"/>
        <v>845768</v>
      </c>
    </row>
    <row r="65" spans="1:20">
      <c r="A65" s="20" t="s">
        <v>43</v>
      </c>
      <c r="B65" s="17"/>
      <c r="C65" s="17"/>
      <c r="D65" s="117">
        <v>0</v>
      </c>
      <c r="E65" s="154">
        <v>0</v>
      </c>
      <c r="F65" s="154">
        <v>0</v>
      </c>
      <c r="G65" s="21">
        <v>0</v>
      </c>
      <c r="H65" s="154">
        <v>0</v>
      </c>
      <c r="I65" s="154">
        <v>0</v>
      </c>
      <c r="J65" s="118">
        <v>0</v>
      </c>
      <c r="K65" s="118">
        <v>0</v>
      </c>
      <c r="L65" s="118">
        <v>0</v>
      </c>
      <c r="M65" s="117">
        <v>0</v>
      </c>
      <c r="N65" s="118">
        <v>0</v>
      </c>
      <c r="O65" s="128">
        <f t="shared" si="4"/>
        <v>0</v>
      </c>
    </row>
    <row r="66" spans="1:20">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c r="A69" s="20"/>
      <c r="B69" s="17" t="s">
        <v>42</v>
      </c>
      <c r="C69" s="17"/>
      <c r="D69" s="117">
        <v>0</v>
      </c>
      <c r="E69" s="154">
        <v>0</v>
      </c>
      <c r="F69" s="154">
        <v>0</v>
      </c>
      <c r="G69" s="21">
        <v>0</v>
      </c>
      <c r="H69" s="154">
        <v>0</v>
      </c>
      <c r="I69" s="154">
        <v>0</v>
      </c>
      <c r="J69" s="118">
        <v>0</v>
      </c>
      <c r="K69" s="118">
        <v>0</v>
      </c>
      <c r="L69" s="118">
        <v>0</v>
      </c>
      <c r="M69" s="117">
        <v>0</v>
      </c>
      <c r="N69" s="118">
        <v>0</v>
      </c>
      <c r="O69" s="128">
        <f t="shared" si="4"/>
        <v>0</v>
      </c>
    </row>
    <row r="70" spans="1:20">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c r="A71" s="20"/>
      <c r="B71" s="17"/>
      <c r="C71" s="17"/>
      <c r="D71" s="117"/>
      <c r="E71" s="154"/>
      <c r="F71" s="154"/>
      <c r="G71" s="21"/>
      <c r="H71" s="154"/>
      <c r="I71" s="154"/>
      <c r="J71" s="118"/>
      <c r="K71" s="118"/>
      <c r="L71" s="118"/>
      <c r="M71" s="117"/>
      <c r="N71" s="118"/>
      <c r="O71" s="128"/>
    </row>
    <row r="72" spans="1:20">
      <c r="A72" s="24" t="s">
        <v>45</v>
      </c>
      <c r="B72" s="25"/>
      <c r="C72" s="25"/>
      <c r="D72" s="119">
        <v>-4612</v>
      </c>
      <c r="E72" s="157">
        <v>9279</v>
      </c>
      <c r="F72" s="157">
        <v>11724</v>
      </c>
      <c r="G72" s="26">
        <v>16391</v>
      </c>
      <c r="H72" s="157">
        <v>95990</v>
      </c>
      <c r="I72" s="157">
        <v>37308</v>
      </c>
      <c r="J72" s="120">
        <v>51767</v>
      </c>
      <c r="K72" s="120">
        <v>185065</v>
      </c>
      <c r="L72" s="120">
        <v>201456</v>
      </c>
      <c r="M72" s="119">
        <v>174981</v>
      </c>
      <c r="N72" s="120">
        <v>165746</v>
      </c>
      <c r="O72" s="132">
        <f t="shared" ref="O72" si="5">+SUM(L72:N72)</f>
        <v>542183</v>
      </c>
    </row>
    <row r="73" spans="1:20">
      <c r="A73" s="30"/>
      <c r="B73" s="31"/>
      <c r="C73" s="31"/>
      <c r="D73" s="121"/>
      <c r="E73" s="158"/>
      <c r="F73" s="158"/>
      <c r="G73" s="251"/>
      <c r="H73" s="158"/>
      <c r="I73" s="158"/>
      <c r="J73" s="122"/>
      <c r="K73" s="122"/>
      <c r="L73" s="122"/>
      <c r="M73" s="121"/>
      <c r="N73" s="122"/>
      <c r="O73" s="32"/>
    </row>
    <row r="74" spans="1:20" ht="14.25" customHeight="1">
      <c r="A74" s="36" t="s">
        <v>46</v>
      </c>
      <c r="B74" s="273" t="s">
        <v>49</v>
      </c>
      <c r="C74" s="273"/>
      <c r="D74" s="273"/>
      <c r="E74" s="273"/>
      <c r="F74" s="273"/>
      <c r="G74" s="238"/>
    </row>
    <row r="75" spans="1:20" ht="12.15" customHeight="1">
      <c r="A75" s="36" t="s">
        <v>47</v>
      </c>
      <c r="B75" s="37" t="s">
        <v>63</v>
      </c>
      <c r="C75" s="37"/>
      <c r="D75" s="37"/>
      <c r="E75" s="37"/>
      <c r="F75" s="37"/>
      <c r="G75" s="238"/>
    </row>
    <row r="76" spans="1:20" ht="12.75" customHeight="1">
      <c r="A76" s="36" t="s">
        <v>48</v>
      </c>
      <c r="B76" s="37" t="s">
        <v>64</v>
      </c>
      <c r="C76" s="37"/>
      <c r="D76" s="37"/>
      <c r="E76" s="37"/>
      <c r="F76" s="37"/>
      <c r="G76" s="238"/>
    </row>
    <row r="77" spans="1:20" s="75" customFormat="1" ht="22.65" customHeight="1">
      <c r="A77" s="36" t="s">
        <v>50</v>
      </c>
      <c r="B77" s="274" t="s">
        <v>70</v>
      </c>
      <c r="C77" s="274"/>
      <c r="D77" s="274"/>
      <c r="E77" s="274"/>
      <c r="F77" s="274"/>
      <c r="G77" s="264"/>
      <c r="P77" s="265">
        <v>7</v>
      </c>
    </row>
    <row r="78" spans="1:20" s="163" customFormat="1" ht="25.5" customHeight="1">
      <c r="A78" s="160"/>
      <c r="B78" s="272"/>
      <c r="C78" s="272"/>
      <c r="D78" s="272"/>
      <c r="E78" s="272"/>
      <c r="F78" s="272"/>
      <c r="G78" s="239"/>
      <c r="H78" s="272"/>
      <c r="I78" s="272"/>
      <c r="J78" s="272"/>
      <c r="K78" s="272"/>
      <c r="L78" s="272"/>
      <c r="M78" s="272"/>
      <c r="N78" s="272"/>
      <c r="O78" s="272"/>
      <c r="P78" s="75"/>
      <c r="Q78" s="75"/>
      <c r="R78" s="75"/>
      <c r="S78" s="75"/>
      <c r="T78" s="75"/>
    </row>
    <row r="79" spans="1:20" ht="24.75" customHeight="1">
      <c r="A79" s="80"/>
    </row>
    <row r="80" spans="1:20">
      <c r="B80" s="79"/>
    </row>
  </sheetData>
  <mergeCells count="4">
    <mergeCell ref="H78:O78"/>
    <mergeCell ref="B74:F74"/>
    <mergeCell ref="B77:F77"/>
    <mergeCell ref="B78:F78"/>
  </mergeCells>
  <phoneticPr fontId="0" type="noConversion"/>
  <printOptions horizontalCentered="1"/>
  <pageMargins left="0.39370078740157483"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C44"/>
  <sheetViews>
    <sheetView workbookViewId="0">
      <selection activeCell="Q77" sqref="Q77"/>
    </sheetView>
  </sheetViews>
  <sheetFormatPr baseColWidth="10" defaultRowHeight="13.2"/>
  <cols>
    <col min="1" max="2" width="2.88671875" customWidth="1"/>
    <col min="3" max="3" width="45.21875" customWidth="1"/>
    <col min="4" max="13" width="9.33203125" customWidth="1"/>
    <col min="14" max="15" width="10.77734375" customWidth="1"/>
    <col min="16" max="27" width="9.33203125" customWidth="1"/>
    <col min="28" max="28" width="9.6640625" customWidth="1"/>
  </cols>
  <sheetData>
    <row r="1" spans="1:29" ht="21">
      <c r="AB1" s="78"/>
    </row>
    <row r="2" spans="1:29">
      <c r="A2" s="1" t="s">
        <v>105</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c r="A3" s="47" t="str">
        <f>+Total!A3</f>
        <v>ESTADO DE OPERACIONES DE GOBIERNO  2013</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c r="A7" s="1"/>
      <c r="B7" s="2"/>
      <c r="C7" s="7"/>
      <c r="D7" s="74" t="s">
        <v>114</v>
      </c>
      <c r="E7" s="84"/>
      <c r="F7" s="84"/>
      <c r="G7" s="84"/>
      <c r="H7" s="84"/>
      <c r="I7" s="84"/>
      <c r="J7" s="84"/>
      <c r="K7" s="84"/>
      <c r="L7" s="84"/>
      <c r="M7" s="84"/>
      <c r="N7" s="84"/>
      <c r="O7" s="85"/>
      <c r="P7" s="48"/>
      <c r="Q7" s="49"/>
    </row>
    <row r="8" spans="1:29" ht="25.5" customHeight="1">
      <c r="A8" s="13"/>
      <c r="B8" s="14"/>
      <c r="C8" s="14"/>
      <c r="D8" s="86" t="s">
        <v>5</v>
      </c>
      <c r="E8" s="139" t="s">
        <v>85</v>
      </c>
      <c r="F8" s="139" t="s">
        <v>86</v>
      </c>
      <c r="G8" s="34" t="s">
        <v>95</v>
      </c>
      <c r="H8" s="139" t="s">
        <v>87</v>
      </c>
      <c r="I8" s="139" t="s">
        <v>89</v>
      </c>
      <c r="J8" s="87" t="s">
        <v>96</v>
      </c>
      <c r="K8" s="87" t="s">
        <v>98</v>
      </c>
      <c r="L8" s="87" t="s">
        <v>99</v>
      </c>
      <c r="M8" s="86" t="s">
        <v>97</v>
      </c>
      <c r="N8" s="87" t="s">
        <v>102</v>
      </c>
      <c r="O8" s="34" t="s">
        <v>88</v>
      </c>
      <c r="P8" s="73"/>
    </row>
    <row r="9" spans="1:29">
      <c r="A9" s="16"/>
      <c r="B9" s="17"/>
      <c r="C9" s="17"/>
      <c r="D9" s="102"/>
      <c r="E9" s="140"/>
      <c r="F9" s="140"/>
      <c r="G9" s="104"/>
      <c r="H9" s="140"/>
      <c r="I9" s="140"/>
      <c r="J9" s="103"/>
      <c r="K9" s="103"/>
      <c r="L9" s="103"/>
      <c r="M9" s="102"/>
      <c r="N9" s="103"/>
      <c r="O9" s="104"/>
      <c r="P9" s="17"/>
    </row>
    <row r="10" spans="1:29">
      <c r="A10" s="19" t="s">
        <v>6</v>
      </c>
      <c r="B10" s="17"/>
      <c r="C10" s="17"/>
      <c r="D10" s="20"/>
      <c r="E10" s="17"/>
      <c r="F10" s="17"/>
      <c r="G10" s="50"/>
      <c r="H10" s="17"/>
      <c r="I10" s="17"/>
      <c r="J10" s="88"/>
      <c r="K10" s="88"/>
      <c r="L10" s="88"/>
      <c r="M10" s="20"/>
      <c r="N10" s="88"/>
      <c r="O10" s="50"/>
      <c r="P10" s="17"/>
    </row>
    <row r="11" spans="1:29">
      <c r="A11" s="20" t="s">
        <v>7</v>
      </c>
      <c r="B11" s="17"/>
      <c r="C11" s="17"/>
      <c r="D11" s="89">
        <v>10.017854196387759</v>
      </c>
      <c r="E11" s="135">
        <v>7.4145210794589262</v>
      </c>
      <c r="F11" s="135">
        <v>7.7908382309389888</v>
      </c>
      <c r="G11" s="51">
        <v>25.223213506785672</v>
      </c>
      <c r="H11" s="135">
        <v>13.567136786705325</v>
      </c>
      <c r="I11" s="135">
        <v>2.4351738325116608</v>
      </c>
      <c r="J11" s="90">
        <v>7.4354686976326052</v>
      </c>
      <c r="K11" s="90">
        <v>23.437779316849593</v>
      </c>
      <c r="L11" s="90">
        <v>48.660992823635269</v>
      </c>
      <c r="M11" s="89">
        <v>8.2045103436964659</v>
      </c>
      <c r="N11" s="90">
        <v>8.2923142300026758</v>
      </c>
      <c r="O11" s="90">
        <v>65.157817397334412</v>
      </c>
    </row>
    <row r="12" spans="1:29">
      <c r="A12" s="20"/>
      <c r="B12" s="17" t="s">
        <v>8</v>
      </c>
      <c r="C12" s="17"/>
      <c r="D12" s="89">
        <v>10.871735771255842</v>
      </c>
      <c r="E12" s="135">
        <v>7.8176003720033584</v>
      </c>
      <c r="F12" s="135">
        <v>8.1660095927792309</v>
      </c>
      <c r="G12" s="51">
        <v>26.85534573603843</v>
      </c>
      <c r="H12" s="135">
        <v>15.218661616355025</v>
      </c>
      <c r="I12" s="135">
        <v>1.3630714903167358</v>
      </c>
      <c r="J12" s="90">
        <v>7.7520519609832359</v>
      </c>
      <c r="K12" s="90">
        <v>24.333785067654997</v>
      </c>
      <c r="L12" s="90">
        <v>51.18913080369343</v>
      </c>
      <c r="M12" s="89">
        <v>8.2062239028413977</v>
      </c>
      <c r="N12" s="90">
        <v>7.9863958397403723</v>
      </c>
      <c r="O12" s="90">
        <v>67.3817505462752</v>
      </c>
    </row>
    <row r="13" spans="1:29" s="195" customFormat="1">
      <c r="A13" s="83"/>
      <c r="B13" s="81"/>
      <c r="C13" s="81" t="s">
        <v>73</v>
      </c>
      <c r="D13" s="199">
        <v>10.915601568840239</v>
      </c>
      <c r="E13" s="200">
        <v>8.1274108691758613</v>
      </c>
      <c r="F13" s="200">
        <v>8.6670732424441095</v>
      </c>
      <c r="G13" s="202">
        <v>27.71008568046021</v>
      </c>
      <c r="H13" s="200">
        <v>21.982967725854035</v>
      </c>
      <c r="I13" s="200">
        <v>-3.3983632452996173</v>
      </c>
      <c r="J13" s="201">
        <v>11.312026662920447</v>
      </c>
      <c r="K13" s="201">
        <v>29.896631143474863</v>
      </c>
      <c r="L13" s="201">
        <v>57.606716823935074</v>
      </c>
      <c r="M13" s="199">
        <v>11.789063729963058</v>
      </c>
      <c r="N13" s="201">
        <v>4.908034083962062</v>
      </c>
      <c r="O13" s="201">
        <v>74.303814637860199</v>
      </c>
    </row>
    <row r="14" spans="1:29" s="195" customFormat="1">
      <c r="A14" s="83"/>
      <c r="B14" s="81"/>
      <c r="C14" s="81" t="s">
        <v>59</v>
      </c>
      <c r="D14" s="199">
        <v>10.868685089878426</v>
      </c>
      <c r="E14" s="200">
        <v>7.7960543574248184</v>
      </c>
      <c r="F14" s="200">
        <v>8.1311627273599356</v>
      </c>
      <c r="G14" s="202">
        <v>26.79590217466318</v>
      </c>
      <c r="H14" s="200">
        <v>14.748232630316457</v>
      </c>
      <c r="I14" s="200">
        <v>1.6942092121326284</v>
      </c>
      <c r="J14" s="201">
        <v>7.5044707217185742</v>
      </c>
      <c r="K14" s="201">
        <v>23.946912564167661</v>
      </c>
      <c r="L14" s="201">
        <v>50.742814738830845</v>
      </c>
      <c r="M14" s="199">
        <v>7.9570524904707227</v>
      </c>
      <c r="N14" s="201">
        <v>8.200482928051926</v>
      </c>
      <c r="O14" s="201">
        <v>66.9003501573535</v>
      </c>
    </row>
    <row r="15" spans="1:29">
      <c r="A15" s="20"/>
      <c r="B15" s="17" t="s">
        <v>104</v>
      </c>
      <c r="C15" s="17"/>
      <c r="D15" s="89">
        <v>0.81318006484463801</v>
      </c>
      <c r="E15" s="135">
        <v>0.62353879678719881</v>
      </c>
      <c r="F15" s="135">
        <v>0.67065687445213318</v>
      </c>
      <c r="G15" s="51">
        <v>2.10737573608397</v>
      </c>
      <c r="H15" s="135">
        <v>2.6868024662243757</v>
      </c>
      <c r="I15" s="135">
        <v>1.3812643374336435</v>
      </c>
      <c r="J15" s="90">
        <v>1.5721709373189612</v>
      </c>
      <c r="K15" s="90">
        <v>5.6402377409769802</v>
      </c>
      <c r="L15" s="90">
        <v>7.7476134770609502</v>
      </c>
      <c r="M15" s="89">
        <v>4.7655643176724336</v>
      </c>
      <c r="N15" s="90">
        <v>4.9370808644136073</v>
      </c>
      <c r="O15" s="90">
        <v>17.450258659146989</v>
      </c>
    </row>
    <row r="16" spans="1:29">
      <c r="A16" s="20"/>
      <c r="B16" s="17" t="s">
        <v>9</v>
      </c>
      <c r="C16" s="17"/>
      <c r="D16" s="89">
        <v>8.8992514943320398</v>
      </c>
      <c r="E16" s="135">
        <v>8.3394511715526161</v>
      </c>
      <c r="F16" s="135">
        <v>8.6782950463243118</v>
      </c>
      <c r="G16" s="51">
        <v>25.916997712208968</v>
      </c>
      <c r="H16" s="135">
        <v>8.4359440489326651</v>
      </c>
      <c r="I16" s="135">
        <v>8.0998456640616077</v>
      </c>
      <c r="J16" s="90">
        <v>7.585299795861526</v>
      </c>
      <c r="K16" s="90">
        <v>24.1210895088558</v>
      </c>
      <c r="L16" s="90">
        <v>50.038087221064771</v>
      </c>
      <c r="M16" s="89">
        <v>8.4948186984276219</v>
      </c>
      <c r="N16" s="90">
        <v>8.4776039751259962</v>
      </c>
      <c r="O16" s="90">
        <v>67.010509894618394</v>
      </c>
    </row>
    <row r="17" spans="1:17">
      <c r="A17" s="20"/>
      <c r="B17" s="17" t="s">
        <v>56</v>
      </c>
      <c r="C17" s="17"/>
      <c r="D17" s="89">
        <v>3.1152031322403477</v>
      </c>
      <c r="E17" s="135">
        <v>8.2137622862207262</v>
      </c>
      <c r="F17" s="135">
        <v>6.4774473353327284</v>
      </c>
      <c r="G17" s="51">
        <v>17.806412753793801</v>
      </c>
      <c r="H17" s="135">
        <v>5.8586635612228459</v>
      </c>
      <c r="I17" s="135">
        <v>6.2570379102999656</v>
      </c>
      <c r="J17" s="90">
        <v>7.6249183831702414</v>
      </c>
      <c r="K17" s="90">
        <v>19.740619854693051</v>
      </c>
      <c r="L17" s="90">
        <v>37.547032608486852</v>
      </c>
      <c r="M17" s="89">
        <v>7.654591461871564</v>
      </c>
      <c r="N17" s="90">
        <v>12.82077598908003</v>
      </c>
      <c r="O17" s="90">
        <v>58.022400059438439</v>
      </c>
    </row>
    <row r="18" spans="1:17">
      <c r="A18" s="20"/>
      <c r="B18" s="17" t="s">
        <v>57</v>
      </c>
      <c r="C18" s="17"/>
      <c r="D18" s="89">
        <v>9.069000588995948</v>
      </c>
      <c r="E18" s="135">
        <v>3.8907899782302158</v>
      </c>
      <c r="F18" s="135">
        <v>6.4860224886959887</v>
      </c>
      <c r="G18" s="51">
        <v>19.445813055922152</v>
      </c>
      <c r="H18" s="135">
        <v>7.0350595013786332</v>
      </c>
      <c r="I18" s="135">
        <v>12.467593332498286</v>
      </c>
      <c r="J18" s="90">
        <v>7.699920749153379</v>
      </c>
      <c r="K18" s="90">
        <v>27.202573583030297</v>
      </c>
      <c r="L18" s="90">
        <v>46.648386638952445</v>
      </c>
      <c r="M18" s="89">
        <v>10.054120194816694</v>
      </c>
      <c r="N18" s="90">
        <v>25.821524731132833</v>
      </c>
      <c r="O18" s="90">
        <v>82.524031564901975</v>
      </c>
    </row>
    <row r="19" spans="1:17">
      <c r="A19" s="20"/>
      <c r="B19" s="17" t="s">
        <v>10</v>
      </c>
      <c r="C19" s="17"/>
      <c r="D19" s="89">
        <v>9.8169198050868882</v>
      </c>
      <c r="E19" s="135">
        <v>10.486099247385335</v>
      </c>
      <c r="F19" s="135">
        <v>9.2956256794835923</v>
      </c>
      <c r="G19" s="51">
        <v>29.598644731955815</v>
      </c>
      <c r="H19" s="135">
        <v>9.8817797258071902</v>
      </c>
      <c r="I19" s="135">
        <v>9.440435374633168</v>
      </c>
      <c r="J19" s="90">
        <v>8.7513074822600476</v>
      </c>
      <c r="K19" s="90">
        <v>28.073522582700406</v>
      </c>
      <c r="L19" s="90">
        <v>57.672167314656221</v>
      </c>
      <c r="M19" s="89">
        <v>11.100819381292231</v>
      </c>
      <c r="N19" s="90">
        <v>9.0200245685888838</v>
      </c>
      <c r="O19" s="90">
        <v>77.793011264537327</v>
      </c>
    </row>
    <row r="20" spans="1:17">
      <c r="A20" s="20"/>
      <c r="B20" s="17" t="s">
        <v>11</v>
      </c>
      <c r="C20" s="17"/>
      <c r="D20" s="89">
        <v>11.47729578033691</v>
      </c>
      <c r="E20" s="135">
        <v>10.344558810442081</v>
      </c>
      <c r="F20" s="135">
        <v>12.848372749220079</v>
      </c>
      <c r="G20" s="51">
        <v>34.670227339999073</v>
      </c>
      <c r="H20" s="135">
        <v>10.683526731249806</v>
      </c>
      <c r="I20" s="135">
        <v>13.136780633152096</v>
      </c>
      <c r="J20" s="90">
        <v>11.773278338531235</v>
      </c>
      <c r="K20" s="90">
        <v>35.59358570293314</v>
      </c>
      <c r="L20" s="90">
        <v>70.263813042932213</v>
      </c>
      <c r="M20" s="89">
        <v>13.79698849918643</v>
      </c>
      <c r="N20" s="90">
        <v>13.532835574752047</v>
      </c>
      <c r="O20" s="90">
        <v>97.593637116870681</v>
      </c>
    </row>
    <row r="21" spans="1:17">
      <c r="A21" s="52"/>
      <c r="B21" s="53"/>
      <c r="C21" s="53"/>
      <c r="D21" s="91"/>
      <c r="E21" s="136"/>
      <c r="F21" s="136"/>
      <c r="G21" s="54"/>
      <c r="H21" s="136"/>
      <c r="I21" s="136"/>
      <c r="J21" s="92"/>
      <c r="K21" s="92"/>
      <c r="L21" s="92"/>
      <c r="M21" s="91"/>
      <c r="N21" s="92"/>
      <c r="O21" s="92"/>
      <c r="P21" s="55"/>
      <c r="Q21" s="55"/>
    </row>
    <row r="22" spans="1:17">
      <c r="A22" s="20" t="s">
        <v>12</v>
      </c>
      <c r="B22" s="17"/>
      <c r="C22" s="17"/>
      <c r="D22" s="89">
        <v>7.1394295093811859</v>
      </c>
      <c r="E22" s="135">
        <v>6.7784109789594744</v>
      </c>
      <c r="F22" s="135">
        <v>7.8145421459458966</v>
      </c>
      <c r="G22" s="51">
        <v>21.732382634286559</v>
      </c>
      <c r="H22" s="135">
        <v>8.0115578514515491</v>
      </c>
      <c r="I22" s="135">
        <v>7.5770296716226735</v>
      </c>
      <c r="J22" s="90">
        <v>8.1323700895701485</v>
      </c>
      <c r="K22" s="90">
        <v>23.720957612644369</v>
      </c>
      <c r="L22" s="90">
        <v>45.453340246930928</v>
      </c>
      <c r="M22" s="89">
        <v>8.3461499464907067</v>
      </c>
      <c r="N22" s="90">
        <v>7.7767673840424294</v>
      </c>
      <c r="O22" s="90">
        <v>61.576257577464062</v>
      </c>
    </row>
    <row r="23" spans="1:17">
      <c r="A23" s="20"/>
      <c r="B23" s="17" t="s">
        <v>13</v>
      </c>
      <c r="C23" s="17"/>
      <c r="D23" s="89">
        <v>7.8949705284095524</v>
      </c>
      <c r="E23" s="135">
        <v>7.9020738920867224</v>
      </c>
      <c r="F23" s="135">
        <v>10.380885940269529</v>
      </c>
      <c r="G23" s="51">
        <v>26.177930360765803</v>
      </c>
      <c r="H23" s="135">
        <v>8.1296074378319378</v>
      </c>
      <c r="I23" s="135">
        <v>8.0044408467938553</v>
      </c>
      <c r="J23" s="90">
        <v>10.351076849357357</v>
      </c>
      <c r="K23" s="90">
        <v>26.485125133983146</v>
      </c>
      <c r="L23" s="90">
        <v>52.663055494748946</v>
      </c>
      <c r="M23" s="89">
        <v>7.9877831069282452</v>
      </c>
      <c r="N23" s="90">
        <v>8.090744381499988</v>
      </c>
      <c r="O23" s="90">
        <v>68.741582983177182</v>
      </c>
    </row>
    <row r="24" spans="1:17">
      <c r="A24" s="20"/>
      <c r="B24" s="17" t="s">
        <v>14</v>
      </c>
      <c r="C24" s="17"/>
      <c r="D24" s="89">
        <v>5.4009131754752149</v>
      </c>
      <c r="E24" s="135">
        <v>5.8676210165010483</v>
      </c>
      <c r="F24" s="135">
        <v>7.6533347094335902</v>
      </c>
      <c r="G24" s="51">
        <v>18.921868901409852</v>
      </c>
      <c r="H24" s="135">
        <v>7.4569906428768391</v>
      </c>
      <c r="I24" s="135">
        <v>8.2874916328013395</v>
      </c>
      <c r="J24" s="90">
        <v>7.8568234456649897</v>
      </c>
      <c r="K24" s="90">
        <v>23.601305721343167</v>
      </c>
      <c r="L24" s="90">
        <v>42.523174622753018</v>
      </c>
      <c r="M24" s="89">
        <v>8.562584054323187</v>
      </c>
      <c r="N24" s="90">
        <v>8.2024584698437231</v>
      </c>
      <c r="O24" s="90">
        <v>59.288217146919933</v>
      </c>
    </row>
    <row r="25" spans="1:17">
      <c r="A25" s="20"/>
      <c r="B25" s="17" t="s">
        <v>15</v>
      </c>
      <c r="C25" s="17"/>
      <c r="D25" s="89">
        <v>28.842680509588988</v>
      </c>
      <c r="E25" s="135">
        <v>4.9188082744677812</v>
      </c>
      <c r="F25" s="135">
        <v>9.1118568858496864</v>
      </c>
      <c r="G25" s="51">
        <v>42.873345669906456</v>
      </c>
      <c r="H25" s="135">
        <v>4.2176826243679146</v>
      </c>
      <c r="I25" s="135">
        <v>0.65051511106893034</v>
      </c>
      <c r="J25" s="90">
        <v>0.79808802254250477</v>
      </c>
      <c r="K25" s="90">
        <v>5.6662857579793497</v>
      </c>
      <c r="L25" s="90">
        <v>48.539631427885809</v>
      </c>
      <c r="M25" s="89">
        <v>28.008266116391077</v>
      </c>
      <c r="N25" s="90">
        <v>5.177108862411357</v>
      </c>
      <c r="O25" s="90">
        <v>81.725006406688237</v>
      </c>
    </row>
    <row r="26" spans="1:17">
      <c r="A26" s="20"/>
      <c r="B26" s="17" t="s">
        <v>58</v>
      </c>
      <c r="C26" s="17"/>
      <c r="D26" s="89">
        <v>5.3785017019506736</v>
      </c>
      <c r="E26" s="135">
        <v>5.9296878640074802</v>
      </c>
      <c r="F26" s="135">
        <v>6.3979285348045725</v>
      </c>
      <c r="G26" s="51">
        <v>17.706118100762726</v>
      </c>
      <c r="H26" s="135">
        <v>8.1399084780169417</v>
      </c>
      <c r="I26" s="135">
        <v>7.0210471517280366</v>
      </c>
      <c r="J26" s="90">
        <v>7.4720314691536656</v>
      </c>
      <c r="K26" s="90">
        <v>22.632987098898646</v>
      </c>
      <c r="L26" s="90">
        <v>40.339105199661375</v>
      </c>
      <c r="M26" s="89">
        <v>7.3264641501732051</v>
      </c>
      <c r="N26" s="90">
        <v>7.4060901661289185</v>
      </c>
      <c r="O26" s="90">
        <v>55.071659515963503</v>
      </c>
    </row>
    <row r="27" spans="1:17">
      <c r="A27" s="20"/>
      <c r="B27" s="17" t="s">
        <v>74</v>
      </c>
      <c r="C27" s="17"/>
      <c r="D27" s="89">
        <v>8.0195837550920004</v>
      </c>
      <c r="E27" s="135">
        <v>7.9263483112153823</v>
      </c>
      <c r="F27" s="135">
        <v>7.943993219422425</v>
      </c>
      <c r="G27" s="51">
        <v>23.889925285729806</v>
      </c>
      <c r="H27" s="135">
        <v>8.297845395423229</v>
      </c>
      <c r="I27" s="135">
        <v>8.7155696808850855</v>
      </c>
      <c r="J27" s="90">
        <v>8.1735516068309817</v>
      </c>
      <c r="K27" s="90">
        <v>25.186966683139296</v>
      </c>
      <c r="L27" s="90">
        <v>49.076891968869106</v>
      </c>
      <c r="M27" s="89">
        <v>8.2211449432961299</v>
      </c>
      <c r="N27" s="90">
        <v>8.2922168062731103</v>
      </c>
      <c r="O27" s="90">
        <v>65.590253718438348</v>
      </c>
    </row>
    <row r="28" spans="1:17">
      <c r="A28" s="20"/>
      <c r="B28" s="17" t="s">
        <v>75</v>
      </c>
      <c r="C28" s="17"/>
      <c r="D28" s="91"/>
      <c r="E28" s="136"/>
      <c r="F28" s="136"/>
      <c r="G28" s="54"/>
      <c r="H28" s="136"/>
      <c r="I28" s="136"/>
      <c r="J28" s="92"/>
      <c r="K28" s="92"/>
      <c r="L28" s="92"/>
      <c r="M28" s="91"/>
      <c r="N28" s="92"/>
      <c r="O28" s="92"/>
      <c r="P28" s="55"/>
    </row>
    <row r="29" spans="1:17">
      <c r="A29" s="20"/>
      <c r="B29" s="17"/>
      <c r="C29" s="17"/>
      <c r="D29" s="93"/>
      <c r="E29" s="137"/>
      <c r="F29" s="137"/>
      <c r="G29" s="56"/>
      <c r="H29" s="137"/>
      <c r="I29" s="137"/>
      <c r="J29" s="94"/>
      <c r="K29" s="94"/>
      <c r="L29" s="94"/>
      <c r="M29" s="93"/>
      <c r="N29" s="94"/>
      <c r="O29" s="94"/>
    </row>
    <row r="30" spans="1:17" ht="13.8">
      <c r="A30" s="20" t="s">
        <v>17</v>
      </c>
      <c r="B30" s="23"/>
      <c r="C30" s="23"/>
      <c r="D30" s="235">
        <v>26.982320591571419</v>
      </c>
      <c r="E30" s="135">
        <v>11.163539934206959</v>
      </c>
      <c r="F30" s="135">
        <v>7.651135333244917</v>
      </c>
      <c r="G30" s="51">
        <v>45.796995859023291</v>
      </c>
      <c r="H30" s="135">
        <v>46.309849346927237</v>
      </c>
      <c r="I30" s="135">
        <v>-27.869194034132644</v>
      </c>
      <c r="J30" s="90">
        <v>3.3281664299550382</v>
      </c>
      <c r="K30" s="90">
        <v>21.76882174274963</v>
      </c>
      <c r="L30" s="90">
        <v>67.56581760177292</v>
      </c>
      <c r="M30" s="89">
        <v>7.3697341924646294</v>
      </c>
      <c r="N30" s="90">
        <v>11.330773837063282</v>
      </c>
      <c r="O30" s="90">
        <v>86.26632563130083</v>
      </c>
    </row>
    <row r="31" spans="1:17">
      <c r="A31" s="20"/>
      <c r="B31" s="17"/>
      <c r="C31" s="17"/>
      <c r="D31" s="93"/>
      <c r="E31" s="137"/>
      <c r="F31" s="137"/>
      <c r="G31" s="56"/>
      <c r="H31" s="137"/>
      <c r="I31" s="137"/>
      <c r="J31" s="94"/>
      <c r="K31" s="94"/>
      <c r="L31" s="94"/>
      <c r="M31" s="93"/>
      <c r="N31" s="94"/>
      <c r="O31" s="94"/>
    </row>
    <row r="32" spans="1:17">
      <c r="A32" s="19" t="s">
        <v>18</v>
      </c>
      <c r="B32" s="17"/>
      <c r="C32" s="17"/>
      <c r="D32" s="93"/>
      <c r="E32" s="137"/>
      <c r="F32" s="137"/>
      <c r="G32" s="56"/>
      <c r="H32" s="137"/>
      <c r="I32" s="137"/>
      <c r="J32" s="94"/>
      <c r="K32" s="94"/>
      <c r="L32" s="94"/>
      <c r="M32" s="93"/>
      <c r="N32" s="94"/>
      <c r="O32" s="94"/>
    </row>
    <row r="33" spans="1:27">
      <c r="A33" s="20" t="s">
        <v>19</v>
      </c>
      <c r="B33" s="17"/>
      <c r="C33" s="17"/>
      <c r="D33" s="89">
        <v>3.3559303120013664</v>
      </c>
      <c r="E33" s="135">
        <v>5.300677067673961</v>
      </c>
      <c r="F33" s="135">
        <v>6.244215489912083</v>
      </c>
      <c r="G33" s="51">
        <v>14.90082286958741</v>
      </c>
      <c r="H33" s="135">
        <v>7.8863537827306969</v>
      </c>
      <c r="I33" s="135">
        <v>6.9364710976412063</v>
      </c>
      <c r="J33" s="90">
        <v>8.0364848259927157</v>
      </c>
      <c r="K33" s="90">
        <v>22.85930970636462</v>
      </c>
      <c r="L33" s="90">
        <v>37.760132575952028</v>
      </c>
      <c r="M33" s="89">
        <v>7.0865504027208788</v>
      </c>
      <c r="N33" s="90">
        <v>6.6381074370267799</v>
      </c>
      <c r="O33" s="90">
        <v>51.484790415699692</v>
      </c>
    </row>
    <row r="34" spans="1:27">
      <c r="A34" s="20"/>
      <c r="B34" s="17" t="s">
        <v>20</v>
      </c>
      <c r="C34" s="17"/>
      <c r="D34" s="89">
        <v>3.7576128063852923</v>
      </c>
      <c r="E34" s="135">
        <v>3.0006316116278517</v>
      </c>
      <c r="F34" s="135">
        <v>8.7093722613200786</v>
      </c>
      <c r="G34" s="51">
        <v>15.467616679333222</v>
      </c>
      <c r="H34" s="135">
        <v>24.14113056909494</v>
      </c>
      <c r="I34" s="135">
        <v>11.772327762967246</v>
      </c>
      <c r="J34" s="90">
        <v>9.4612945321244393</v>
      </c>
      <c r="K34" s="90">
        <v>45.374752864186625</v>
      </c>
      <c r="L34" s="90">
        <v>60.842369543519851</v>
      </c>
      <c r="M34" s="89">
        <v>12.07626098491443</v>
      </c>
      <c r="N34" s="90">
        <v>6.1275823408844108</v>
      </c>
      <c r="O34" s="90">
        <v>79.046212869318694</v>
      </c>
    </row>
    <row r="35" spans="1:27">
      <c r="A35" s="20"/>
      <c r="B35" s="17" t="s">
        <v>21</v>
      </c>
      <c r="C35" s="17"/>
      <c r="D35" s="89">
        <v>1.0407984527415013</v>
      </c>
      <c r="E35" s="135">
        <v>5.3394916902937002</v>
      </c>
      <c r="F35" s="135">
        <v>7.1066399807277527</v>
      </c>
      <c r="G35" s="51">
        <v>13.486930123762955</v>
      </c>
      <c r="H35" s="135">
        <v>7.6039171699446406</v>
      </c>
      <c r="I35" s="135">
        <v>5.8113318473077262</v>
      </c>
      <c r="J35" s="90">
        <v>7.8937341316168794</v>
      </c>
      <c r="K35" s="90">
        <v>21.308983148869245</v>
      </c>
      <c r="L35" s="90">
        <v>34.795913272632198</v>
      </c>
      <c r="M35" s="89">
        <v>6.3240450345361578</v>
      </c>
      <c r="N35" s="90">
        <v>5.5333924266192271</v>
      </c>
      <c r="O35" s="90">
        <v>46.653350733787583</v>
      </c>
    </row>
    <row r="36" spans="1:27">
      <c r="A36" s="20"/>
      <c r="B36" s="17" t="s">
        <v>22</v>
      </c>
      <c r="C36" s="17"/>
      <c r="D36" s="89">
        <v>6.3141080715353928</v>
      </c>
      <c r="E36" s="135">
        <v>5.2216940695344309</v>
      </c>
      <c r="F36" s="135">
        <v>5.1757527419583536</v>
      </c>
      <c r="G36" s="51">
        <v>16.711554883028178</v>
      </c>
      <c r="H36" s="135">
        <v>8.4549059690801851</v>
      </c>
      <c r="I36" s="135">
        <v>8.4335933850855049</v>
      </c>
      <c r="J36" s="90">
        <v>8.236826279181285</v>
      </c>
      <c r="K36" s="90">
        <v>25.125325633346975</v>
      </c>
      <c r="L36" s="90">
        <v>41.836880516375153</v>
      </c>
      <c r="M36" s="89">
        <v>8.1230922181582557</v>
      </c>
      <c r="N36" s="90">
        <v>8.0406674441758454</v>
      </c>
      <c r="O36" s="90">
        <v>58.000640178709254</v>
      </c>
    </row>
    <row r="37" spans="1:27">
      <c r="A37" s="52"/>
      <c r="B37" s="53"/>
      <c r="C37" s="53"/>
      <c r="D37" s="91"/>
      <c r="E37" s="136"/>
      <c r="F37" s="136"/>
      <c r="G37" s="54"/>
      <c r="H37" s="136"/>
      <c r="I37" s="136"/>
      <c r="J37" s="92"/>
      <c r="K37" s="92"/>
      <c r="L37" s="92"/>
      <c r="M37" s="91"/>
      <c r="N37" s="92"/>
      <c r="O37" s="92"/>
      <c r="P37" s="55"/>
      <c r="Q37" s="55"/>
    </row>
    <row r="38" spans="1:27">
      <c r="A38" s="24" t="s">
        <v>76</v>
      </c>
      <c r="B38" s="25"/>
      <c r="C38" s="25"/>
      <c r="D38" s="95">
        <v>10.011098338002631</v>
      </c>
      <c r="E38" s="138">
        <v>7.4097577468149352</v>
      </c>
      <c r="F38" s="138">
        <v>7.7918294843818821</v>
      </c>
      <c r="G38" s="57">
        <v>25.212685569199447</v>
      </c>
      <c r="H38" s="138">
        <v>13.578547912907762</v>
      </c>
      <c r="I38" s="138">
        <v>2.4452501994988873</v>
      </c>
      <c r="J38" s="96">
        <v>7.4376549060546342</v>
      </c>
      <c r="K38" s="96">
        <v>23.461453018461285</v>
      </c>
      <c r="L38" s="96">
        <v>48.674138587660735</v>
      </c>
      <c r="M38" s="95">
        <v>8.2086886169298872</v>
      </c>
      <c r="N38" s="96">
        <v>8.2899781184738153</v>
      </c>
      <c r="O38" s="96">
        <v>65.172805323064438</v>
      </c>
      <c r="P38" s="58"/>
      <c r="Q38" s="58"/>
    </row>
    <row r="39" spans="1:27">
      <c r="A39" s="24" t="s">
        <v>77</v>
      </c>
      <c r="B39" s="25"/>
      <c r="C39" s="25"/>
      <c r="D39" s="95">
        <v>6.4464463819970703</v>
      </c>
      <c r="E39" s="138">
        <v>6.5052145603122069</v>
      </c>
      <c r="F39" s="138">
        <v>7.5292943019525422</v>
      </c>
      <c r="G39" s="57">
        <v>20.480955244261821</v>
      </c>
      <c r="H39" s="138">
        <v>8.0053876413138507</v>
      </c>
      <c r="I39" s="138">
        <v>7.464626078040089</v>
      </c>
      <c r="J39" s="96">
        <v>8.1162677839952728</v>
      </c>
      <c r="K39" s="96">
        <v>23.586281503349213</v>
      </c>
      <c r="L39" s="96">
        <v>44.067236747611034</v>
      </c>
      <c r="M39" s="95">
        <v>8.1204541891173854</v>
      </c>
      <c r="N39" s="96">
        <v>7.5675595541356593</v>
      </c>
      <c r="O39" s="96">
        <v>59.755250490864071</v>
      </c>
      <c r="P39" s="58"/>
      <c r="Q39" s="58"/>
    </row>
    <row r="40" spans="1:27">
      <c r="A40" s="59"/>
      <c r="B40" s="60"/>
      <c r="C40" s="60"/>
      <c r="D40" s="97"/>
      <c r="E40" s="141"/>
      <c r="F40" s="141"/>
      <c r="G40" s="61"/>
      <c r="H40" s="141"/>
      <c r="I40" s="141"/>
      <c r="J40" s="98"/>
      <c r="K40" s="98"/>
      <c r="L40" s="98"/>
      <c r="M40" s="97"/>
      <c r="N40" s="98"/>
      <c r="O40" s="98"/>
      <c r="P40" s="62"/>
      <c r="Q40" s="62"/>
    </row>
    <row r="41" spans="1:27">
      <c r="A41" s="63"/>
      <c r="B41" s="63"/>
      <c r="C41" s="63"/>
      <c r="D41" s="64"/>
      <c r="E41" s="64"/>
      <c r="F41" s="64"/>
      <c r="G41" s="64"/>
      <c r="H41" s="64"/>
      <c r="I41" s="64"/>
      <c r="J41" s="64"/>
      <c r="K41" s="64"/>
      <c r="L41" s="64"/>
      <c r="M41" s="64"/>
      <c r="N41" s="64"/>
      <c r="O41" s="64"/>
      <c r="P41" s="63"/>
      <c r="Q41" s="63"/>
    </row>
    <row r="42" spans="1:27" ht="25.5" customHeight="1">
      <c r="A42" s="75" t="s">
        <v>80</v>
      </c>
      <c r="B42" s="275" t="s">
        <v>81</v>
      </c>
      <c r="C42" s="276"/>
      <c r="D42" s="276"/>
      <c r="E42" s="276"/>
      <c r="F42" s="276"/>
      <c r="G42" s="276"/>
      <c r="H42" s="276"/>
      <c r="I42" s="276"/>
      <c r="J42" s="276"/>
      <c r="K42" s="276"/>
      <c r="L42" s="276"/>
      <c r="M42" s="276"/>
      <c r="N42" s="276"/>
      <c r="O42" s="276"/>
      <c r="P42" s="42"/>
      <c r="Q42" s="42"/>
      <c r="S42" s="42"/>
      <c r="T42" s="42"/>
      <c r="U42" s="42"/>
      <c r="V42" s="42"/>
      <c r="W42" s="42"/>
      <c r="X42" s="42"/>
      <c r="Y42" s="42"/>
      <c r="Z42" s="42"/>
      <c r="AA42" s="42"/>
    </row>
    <row r="43" spans="1:27" ht="35.4" customHeight="1">
      <c r="A43" s="195"/>
      <c r="D43" s="66"/>
      <c r="E43" s="66"/>
      <c r="F43" s="66"/>
      <c r="G43" s="66"/>
      <c r="H43" s="66"/>
      <c r="I43" s="66"/>
      <c r="J43" s="66"/>
      <c r="K43" s="66"/>
      <c r="L43" s="66"/>
      <c r="M43" s="66"/>
      <c r="O43" s="261">
        <v>8</v>
      </c>
    </row>
    <row r="44" spans="1:27">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C43"/>
  <sheetViews>
    <sheetView workbookViewId="0">
      <selection activeCell="Q77" sqref="Q77"/>
    </sheetView>
  </sheetViews>
  <sheetFormatPr baseColWidth="10" defaultRowHeight="13.2"/>
  <cols>
    <col min="1" max="2" width="2.88671875" customWidth="1"/>
    <col min="3" max="3" width="45.21875" customWidth="1"/>
    <col min="4" max="14" width="8.88671875" customWidth="1"/>
  </cols>
  <sheetData>
    <row r="1" spans="1:29" ht="21">
      <c r="AB1" s="78"/>
    </row>
    <row r="2" spans="1:29">
      <c r="A2" s="1" t="s">
        <v>109</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c r="A3" s="47" t="str">
        <f>+Total!3:3</f>
        <v>ESTADO DE OPERACIONES DE GOBIERNO  2013</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c r="A7" s="1"/>
      <c r="B7" s="2"/>
      <c r="C7" s="7"/>
      <c r="D7" s="166" t="s">
        <v>93</v>
      </c>
      <c r="E7" s="167"/>
      <c r="F7" s="168"/>
      <c r="G7" s="168"/>
      <c r="H7" s="168"/>
      <c r="I7" s="168"/>
      <c r="J7" s="168"/>
      <c r="K7" s="168"/>
      <c r="L7" s="168"/>
      <c r="M7" s="168"/>
      <c r="N7" s="105"/>
      <c r="O7" s="106"/>
    </row>
    <row r="8" spans="1:29">
      <c r="A8" s="13"/>
      <c r="B8" s="14"/>
      <c r="C8" s="14"/>
      <c r="D8" s="15" t="s">
        <v>5</v>
      </c>
      <c r="E8" s="142" t="s">
        <v>85</v>
      </c>
      <c r="F8" s="142" t="s">
        <v>86</v>
      </c>
      <c r="G8" s="169" t="s">
        <v>95</v>
      </c>
      <c r="H8" s="142" t="s">
        <v>87</v>
      </c>
      <c r="I8" s="142" t="s">
        <v>89</v>
      </c>
      <c r="J8" s="99" t="s">
        <v>96</v>
      </c>
      <c r="K8" s="99" t="s">
        <v>98</v>
      </c>
      <c r="L8" s="99" t="s">
        <v>99</v>
      </c>
      <c r="M8" s="15" t="s">
        <v>97</v>
      </c>
      <c r="N8" s="99" t="s">
        <v>102</v>
      </c>
      <c r="O8" s="99" t="s">
        <v>88</v>
      </c>
    </row>
    <row r="9" spans="1:29">
      <c r="A9" s="16"/>
      <c r="B9" s="17"/>
      <c r="C9" s="17"/>
      <c r="D9" s="170"/>
      <c r="E9" s="171"/>
      <c r="F9" s="171"/>
      <c r="G9" s="173"/>
      <c r="H9" s="171"/>
      <c r="I9" s="171"/>
      <c r="J9" s="172"/>
      <c r="K9" s="172"/>
      <c r="L9" s="172"/>
      <c r="M9" s="170"/>
      <c r="N9" s="172"/>
      <c r="O9" s="172"/>
    </row>
    <row r="10" spans="1:29">
      <c r="A10" s="19" t="s">
        <v>6</v>
      </c>
      <c r="B10" s="17"/>
      <c r="C10" s="17"/>
      <c r="D10" s="35"/>
      <c r="E10" s="33"/>
      <c r="F10" s="33"/>
      <c r="G10" s="18"/>
      <c r="H10" s="33"/>
      <c r="I10" s="33"/>
      <c r="J10" s="174"/>
      <c r="K10" s="174"/>
      <c r="L10" s="174"/>
      <c r="M10" s="35"/>
      <c r="N10" s="174"/>
      <c r="O10" s="174"/>
    </row>
    <row r="11" spans="1:29">
      <c r="A11" s="20" t="s">
        <v>7</v>
      </c>
      <c r="B11" s="17"/>
      <c r="C11" s="17"/>
      <c r="D11" s="175">
        <v>11.168644421985748</v>
      </c>
      <c r="E11" s="176">
        <v>7.2061514238494686</v>
      </c>
      <c r="F11" s="176">
        <v>8.6529367506035815</v>
      </c>
      <c r="G11" s="178">
        <v>27.027732596438796</v>
      </c>
      <c r="H11" s="176">
        <v>14.444183773226369</v>
      </c>
      <c r="I11" s="176">
        <v>3.7617010792052361</v>
      </c>
      <c r="J11" s="177">
        <v>8.7448222560801732</v>
      </c>
      <c r="K11" s="177">
        <v>26.950707108511779</v>
      </c>
      <c r="L11" s="177">
        <v>53.978439704950574</v>
      </c>
      <c r="M11" s="175">
        <v>7.2089287951997774</v>
      </c>
      <c r="N11" s="177">
        <v>7.5390658917707407</v>
      </c>
      <c r="O11" s="177">
        <v>68.726434391921089</v>
      </c>
    </row>
    <row r="12" spans="1:29">
      <c r="A12" s="20"/>
      <c r="B12" s="17" t="s">
        <v>8</v>
      </c>
      <c r="C12" s="17"/>
      <c r="D12" s="175">
        <v>10.206375816670697</v>
      </c>
      <c r="E12" s="176">
        <v>7.6643635216912642</v>
      </c>
      <c r="F12" s="176">
        <v>8.6404306630409042</v>
      </c>
      <c r="G12" s="178">
        <v>26.511170001402867</v>
      </c>
      <c r="H12" s="176">
        <v>16.575008377639939</v>
      </c>
      <c r="I12" s="176">
        <v>3.0820370289686294</v>
      </c>
      <c r="J12" s="177">
        <v>8.2814689564784452</v>
      </c>
      <c r="K12" s="177">
        <v>27.938514363087016</v>
      </c>
      <c r="L12" s="177">
        <v>54.449684364489883</v>
      </c>
      <c r="M12" s="175">
        <v>7.3783267586437784</v>
      </c>
      <c r="N12" s="177">
        <v>7.6790698902588215</v>
      </c>
      <c r="O12" s="177">
        <v>69.507081013392479</v>
      </c>
    </row>
    <row r="13" spans="1:29">
      <c r="A13" s="83"/>
      <c r="B13" s="81"/>
      <c r="C13" s="81" t="s">
        <v>73</v>
      </c>
      <c r="D13" s="203">
        <v>5.4419149198980836</v>
      </c>
      <c r="E13" s="204">
        <v>3.283803146913379</v>
      </c>
      <c r="F13" s="204">
        <v>4.7623056587186587</v>
      </c>
      <c r="G13" s="206">
        <v>13.488023725530123</v>
      </c>
      <c r="H13" s="204">
        <v>24.671304558024406</v>
      </c>
      <c r="I13" s="204">
        <v>0.26852574919623312</v>
      </c>
      <c r="J13" s="205">
        <v>4.9154792926347817</v>
      </c>
      <c r="K13" s="205">
        <v>29.855309599855421</v>
      </c>
      <c r="L13" s="205">
        <v>43.343333325385544</v>
      </c>
      <c r="M13" s="203">
        <v>4.1028387734685881</v>
      </c>
      <c r="N13" s="205">
        <v>3.1342160113996114</v>
      </c>
      <c r="O13" s="205">
        <v>50.580388110253743</v>
      </c>
    </row>
    <row r="14" spans="1:29">
      <c r="A14" s="83"/>
      <c r="B14" s="81"/>
      <c r="C14" s="81" t="s">
        <v>59</v>
      </c>
      <c r="D14" s="203">
        <v>10.907668650563815</v>
      </c>
      <c r="E14" s="204">
        <v>8.3091490841772231</v>
      </c>
      <c r="F14" s="204">
        <v>9.2112615153447202</v>
      </c>
      <c r="G14" s="206">
        <v>28.428079250085759</v>
      </c>
      <c r="H14" s="204">
        <v>15.383294432369452</v>
      </c>
      <c r="I14" s="204">
        <v>3.4961647427501386</v>
      </c>
      <c r="J14" s="205">
        <v>8.7769173359185793</v>
      </c>
      <c r="K14" s="205">
        <v>27.656376511038168</v>
      </c>
      <c r="L14" s="205">
        <v>56.084455761123927</v>
      </c>
      <c r="M14" s="203">
        <v>7.8604539712025776</v>
      </c>
      <c r="N14" s="205">
        <v>8.3480382217009659</v>
      </c>
      <c r="O14" s="205">
        <v>72.292947954027468</v>
      </c>
    </row>
    <row r="15" spans="1:29">
      <c r="A15" s="20"/>
      <c r="B15" s="17" t="s">
        <v>104</v>
      </c>
      <c r="C15" s="17"/>
      <c r="D15" s="175">
        <v>24.693880475161166</v>
      </c>
      <c r="E15" s="176">
        <v>0.49596698961604591</v>
      </c>
      <c r="F15" s="176">
        <v>8.0409496798368085</v>
      </c>
      <c r="G15" s="178">
        <v>33.230797144614023</v>
      </c>
      <c r="H15" s="176">
        <v>0.55134192204259924</v>
      </c>
      <c r="I15" s="176">
        <v>0.68226417672782569</v>
      </c>
      <c r="J15" s="177">
        <v>12.833919217606235</v>
      </c>
      <c r="K15" s="177">
        <v>14.06752531637666</v>
      </c>
      <c r="L15" s="177">
        <v>47.298322460990683</v>
      </c>
      <c r="M15" s="175">
        <v>0.64885143016027491</v>
      </c>
      <c r="N15" s="177">
        <v>0.66675428220282595</v>
      </c>
      <c r="O15" s="177">
        <v>48.613928173353784</v>
      </c>
    </row>
    <row r="16" spans="1:29">
      <c r="A16" s="20"/>
      <c r="B16" s="17" t="s">
        <v>9</v>
      </c>
      <c r="C16" s="17"/>
      <c r="D16" s="175">
        <v>8.8565416150787293</v>
      </c>
      <c r="E16" s="176">
        <v>8.4539544425908399</v>
      </c>
      <c r="F16" s="176">
        <v>8.9533689641055254</v>
      </c>
      <c r="G16" s="178">
        <v>26.263865021775093</v>
      </c>
      <c r="H16" s="176">
        <v>8.8724123376550228</v>
      </c>
      <c r="I16" s="176">
        <v>8.7308294333150265</v>
      </c>
      <c r="J16" s="177">
        <v>9.1198847853776819</v>
      </c>
      <c r="K16" s="177">
        <v>26.723126556347729</v>
      </c>
      <c r="L16" s="177">
        <v>52.986991578122826</v>
      </c>
      <c r="M16" s="175">
        <v>8.501544198365302</v>
      </c>
      <c r="N16" s="177">
        <v>8.7536759208214701</v>
      </c>
      <c r="O16" s="177">
        <v>70.2422116973096</v>
      </c>
    </row>
    <row r="17" spans="1:15">
      <c r="A17" s="20"/>
      <c r="B17" s="17" t="s">
        <v>56</v>
      </c>
      <c r="C17" s="17"/>
      <c r="D17" s="175">
        <v>2.441267361214011</v>
      </c>
      <c r="E17" s="176">
        <v>3.097007788910072</v>
      </c>
      <c r="F17" s="176">
        <v>7.1923149632935655</v>
      </c>
      <c r="G17" s="178">
        <v>12.730590113417648</v>
      </c>
      <c r="H17" s="176">
        <v>4.661674443604733</v>
      </c>
      <c r="I17" s="176">
        <v>6.8521201817138122</v>
      </c>
      <c r="J17" s="177">
        <v>2.9680927330310318</v>
      </c>
      <c r="K17" s="177">
        <v>14.481887358349576</v>
      </c>
      <c r="L17" s="177">
        <v>27.212477471767222</v>
      </c>
      <c r="M17" s="175">
        <v>3.850566283229282</v>
      </c>
      <c r="N17" s="177">
        <v>11.21324015633552</v>
      </c>
      <c r="O17" s="177">
        <v>42.276283911332023</v>
      </c>
    </row>
    <row r="18" spans="1:15">
      <c r="A18" s="20"/>
      <c r="B18" s="17" t="s">
        <v>57</v>
      </c>
      <c r="C18" s="17"/>
      <c r="D18" s="175">
        <v>6.4126072099765867</v>
      </c>
      <c r="E18" s="176">
        <v>5.0872540675583018</v>
      </c>
      <c r="F18" s="176">
        <v>7.119018768729692</v>
      </c>
      <c r="G18" s="178">
        <v>18.618880046264579</v>
      </c>
      <c r="H18" s="176">
        <v>8.5437300148148712</v>
      </c>
      <c r="I18" s="176">
        <v>13.755657521868905</v>
      </c>
      <c r="J18" s="177">
        <v>8.797015853081799</v>
      </c>
      <c r="K18" s="177">
        <v>31.096403389765577</v>
      </c>
      <c r="L18" s="177">
        <v>49.715283436030155</v>
      </c>
      <c r="M18" s="175">
        <v>10.723257920513451</v>
      </c>
      <c r="N18" s="177">
        <v>14.077216453460967</v>
      </c>
      <c r="O18" s="177">
        <v>74.515757810004573</v>
      </c>
    </row>
    <row r="19" spans="1:15">
      <c r="A19" s="20"/>
      <c r="B19" s="17" t="s">
        <v>10</v>
      </c>
      <c r="C19" s="17"/>
      <c r="D19" s="175">
        <v>13.184211542033781</v>
      </c>
      <c r="E19" s="176">
        <v>7.796181712707531</v>
      </c>
      <c r="F19" s="176">
        <v>10.224060948412987</v>
      </c>
      <c r="G19" s="178">
        <v>31.204454203154299</v>
      </c>
      <c r="H19" s="176">
        <v>9.0028681649736306</v>
      </c>
      <c r="I19" s="176">
        <v>9.4257215099470368</v>
      </c>
      <c r="J19" s="177">
        <v>8.9541836025948864</v>
      </c>
      <c r="K19" s="177">
        <v>27.382773277515554</v>
      </c>
      <c r="L19" s="177">
        <v>58.587227480669853</v>
      </c>
      <c r="M19" s="175">
        <v>11.930724170783634</v>
      </c>
      <c r="N19" s="177">
        <v>9.8063395273049032</v>
      </c>
      <c r="O19" s="177">
        <v>80.324291178758386</v>
      </c>
    </row>
    <row r="20" spans="1:15">
      <c r="A20" s="20"/>
      <c r="B20" s="17" t="s">
        <v>11</v>
      </c>
      <c r="C20" s="17"/>
      <c r="D20" s="175">
        <v>11.515172396373318</v>
      </c>
      <c r="E20" s="176">
        <v>11.988383887552478</v>
      </c>
      <c r="F20" s="176">
        <v>10.719844842811384</v>
      </c>
      <c r="G20" s="178">
        <v>34.22340112673718</v>
      </c>
      <c r="H20" s="176">
        <v>9.3464085212480139</v>
      </c>
      <c r="I20" s="176">
        <v>11.777204254916111</v>
      </c>
      <c r="J20" s="177">
        <v>12.329809425443125</v>
      </c>
      <c r="K20" s="177">
        <v>33.453422201607253</v>
      </c>
      <c r="L20" s="177">
        <v>67.676823328344426</v>
      </c>
      <c r="M20" s="175">
        <v>13.28371761607945</v>
      </c>
      <c r="N20" s="177">
        <v>14.861711941533001</v>
      </c>
      <c r="O20" s="177">
        <v>95.822252885956885</v>
      </c>
    </row>
    <row r="21" spans="1:15">
      <c r="A21" s="52"/>
      <c r="B21" s="53"/>
      <c r="C21" s="53"/>
      <c r="D21" s="179"/>
      <c r="E21" s="180"/>
      <c r="F21" s="180"/>
      <c r="G21" s="182"/>
      <c r="H21" s="180"/>
      <c r="I21" s="180"/>
      <c r="J21" s="181"/>
      <c r="K21" s="181"/>
      <c r="L21" s="181"/>
      <c r="M21" s="179"/>
      <c r="N21" s="181"/>
      <c r="O21" s="181"/>
    </row>
    <row r="22" spans="1:15">
      <c r="A22" s="20" t="s">
        <v>12</v>
      </c>
      <c r="B22" s="17"/>
      <c r="C22" s="17"/>
      <c r="D22" s="175">
        <v>7.0523993295869172</v>
      </c>
      <c r="E22" s="176">
        <v>7.0099459076841448</v>
      </c>
      <c r="F22" s="176">
        <v>8.214041598193683</v>
      </c>
      <c r="G22" s="178">
        <v>22.276386835464745</v>
      </c>
      <c r="H22" s="176">
        <v>7.4664718389914606</v>
      </c>
      <c r="I22" s="176">
        <v>7.5639190439325654</v>
      </c>
      <c r="J22" s="177">
        <v>8.2222832406816408</v>
      </c>
      <c r="K22" s="177">
        <v>23.252674123605665</v>
      </c>
      <c r="L22" s="177">
        <v>45.529060959070407</v>
      </c>
      <c r="M22" s="175">
        <v>8.4506172870297682</v>
      </c>
      <c r="N22" s="177">
        <v>7.8777448679150774</v>
      </c>
      <c r="O22" s="177">
        <v>61.857423114015255</v>
      </c>
    </row>
    <row r="23" spans="1:15">
      <c r="A23" s="20"/>
      <c r="B23" s="17" t="s">
        <v>13</v>
      </c>
      <c r="C23" s="17"/>
      <c r="D23" s="175">
        <v>7.5982412775470465</v>
      </c>
      <c r="E23" s="176">
        <v>7.8331533814083505</v>
      </c>
      <c r="F23" s="176">
        <v>10.399646443557755</v>
      </c>
      <c r="G23" s="178">
        <v>25.831041102513154</v>
      </c>
      <c r="H23" s="176">
        <v>8.0866374272468775</v>
      </c>
      <c r="I23" s="176">
        <v>8.0591159539371215</v>
      </c>
      <c r="J23" s="177">
        <v>10.36852782961982</v>
      </c>
      <c r="K23" s="177">
        <v>26.514281210803819</v>
      </c>
      <c r="L23" s="177">
        <v>52.34532231331697</v>
      </c>
      <c r="M23" s="175">
        <v>8.0039180141478372</v>
      </c>
      <c r="N23" s="177">
        <v>8.1538546519283681</v>
      </c>
      <c r="O23" s="177">
        <v>68.503094979393168</v>
      </c>
    </row>
    <row r="24" spans="1:15">
      <c r="A24" s="20"/>
      <c r="B24" s="17" t="s">
        <v>14</v>
      </c>
      <c r="C24" s="17"/>
      <c r="D24" s="175">
        <v>5.366439799569668</v>
      </c>
      <c r="E24" s="176">
        <v>5.7043247038618743</v>
      </c>
      <c r="F24" s="176">
        <v>8.0151169237784554</v>
      </c>
      <c r="G24" s="178">
        <v>19.085881427209998</v>
      </c>
      <c r="H24" s="176">
        <v>7.1776954881558455</v>
      </c>
      <c r="I24" s="176">
        <v>7.9871517662324418</v>
      </c>
      <c r="J24" s="177">
        <v>8.2689029859210095</v>
      </c>
      <c r="K24" s="177">
        <v>23.433750240309298</v>
      </c>
      <c r="L24" s="177">
        <v>42.519631667519292</v>
      </c>
      <c r="M24" s="175">
        <v>7.2182588243109969</v>
      </c>
      <c r="N24" s="177">
        <v>8.6417004108304614</v>
      </c>
      <c r="O24" s="177">
        <v>58.379590902660745</v>
      </c>
    </row>
    <row r="25" spans="1:15">
      <c r="A25" s="20"/>
      <c r="B25" s="17" t="s">
        <v>15</v>
      </c>
      <c r="C25" s="17"/>
      <c r="D25" s="175">
        <v>27.021731600469057</v>
      </c>
      <c r="E25" s="176">
        <v>5.2961890679904178</v>
      </c>
      <c r="F25" s="176">
        <v>10.823791751898568</v>
      </c>
      <c r="G25" s="178">
        <v>43.14171242035804</v>
      </c>
      <c r="H25" s="176">
        <v>2.0367206183762998</v>
      </c>
      <c r="I25" s="176">
        <v>1.6430831202954841</v>
      </c>
      <c r="J25" s="177">
        <v>-0.65435406454761891</v>
      </c>
      <c r="K25" s="177">
        <v>3.025449674124165</v>
      </c>
      <c r="L25" s="177">
        <v>46.167162094482208</v>
      </c>
      <c r="M25" s="175">
        <v>27.85674659022111</v>
      </c>
      <c r="N25" s="177">
        <v>5.2969725695750443</v>
      </c>
      <c r="O25" s="177">
        <v>79.320881254278362</v>
      </c>
    </row>
    <row r="26" spans="1:15">
      <c r="A26" s="20"/>
      <c r="B26" s="17" t="s">
        <v>58</v>
      </c>
      <c r="C26" s="17"/>
      <c r="D26" s="175">
        <v>5.2929495523985892</v>
      </c>
      <c r="E26" s="176">
        <v>6.1557640098213824</v>
      </c>
      <c r="F26" s="176">
        <v>6.995587774799997</v>
      </c>
      <c r="G26" s="178">
        <v>18.444301337019969</v>
      </c>
      <c r="H26" s="176">
        <v>7.098825791348502</v>
      </c>
      <c r="I26" s="176">
        <v>6.9238281142289342</v>
      </c>
      <c r="J26" s="177">
        <v>7.6598125596255757</v>
      </c>
      <c r="K26" s="177">
        <v>21.682466465203014</v>
      </c>
      <c r="L26" s="177">
        <v>40.126767802222986</v>
      </c>
      <c r="M26" s="175">
        <v>7.8637811943679621</v>
      </c>
      <c r="N26" s="177">
        <v>7.5054844521370834</v>
      </c>
      <c r="O26" s="177">
        <v>55.496033448728028</v>
      </c>
    </row>
    <row r="27" spans="1:15">
      <c r="A27" s="20"/>
      <c r="B27" s="17" t="s">
        <v>74</v>
      </c>
      <c r="C27" s="17"/>
      <c r="D27" s="175">
        <v>8.0962275603604912</v>
      </c>
      <c r="E27" s="176">
        <v>7.9221050940661479</v>
      </c>
      <c r="F27" s="176">
        <v>8.0865045178917327</v>
      </c>
      <c r="G27" s="178">
        <v>24.104837172318373</v>
      </c>
      <c r="H27" s="176">
        <v>8.0618775022827585</v>
      </c>
      <c r="I27" s="176">
        <v>8.7112516028717479</v>
      </c>
      <c r="J27" s="177">
        <v>8.1460972064685286</v>
      </c>
      <c r="K27" s="177">
        <v>24.919226311623035</v>
      </c>
      <c r="L27" s="177">
        <v>49.024063483941404</v>
      </c>
      <c r="M27" s="175">
        <v>8.2219990096908742</v>
      </c>
      <c r="N27" s="177">
        <v>8.2417088873693647</v>
      </c>
      <c r="O27" s="177">
        <v>65.48777138100165</v>
      </c>
    </row>
    <row r="28" spans="1:15">
      <c r="A28" s="20"/>
      <c r="B28" s="17" t="s">
        <v>75</v>
      </c>
      <c r="C28" s="17"/>
      <c r="D28" s="179"/>
      <c r="E28" s="180"/>
      <c r="F28" s="180"/>
      <c r="G28" s="182"/>
      <c r="H28" s="180"/>
      <c r="I28" s="180"/>
      <c r="J28" s="181"/>
      <c r="K28" s="181"/>
      <c r="L28" s="181"/>
      <c r="M28" s="179"/>
      <c r="N28" s="181"/>
      <c r="O28" s="181"/>
    </row>
    <row r="29" spans="1:15">
      <c r="A29" s="20"/>
      <c r="B29" s="17"/>
      <c r="C29" s="17"/>
      <c r="D29" s="100"/>
      <c r="E29" s="143"/>
      <c r="F29" s="143"/>
      <c r="G29" s="70"/>
      <c r="H29" s="143"/>
      <c r="I29" s="143"/>
      <c r="J29" s="101"/>
      <c r="K29" s="101"/>
      <c r="L29" s="101"/>
      <c r="M29" s="100"/>
      <c r="N29" s="101"/>
      <c r="O29" s="101"/>
    </row>
    <row r="30" spans="1:15">
      <c r="A30" s="20" t="s">
        <v>17</v>
      </c>
      <c r="B30" s="23"/>
      <c r="C30" s="23"/>
      <c r="D30" s="175">
        <v>30.891544081026851</v>
      </c>
      <c r="E30" s="176">
        <v>8.1462659265123492</v>
      </c>
      <c r="F30" s="176">
        <v>10.755893415600259</v>
      </c>
      <c r="G30" s="178">
        <v>49.793703423139462</v>
      </c>
      <c r="H30" s="176">
        <v>47.877740143021455</v>
      </c>
      <c r="I30" s="176">
        <v>-14.456544364585408</v>
      </c>
      <c r="J30" s="177">
        <v>11.248556688140768</v>
      </c>
      <c r="K30" s="177">
        <v>44.669752466576817</v>
      </c>
      <c r="L30" s="177">
        <v>94.463455889716272</v>
      </c>
      <c r="M30" s="175">
        <v>1.2594051438087721</v>
      </c>
      <c r="N30" s="177">
        <v>5.916292875786711</v>
      </c>
      <c r="O30" s="177">
        <v>101.63915390931176</v>
      </c>
    </row>
    <row r="31" spans="1:15">
      <c r="A31" s="20"/>
      <c r="B31" s="17"/>
      <c r="C31" s="17"/>
      <c r="D31" s="100"/>
      <c r="E31" s="143"/>
      <c r="F31" s="143"/>
      <c r="G31" s="70"/>
      <c r="H31" s="143"/>
      <c r="I31" s="143"/>
      <c r="J31" s="101"/>
      <c r="K31" s="101"/>
      <c r="L31" s="101"/>
      <c r="M31" s="100"/>
      <c r="N31" s="101"/>
      <c r="O31" s="101"/>
    </row>
    <row r="32" spans="1:15">
      <c r="A32" s="19" t="s">
        <v>18</v>
      </c>
      <c r="B32" s="17"/>
      <c r="C32" s="17"/>
      <c r="D32" s="100"/>
      <c r="E32" s="143"/>
      <c r="F32" s="143"/>
      <c r="G32" s="70"/>
      <c r="H32" s="143"/>
      <c r="I32" s="143"/>
      <c r="J32" s="101"/>
      <c r="K32" s="101"/>
      <c r="L32" s="101"/>
      <c r="M32" s="100"/>
      <c r="N32" s="101"/>
      <c r="O32" s="101"/>
    </row>
    <row r="33" spans="1:27">
      <c r="A33" s="20" t="s">
        <v>19</v>
      </c>
      <c r="B33" s="17"/>
      <c r="C33" s="17"/>
      <c r="D33" s="175">
        <v>3.5987450966834764</v>
      </c>
      <c r="E33" s="176">
        <v>4.6145504783587903</v>
      </c>
      <c r="F33" s="176">
        <v>6.8743876311644483</v>
      </c>
      <c r="G33" s="178">
        <v>15.087683206206716</v>
      </c>
      <c r="H33" s="176">
        <v>6.3037603265258451</v>
      </c>
      <c r="I33" s="176">
        <v>6.8517330772309242</v>
      </c>
      <c r="J33" s="177">
        <v>7.9100757282153573</v>
      </c>
      <c r="K33" s="177">
        <v>21.065569131972126</v>
      </c>
      <c r="L33" s="177">
        <v>36.153252338178845</v>
      </c>
      <c r="M33" s="175">
        <v>6.3422517220582471</v>
      </c>
      <c r="N33" s="177">
        <v>6.9670718569162275</v>
      </c>
      <c r="O33" s="177">
        <v>49.462575917153323</v>
      </c>
    </row>
    <row r="34" spans="1:27">
      <c r="A34" s="20"/>
      <c r="B34" s="17" t="s">
        <v>20</v>
      </c>
      <c r="C34" s="17"/>
      <c r="D34" s="175">
        <v>4.7002922927117652</v>
      </c>
      <c r="E34" s="176">
        <v>4.3651240891451888</v>
      </c>
      <c r="F34" s="176">
        <v>0.84112639080799534</v>
      </c>
      <c r="G34" s="178">
        <v>9.9065427726649489</v>
      </c>
      <c r="H34" s="176">
        <v>1.017729602659595</v>
      </c>
      <c r="I34" s="176">
        <v>2.860335158814773</v>
      </c>
      <c r="J34" s="177">
        <v>5.8137484724139048</v>
      </c>
      <c r="K34" s="177">
        <v>9.6918132338882721</v>
      </c>
      <c r="L34" s="177">
        <v>19.598356006553221</v>
      </c>
      <c r="M34" s="175">
        <v>10.520878936628341</v>
      </c>
      <c r="N34" s="177">
        <v>17.712820190632417</v>
      </c>
      <c r="O34" s="177">
        <v>47.832055133813981</v>
      </c>
    </row>
    <row r="35" spans="1:27">
      <c r="A35" s="20"/>
      <c r="B35" s="17" t="s">
        <v>21</v>
      </c>
      <c r="C35" s="17"/>
      <c r="D35" s="175">
        <v>2.1259684730722461</v>
      </c>
      <c r="E35" s="176">
        <v>4.0045920913489113</v>
      </c>
      <c r="F35" s="176">
        <v>6.406832795190355</v>
      </c>
      <c r="G35" s="178">
        <v>12.537393359611514</v>
      </c>
      <c r="H35" s="176">
        <v>5.8617665010702789</v>
      </c>
      <c r="I35" s="176">
        <v>5.6874241180619851</v>
      </c>
      <c r="J35" s="177">
        <v>6.805956982357884</v>
      </c>
      <c r="K35" s="177">
        <v>18.355147601490149</v>
      </c>
      <c r="L35" s="177">
        <v>30.892540961101663</v>
      </c>
      <c r="M35" s="175">
        <v>5.614400165033147</v>
      </c>
      <c r="N35" s="177">
        <v>5.9109015824636222</v>
      </c>
      <c r="O35" s="177">
        <v>42.417842708598435</v>
      </c>
    </row>
    <row r="36" spans="1:27">
      <c r="A36" s="20"/>
      <c r="B36" s="17" t="s">
        <v>22</v>
      </c>
      <c r="C36" s="17"/>
      <c r="D36" s="175">
        <v>5.4310287580418519</v>
      </c>
      <c r="E36" s="176">
        <v>5.3660310570848235</v>
      </c>
      <c r="F36" s="176">
        <v>7.3894105178661489</v>
      </c>
      <c r="G36" s="178">
        <v>18.186470332992826</v>
      </c>
      <c r="H36" s="176">
        <v>6.7949863609984105</v>
      </c>
      <c r="I36" s="176">
        <v>8.249471174888539</v>
      </c>
      <c r="J36" s="177">
        <v>9.2531931168612047</v>
      </c>
      <c r="K36" s="177">
        <v>24.297650652748157</v>
      </c>
      <c r="L36" s="177">
        <v>42.484120985740986</v>
      </c>
      <c r="M36" s="175">
        <v>7.2857284553446631</v>
      </c>
      <c r="N36" s="177">
        <v>8.3850319086536889</v>
      </c>
      <c r="O36" s="177">
        <v>58.154881349739334</v>
      </c>
    </row>
    <row r="37" spans="1:27">
      <c r="A37" s="52"/>
      <c r="B37" s="53"/>
      <c r="C37" s="53"/>
      <c r="D37" s="179"/>
      <c r="E37" s="180"/>
      <c r="F37" s="180"/>
      <c r="G37" s="182"/>
      <c r="H37" s="180"/>
      <c r="I37" s="180"/>
      <c r="J37" s="181"/>
      <c r="K37" s="181"/>
      <c r="L37" s="181"/>
      <c r="M37" s="179"/>
      <c r="N37" s="181"/>
      <c r="O37" s="181"/>
    </row>
    <row r="38" spans="1:27">
      <c r="A38" s="24" t="s">
        <v>76</v>
      </c>
      <c r="B38" s="25"/>
      <c r="C38" s="25"/>
      <c r="D38" s="183">
        <v>11.162567846561625</v>
      </c>
      <c r="E38" s="184">
        <v>7.2034824725406494</v>
      </c>
      <c r="F38" s="184">
        <v>8.6455980878496757</v>
      </c>
      <c r="G38" s="186">
        <v>27.011648406951949</v>
      </c>
      <c r="H38" s="184">
        <v>14.431570535756386</v>
      </c>
      <c r="I38" s="184">
        <v>3.7608543074323766</v>
      </c>
      <c r="J38" s="185">
        <v>8.7420687122773373</v>
      </c>
      <c r="K38" s="185">
        <v>26.934493555466098</v>
      </c>
      <c r="L38" s="185">
        <v>53.946141962418046</v>
      </c>
      <c r="M38" s="183">
        <v>7.2120401463496711</v>
      </c>
      <c r="N38" s="185">
        <v>7.5486234396759917</v>
      </c>
      <c r="O38" s="185">
        <v>68.706805548443711</v>
      </c>
    </row>
    <row r="39" spans="1:27">
      <c r="A39" s="24" t="s">
        <v>77</v>
      </c>
      <c r="B39" s="25"/>
      <c r="C39" s="25"/>
      <c r="D39" s="183">
        <v>6.3774165549723509</v>
      </c>
      <c r="E39" s="184">
        <v>6.5408630275460329</v>
      </c>
      <c r="F39" s="184">
        <v>7.9463138053210782</v>
      </c>
      <c r="G39" s="186">
        <v>20.864593387839463</v>
      </c>
      <c r="H39" s="184">
        <v>7.2340603422452352</v>
      </c>
      <c r="I39" s="184">
        <v>7.4208731147267049</v>
      </c>
      <c r="J39" s="185">
        <v>8.1592580705492903</v>
      </c>
      <c r="K39" s="185">
        <v>22.814191527521231</v>
      </c>
      <c r="L39" s="185">
        <v>43.678784915360694</v>
      </c>
      <c r="M39" s="183">
        <v>8.0417629463077773</v>
      </c>
      <c r="N39" s="185">
        <v>7.7093199697584005</v>
      </c>
      <c r="O39" s="185">
        <v>59.429867831426876</v>
      </c>
    </row>
    <row r="40" spans="1:27">
      <c r="A40" s="59"/>
      <c r="B40" s="60"/>
      <c r="C40" s="60"/>
      <c r="D40" s="187"/>
      <c r="E40" s="188"/>
      <c r="F40" s="188"/>
      <c r="G40" s="190"/>
      <c r="H40" s="188"/>
      <c r="I40" s="188"/>
      <c r="J40" s="189"/>
      <c r="K40" s="189"/>
      <c r="L40" s="189"/>
      <c r="M40" s="187"/>
      <c r="N40" s="189"/>
      <c r="O40" s="189"/>
    </row>
    <row r="42" spans="1:27" ht="25.5" customHeight="1">
      <c r="A42" s="75" t="s">
        <v>80</v>
      </c>
      <c r="B42" s="275" t="s">
        <v>81</v>
      </c>
      <c r="C42" s="276"/>
      <c r="D42" s="276"/>
      <c r="E42" s="276"/>
      <c r="F42" s="276"/>
      <c r="G42" s="276"/>
      <c r="H42" s="276"/>
      <c r="I42" s="276"/>
      <c r="J42" s="276"/>
      <c r="K42" s="276"/>
      <c r="L42" s="276"/>
      <c r="M42" s="276"/>
      <c r="N42" s="276"/>
      <c r="O42" s="276"/>
      <c r="P42" s="42"/>
      <c r="Q42" s="42"/>
      <c r="R42" s="42"/>
      <c r="S42" s="42"/>
      <c r="T42" s="42"/>
      <c r="U42" s="42"/>
      <c r="V42" s="42"/>
      <c r="W42" s="42"/>
      <c r="X42" s="42"/>
      <c r="Y42" s="42"/>
      <c r="Z42" s="42"/>
      <c r="AA42" s="42"/>
    </row>
    <row r="43" spans="1:27" ht="35.4" customHeight="1">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P42"/>
  <sheetViews>
    <sheetView topLeftCell="E1" workbookViewId="0">
      <selection activeCell="Q77" sqref="Q77"/>
    </sheetView>
  </sheetViews>
  <sheetFormatPr baseColWidth="10" defaultRowHeight="13.2"/>
  <cols>
    <col min="1" max="2" width="3.109375" customWidth="1"/>
    <col min="3" max="3" width="44.77734375" customWidth="1"/>
    <col min="4" max="4" width="1.109375" hidden="1" customWidth="1"/>
    <col min="5" max="11" width="10.6640625" customWidth="1"/>
    <col min="12" max="12" width="8.88671875" customWidth="1"/>
    <col min="13" max="13" width="9.109375" customWidth="1"/>
    <col min="14" max="14" width="8.88671875" customWidth="1"/>
    <col min="15" max="15" width="9" customWidth="1"/>
  </cols>
  <sheetData>
    <row r="1" spans="1:16" ht="21">
      <c r="A1" s="41"/>
      <c r="O1" s="77"/>
    </row>
    <row r="2" spans="1:16">
      <c r="A2" s="1" t="s">
        <v>106</v>
      </c>
      <c r="B2" s="2"/>
      <c r="C2" s="2"/>
      <c r="D2" s="2"/>
      <c r="E2" s="2"/>
      <c r="F2" s="2"/>
      <c r="G2" s="2"/>
      <c r="H2" s="2"/>
      <c r="I2" s="2"/>
      <c r="J2" s="2"/>
      <c r="K2" s="2"/>
      <c r="L2" s="2"/>
      <c r="M2" s="2"/>
      <c r="N2" s="2"/>
      <c r="O2" s="2"/>
      <c r="P2" s="2"/>
    </row>
    <row r="3" spans="1:16">
      <c r="A3" s="47" t="str">
        <f>+Total!A3</f>
        <v>ESTADO DE OPERACIONES DE GOBIERNO  2013</v>
      </c>
      <c r="B3" s="1"/>
      <c r="C3" s="1"/>
      <c r="D3" s="1"/>
      <c r="E3" s="1"/>
      <c r="F3" s="2"/>
      <c r="G3" s="2"/>
      <c r="H3" s="2"/>
      <c r="I3" s="2"/>
      <c r="J3" s="2"/>
      <c r="K3" s="2"/>
      <c r="L3" s="2"/>
      <c r="M3" s="2"/>
      <c r="N3" s="2"/>
      <c r="O3" s="2"/>
      <c r="P3" s="2"/>
    </row>
    <row r="4" spans="1:16">
      <c r="A4" s="4" t="s">
        <v>1</v>
      </c>
      <c r="B4" s="5"/>
      <c r="C4" s="5"/>
      <c r="D4" s="5"/>
      <c r="E4" s="5"/>
      <c r="F4" s="2"/>
      <c r="G4" s="2"/>
      <c r="H4" s="2"/>
      <c r="I4" s="2"/>
      <c r="J4" s="2"/>
      <c r="K4" s="2"/>
      <c r="L4" s="2"/>
      <c r="M4" s="2"/>
      <c r="N4" s="2"/>
      <c r="O4" s="2"/>
      <c r="P4" s="2"/>
    </row>
    <row r="5" spans="1:16">
      <c r="A5" s="4" t="s">
        <v>2</v>
      </c>
      <c r="B5" s="1"/>
      <c r="C5" s="1"/>
      <c r="D5" s="1"/>
      <c r="E5" s="1"/>
      <c r="F5" s="2"/>
      <c r="G5" s="2"/>
      <c r="H5" s="2"/>
      <c r="I5" s="2"/>
      <c r="J5" s="2"/>
      <c r="K5" s="2"/>
      <c r="L5" s="2"/>
      <c r="M5" s="2"/>
      <c r="N5" s="2"/>
      <c r="O5" s="2"/>
      <c r="P5" s="2"/>
    </row>
    <row r="6" spans="1:16">
      <c r="A6" s="1" t="s">
        <v>79</v>
      </c>
      <c r="B6" s="1"/>
      <c r="C6" s="1"/>
      <c r="D6" s="1"/>
      <c r="E6" s="1"/>
      <c r="F6" s="2"/>
      <c r="G6" s="2"/>
      <c r="H6" s="2"/>
      <c r="I6" s="2"/>
      <c r="J6" s="2"/>
      <c r="K6" s="2"/>
      <c r="L6" s="2"/>
      <c r="M6" s="2"/>
      <c r="N6" s="2"/>
      <c r="O6" s="2"/>
      <c r="P6" s="2"/>
    </row>
    <row r="7" spans="1:16">
      <c r="A7" s="67"/>
      <c r="B7" s="2"/>
      <c r="C7" s="7"/>
      <c r="D7" s="2"/>
      <c r="E7" s="74" t="str">
        <f>+VarTotal!E7</f>
        <v>2013 / 2012</v>
      </c>
      <c r="F7" s="105"/>
      <c r="G7" s="105"/>
      <c r="H7" s="105"/>
      <c r="I7" s="105"/>
      <c r="J7" s="105"/>
      <c r="K7" s="105"/>
      <c r="L7" s="105"/>
      <c r="M7" s="105"/>
      <c r="N7" s="105"/>
      <c r="O7" s="105"/>
      <c r="P7" s="106"/>
    </row>
    <row r="8" spans="1:16">
      <c r="A8" s="13"/>
      <c r="B8" s="14"/>
      <c r="C8" s="68"/>
      <c r="D8" s="69"/>
      <c r="E8" s="144" t="s">
        <v>5</v>
      </c>
      <c r="F8" s="145" t="s">
        <v>85</v>
      </c>
      <c r="G8" s="145" t="s">
        <v>86</v>
      </c>
      <c r="H8" s="34" t="s">
        <v>95</v>
      </c>
      <c r="I8" s="139" t="s">
        <v>87</v>
      </c>
      <c r="J8" s="139" t="s">
        <v>89</v>
      </c>
      <c r="K8" s="87" t="s">
        <v>96</v>
      </c>
      <c r="L8" s="252" t="s">
        <v>98</v>
      </c>
      <c r="M8" s="252" t="s">
        <v>99</v>
      </c>
      <c r="N8" s="86" t="s">
        <v>97</v>
      </c>
      <c r="O8" s="87" t="s">
        <v>102</v>
      </c>
      <c r="P8" s="252" t="s">
        <v>88</v>
      </c>
    </row>
    <row r="9" spans="1:16">
      <c r="A9" s="16"/>
      <c r="B9" s="17"/>
      <c r="C9" s="17"/>
      <c r="E9" s="20"/>
      <c r="F9" s="17"/>
      <c r="G9" s="17"/>
      <c r="H9" s="50"/>
      <c r="I9" s="17"/>
      <c r="J9" s="17"/>
      <c r="K9" s="88"/>
      <c r="L9" s="88"/>
      <c r="M9" s="88"/>
      <c r="N9" s="20"/>
      <c r="O9" s="88"/>
      <c r="P9" s="88"/>
    </row>
    <row r="10" spans="1:16">
      <c r="A10" s="19" t="s">
        <v>6</v>
      </c>
      <c r="B10" s="17"/>
      <c r="C10" s="17"/>
      <c r="E10" s="20"/>
      <c r="F10" s="17"/>
      <c r="G10" s="17"/>
      <c r="H10" s="50"/>
      <c r="I10" s="17"/>
      <c r="J10" s="17"/>
      <c r="K10" s="88"/>
      <c r="L10" s="88"/>
      <c r="M10" s="88"/>
      <c r="N10" s="20"/>
      <c r="O10" s="88"/>
      <c r="P10" s="88"/>
    </row>
    <row r="11" spans="1:16">
      <c r="A11" s="83" t="s">
        <v>7</v>
      </c>
      <c r="B11" s="17"/>
      <c r="C11" s="17"/>
      <c r="E11" s="100">
        <v>-6.2734781046102306</v>
      </c>
      <c r="F11" s="143">
        <v>7.8075056024036193</v>
      </c>
      <c r="G11" s="143">
        <v>-5.8750608372009854</v>
      </c>
      <c r="H11" s="70">
        <v>-2.3801029404847074</v>
      </c>
      <c r="I11" s="143">
        <v>-1.2740788525181124</v>
      </c>
      <c r="J11" s="143">
        <v>-31.932079441984975</v>
      </c>
      <c r="K11" s="101">
        <v>-11.43176950315773</v>
      </c>
      <c r="L11" s="101">
        <v>-8.8613744749906473</v>
      </c>
      <c r="M11" s="101">
        <v>-5.6128822266430456</v>
      </c>
      <c r="N11" s="100">
        <v>18.236922477973572</v>
      </c>
      <c r="O11" s="101">
        <v>14.232903456968904</v>
      </c>
      <c r="P11" s="101">
        <v>-0.93518157102533417</v>
      </c>
    </row>
    <row r="12" spans="1:16">
      <c r="A12" s="20"/>
      <c r="B12" s="17" t="s">
        <v>8</v>
      </c>
      <c r="C12" s="17"/>
      <c r="E12" s="100">
        <v>11.633762442089957</v>
      </c>
      <c r="F12" s="143">
        <v>7.1881112388846535</v>
      </c>
      <c r="G12" s="143">
        <v>-0.90801743120225709</v>
      </c>
      <c r="H12" s="70">
        <v>6.2745724260050872</v>
      </c>
      <c r="I12" s="143">
        <v>-3.2081767598765687</v>
      </c>
      <c r="J12" s="143">
        <v>-53.360106608460441</v>
      </c>
      <c r="K12" s="101">
        <v>-2.2065264707575971</v>
      </c>
      <c r="L12" s="101">
        <v>-8.4533392635545148</v>
      </c>
      <c r="M12" s="101">
        <v>-1.2778864205470586</v>
      </c>
      <c r="N12" s="100">
        <v>15.887510707722473</v>
      </c>
      <c r="O12" s="101">
        <v>8.3316069673937463</v>
      </c>
      <c r="P12" s="101">
        <v>1.5944402418958337</v>
      </c>
    </row>
    <row r="13" spans="1:16" s="195" customFormat="1">
      <c r="A13" s="83"/>
      <c r="B13" s="81"/>
      <c r="C13" s="81" t="s">
        <v>73</v>
      </c>
      <c r="E13" s="207">
        <v>6.5335146768703112</v>
      </c>
      <c r="F13" s="208">
        <v>31.809419292487419</v>
      </c>
      <c r="G13" s="208">
        <v>-3.2966943232123125</v>
      </c>
      <c r="H13" s="210">
        <v>9.2293021395149388</v>
      </c>
      <c r="I13" s="208">
        <v>-52.397224769067805</v>
      </c>
      <c r="J13" s="208">
        <v>-776.36749262508408</v>
      </c>
      <c r="K13" s="209">
        <v>21.842057156818619</v>
      </c>
      <c r="L13" s="209">
        <v>-46.65927416894742</v>
      </c>
      <c r="M13" s="209">
        <v>-29.269786176110703</v>
      </c>
      <c r="N13" s="207">
        <v>51.728833612443182</v>
      </c>
      <c r="O13" s="209">
        <v>-17.336513721658132</v>
      </c>
      <c r="P13" s="209">
        <v>-21.979675179736759</v>
      </c>
    </row>
    <row r="14" spans="1:16" s="195" customFormat="1">
      <c r="A14" s="83"/>
      <c r="B14" s="81"/>
      <c r="C14" s="81" t="s">
        <v>59</v>
      </c>
      <c r="D14" s="211"/>
      <c r="E14" s="207">
        <v>12.008301159934609</v>
      </c>
      <c r="F14" s="208">
        <v>5.7558662230041024</v>
      </c>
      <c r="G14" s="208">
        <v>-0.72623948335813759</v>
      </c>
      <c r="H14" s="210">
        <v>6.0682225570102721</v>
      </c>
      <c r="I14" s="208">
        <v>8.4035501606792842</v>
      </c>
      <c r="J14" s="208">
        <v>-45.186336547832909</v>
      </c>
      <c r="K14" s="209">
        <v>-4.1889616697071252</v>
      </c>
      <c r="L14" s="209">
        <v>-2.3825834312973804</v>
      </c>
      <c r="M14" s="209">
        <v>1.9062950169068449</v>
      </c>
      <c r="N14" s="207">
        <v>13.133874982424754</v>
      </c>
      <c r="O14" s="209">
        <v>9.7500901882139566</v>
      </c>
      <c r="P14" s="209">
        <v>4.0222086873699769</v>
      </c>
    </row>
    <row r="15" spans="1:16">
      <c r="A15" s="20"/>
      <c r="B15" s="17" t="s">
        <v>104</v>
      </c>
      <c r="C15" s="17"/>
      <c r="E15" s="100">
        <v>-96.907253234441399</v>
      </c>
      <c r="F15" s="143">
        <v>18.396457098141283</v>
      </c>
      <c r="G15" s="143">
        <v>-92.163253330163116</v>
      </c>
      <c r="H15" s="70">
        <v>-94.037787103631288</v>
      </c>
      <c r="I15" s="143">
        <v>360.37256977083177</v>
      </c>
      <c r="J15" s="143">
        <v>91.328535740528039</v>
      </c>
      <c r="K15" s="101">
        <v>-88.531152231628056</v>
      </c>
      <c r="L15" s="101">
        <v>-62.234555231288638</v>
      </c>
      <c r="M15" s="101">
        <v>-84.585373197003378</v>
      </c>
      <c r="N15" s="100">
        <v>585.80236119804999</v>
      </c>
      <c r="O15" s="101">
        <v>591.18793903429059</v>
      </c>
      <c r="P15" s="101">
        <v>-66.28861410979863</v>
      </c>
    </row>
    <row r="16" spans="1:16">
      <c r="A16" s="20"/>
      <c r="B16" s="17" t="s">
        <v>9</v>
      </c>
      <c r="C16" s="17"/>
      <c r="E16" s="100">
        <v>12.522161497477335</v>
      </c>
      <c r="F16" s="143">
        <v>10.766220924279857</v>
      </c>
      <c r="G16" s="143">
        <v>8.5906605528806459</v>
      </c>
      <c r="H16" s="70">
        <v>10.620111032655966</v>
      </c>
      <c r="I16" s="143">
        <v>7.0997518028657058</v>
      </c>
      <c r="J16" s="143">
        <v>4.5390457000676676</v>
      </c>
      <c r="K16" s="101">
        <v>-7.1537221101332431</v>
      </c>
      <c r="L16" s="101">
        <v>1.3739396560818795</v>
      </c>
      <c r="M16" s="101">
        <v>5.9605045857239247</v>
      </c>
      <c r="N16" s="100">
        <v>11.246915460211593</v>
      </c>
      <c r="O16" s="101">
        <v>7.7894259507218733</v>
      </c>
      <c r="P16" s="101">
        <v>6.8272311271229569</v>
      </c>
    </row>
    <row r="17" spans="1:16">
      <c r="A17" s="20"/>
      <c r="B17" s="17" t="s">
        <v>56</v>
      </c>
      <c r="C17" s="17"/>
      <c r="E17" s="100">
        <v>-3.6741982521222627</v>
      </c>
      <c r="F17" s="143">
        <v>100.74856840059509</v>
      </c>
      <c r="G17" s="143">
        <v>-31.98533059460701</v>
      </c>
      <c r="H17" s="70">
        <v>5.6960581542093269</v>
      </c>
      <c r="I17" s="143">
        <v>-4.5719691889406722</v>
      </c>
      <c r="J17" s="143">
        <v>-30.637624419042876</v>
      </c>
      <c r="K17" s="101">
        <v>93.313278428818649</v>
      </c>
      <c r="L17" s="101">
        <v>3.1989184564960693</v>
      </c>
      <c r="M17" s="101">
        <v>4.362138695666995</v>
      </c>
      <c r="N17" s="100">
        <v>49.194202246850423</v>
      </c>
      <c r="O17" s="101">
        <v>-14.217333993138737</v>
      </c>
      <c r="P17" s="101">
        <v>3.5998110235635705</v>
      </c>
    </row>
    <row r="18" spans="1:16">
      <c r="A18" s="20"/>
      <c r="B18" s="81" t="s">
        <v>67</v>
      </c>
      <c r="C18" s="17"/>
      <c r="E18" s="100">
        <v>44.316887827092359</v>
      </c>
      <c r="F18" s="143">
        <v>-21.742180536593779</v>
      </c>
      <c r="G18" s="143">
        <v>-6.9863969486389959</v>
      </c>
      <c r="H18" s="70">
        <v>6.6901190712390646</v>
      </c>
      <c r="I18" s="143">
        <v>-15.47983040267269</v>
      </c>
      <c r="J18" s="143">
        <v>-6.9316156188592544</v>
      </c>
      <c r="K18" s="101">
        <v>-10.96196020260024</v>
      </c>
      <c r="L18" s="101">
        <v>-10.471745934065968</v>
      </c>
      <c r="M18" s="101">
        <v>-4.0592964873509718</v>
      </c>
      <c r="N18" s="100">
        <v>-4.8754507757810099</v>
      </c>
      <c r="O18" s="101">
        <v>86.038231777213014</v>
      </c>
      <c r="P18" s="101">
        <v>13.009031013351535</v>
      </c>
    </row>
    <row r="19" spans="1:16">
      <c r="A19" s="20"/>
      <c r="B19" s="17" t="s">
        <v>10</v>
      </c>
      <c r="C19" s="17"/>
      <c r="E19" s="100">
        <v>-23.819364986267445</v>
      </c>
      <c r="F19" s="143">
        <v>37.986480284580423</v>
      </c>
      <c r="G19" s="143">
        <v>-6.9375466987632306</v>
      </c>
      <c r="H19" s="70">
        <v>-2.8510688125116812</v>
      </c>
      <c r="I19" s="143">
        <v>12.960218411989777</v>
      </c>
      <c r="J19" s="143">
        <v>3.1120604134133201</v>
      </c>
      <c r="K19" s="101">
        <v>-0.32119977673068512</v>
      </c>
      <c r="L19" s="101">
        <v>5.1988292426268234</v>
      </c>
      <c r="M19" s="101">
        <v>0.91382336047187707</v>
      </c>
      <c r="N19" s="100">
        <v>-5.3556558055809163</v>
      </c>
      <c r="O19" s="101">
        <v>-6.4660991454756456</v>
      </c>
      <c r="P19" s="101">
        <v>-0.91551365727963185</v>
      </c>
    </row>
    <row r="20" spans="1:16">
      <c r="A20" s="20"/>
      <c r="B20" s="17" t="s">
        <v>11</v>
      </c>
      <c r="C20" s="17"/>
      <c r="E20" s="100">
        <v>17.82877687054123</v>
      </c>
      <c r="F20" s="143">
        <v>2.285621821978423</v>
      </c>
      <c r="G20" s="143">
        <v>41.754762890390992</v>
      </c>
      <c r="H20" s="70">
        <v>19.887815092778283</v>
      </c>
      <c r="I20" s="143">
        <v>35.925161713042272</v>
      </c>
      <c r="J20" s="143">
        <v>32.689793470884453</v>
      </c>
      <c r="K20" s="101">
        <v>12.526713089438202</v>
      </c>
      <c r="L20" s="101">
        <v>26.148284379526878</v>
      </c>
      <c r="M20" s="101">
        <v>22.9809420673174</v>
      </c>
      <c r="N20" s="100">
        <v>22.07587179647177</v>
      </c>
      <c r="O20" s="101">
        <v>6.990926948085141</v>
      </c>
      <c r="P20" s="101">
        <v>20.399820494948329</v>
      </c>
    </row>
    <row r="21" spans="1:16">
      <c r="A21" s="52"/>
      <c r="B21" s="53"/>
      <c r="C21" s="53"/>
      <c r="D21" s="55"/>
      <c r="E21" s="107"/>
      <c r="F21" s="146"/>
      <c r="G21" s="146"/>
      <c r="H21" s="71"/>
      <c r="I21" s="146"/>
      <c r="J21" s="146"/>
      <c r="K21" s="108"/>
      <c r="L21" s="108"/>
      <c r="M21" s="108"/>
      <c r="N21" s="107"/>
      <c r="O21" s="108"/>
      <c r="P21" s="108"/>
    </row>
    <row r="22" spans="1:16">
      <c r="A22" s="20" t="s">
        <v>12</v>
      </c>
      <c r="B22" s="17"/>
      <c r="C22" s="17"/>
      <c r="E22" s="100">
        <v>9.3125521929271251</v>
      </c>
      <c r="F22" s="143">
        <v>4.6978269953430463</v>
      </c>
      <c r="G22" s="143">
        <v>2.7746133360676994</v>
      </c>
      <c r="H22" s="70">
        <v>5.4545433609116234</v>
      </c>
      <c r="I22" s="143">
        <v>16.544745686976746</v>
      </c>
      <c r="J22" s="143">
        <v>8.8438946567409804</v>
      </c>
      <c r="K22" s="101">
        <v>6.4634331309489257</v>
      </c>
      <c r="L22" s="101">
        <v>10.476689314526944</v>
      </c>
      <c r="M22" s="101">
        <v>8.0150714646338947</v>
      </c>
      <c r="N22" s="100">
        <v>6.0288610015053701</v>
      </c>
      <c r="O22" s="101">
        <v>5.9461944086058205</v>
      </c>
      <c r="P22" s="101">
        <v>7.4863608634754941</v>
      </c>
    </row>
    <row r="23" spans="1:16">
      <c r="A23" s="20"/>
      <c r="B23" s="17" t="s">
        <v>13</v>
      </c>
      <c r="C23" s="17"/>
      <c r="E23" s="100">
        <v>11.242065279406944</v>
      </c>
      <c r="F23" s="143">
        <v>8.2971641365942048</v>
      </c>
      <c r="G23" s="143">
        <v>6.9161340063420562</v>
      </c>
      <c r="H23" s="70">
        <v>8.6136207603445314</v>
      </c>
      <c r="I23" s="143">
        <v>8.2632227401902689</v>
      </c>
      <c r="J23" s="143">
        <v>6.9999914655160644</v>
      </c>
      <c r="K23" s="101">
        <v>6.5448326264266221</v>
      </c>
      <c r="L23" s="101">
        <v>7.2560257259330907</v>
      </c>
      <c r="M23" s="101">
        <v>7.9253863197548791</v>
      </c>
      <c r="N23" s="100">
        <v>6.2277957768167358</v>
      </c>
      <c r="O23" s="101">
        <v>5.5849137603936061</v>
      </c>
      <c r="P23" s="101">
        <v>7.4309507345372783</v>
      </c>
    </row>
    <row r="24" spans="1:16">
      <c r="A24" s="20"/>
      <c r="B24" s="17" t="s">
        <v>14</v>
      </c>
      <c r="C24" s="17"/>
      <c r="E24" s="100">
        <v>8.0258580096461465</v>
      </c>
      <c r="F24" s="143">
        <v>10.709687693848057</v>
      </c>
      <c r="G24" s="143">
        <v>2.5376659636465737</v>
      </c>
      <c r="H24" s="70">
        <v>6.5265549346293472</v>
      </c>
      <c r="I24" s="143">
        <v>12.169064123600659</v>
      </c>
      <c r="J24" s="143">
        <v>12.069257492842155</v>
      </c>
      <c r="K24" s="101">
        <v>1.6665845748440322</v>
      </c>
      <c r="L24" s="101">
        <v>8.4198853113354399</v>
      </c>
      <c r="M24" s="101">
        <v>7.5590118125297368</v>
      </c>
      <c r="N24" s="100">
        <v>26.590791455342799</v>
      </c>
      <c r="O24" s="101">
        <v>1.2596376901192974</v>
      </c>
      <c r="P24" s="101">
        <v>9.0040433051671762</v>
      </c>
    </row>
    <row r="25" spans="1:16">
      <c r="A25" s="20"/>
      <c r="B25" s="17" t="s">
        <v>15</v>
      </c>
      <c r="C25" s="17"/>
      <c r="E25" s="100">
        <v>14.122065063263122</v>
      </c>
      <c r="F25" s="143">
        <v>-0.43089326257117477</v>
      </c>
      <c r="G25" s="143">
        <v>-9.9527545348082942</v>
      </c>
      <c r="H25" s="70">
        <v>6.3644400465363571</v>
      </c>
      <c r="I25" s="143">
        <v>122.70878679161363</v>
      </c>
      <c r="J25" s="143">
        <v>-57.405495415478129</v>
      </c>
      <c r="K25" s="101">
        <v>229.99226559682907</v>
      </c>
      <c r="L25" s="101">
        <v>100.82771045285143</v>
      </c>
      <c r="M25" s="101">
        <v>12.635242974048611</v>
      </c>
      <c r="N25" s="100">
        <v>6.877413785741715</v>
      </c>
      <c r="O25" s="101">
        <v>3.8607599965476691</v>
      </c>
      <c r="P25" s="101">
        <v>10.154713304011963</v>
      </c>
    </row>
    <row r="26" spans="1:16">
      <c r="A26" s="20"/>
      <c r="B26" s="17" t="s">
        <v>58</v>
      </c>
      <c r="C26" s="17"/>
      <c r="E26" s="100">
        <v>14.032181860344583</v>
      </c>
      <c r="F26" s="143">
        <v>8.3913854294442878</v>
      </c>
      <c r="G26" s="143">
        <v>2.6773957459772513</v>
      </c>
      <c r="H26" s="70">
        <v>7.8411001936614655</v>
      </c>
      <c r="I26" s="143">
        <v>29.432881261331765</v>
      </c>
      <c r="J26" s="143">
        <v>14.505943049415816</v>
      </c>
      <c r="K26" s="101">
        <v>9.1231199263063445</v>
      </c>
      <c r="L26" s="101">
        <v>17.48028463813489</v>
      </c>
      <c r="M26" s="101">
        <v>13.036782398074397</v>
      </c>
      <c r="N26" s="100">
        <v>3.946486303454888</v>
      </c>
      <c r="O26" s="101">
        <v>10.057308666609032</v>
      </c>
      <c r="P26" s="101">
        <v>11.357269179910512</v>
      </c>
    </row>
    <row r="27" spans="1:16">
      <c r="A27" s="20"/>
      <c r="B27" s="17" t="s">
        <v>74</v>
      </c>
      <c r="C27" s="17"/>
      <c r="E27" s="100">
        <v>0.68172640411310326</v>
      </c>
      <c r="F27" s="143">
        <v>1.9753264760728806</v>
      </c>
      <c r="G27" s="143">
        <v>-0.10233066545354275</v>
      </c>
      <c r="H27" s="70">
        <v>0.84431165659928364</v>
      </c>
      <c r="I27" s="143">
        <v>5.2345659020272439</v>
      </c>
      <c r="J27" s="143">
        <v>2.3305462483078854</v>
      </c>
      <c r="K27" s="101">
        <v>1.6658508443629705</v>
      </c>
      <c r="L27" s="101">
        <v>3.0364211037675393</v>
      </c>
      <c r="M27" s="101">
        <v>1.9560741961774486</v>
      </c>
      <c r="N27" s="100">
        <v>1.0460508900764998</v>
      </c>
      <c r="O27" s="101">
        <v>1.6435103708964505</v>
      </c>
      <c r="P27" s="101">
        <v>1.800311260240206</v>
      </c>
    </row>
    <row r="28" spans="1:16">
      <c r="A28" s="20"/>
      <c r="B28" s="17" t="s">
        <v>16</v>
      </c>
      <c r="C28" s="17"/>
      <c r="E28" s="100">
        <v>-25.323759235234121</v>
      </c>
      <c r="F28" s="143">
        <v>-95.889065806651345</v>
      </c>
      <c r="G28" s="143">
        <v>-1.2837848349303682</v>
      </c>
      <c r="H28" s="70">
        <v>-88.952014046733922</v>
      </c>
      <c r="I28" s="143">
        <v>-84.19903851472516</v>
      </c>
      <c r="J28" s="143">
        <v>78.084178070325621</v>
      </c>
      <c r="K28" s="101">
        <v>13.509910741628506</v>
      </c>
      <c r="L28" s="101">
        <v>-52.206530957521061</v>
      </c>
      <c r="M28" s="101">
        <v>-77.496812878864873</v>
      </c>
      <c r="N28" s="100">
        <v>408.78808920391066</v>
      </c>
      <c r="O28" s="101">
        <v>23.375200749692194</v>
      </c>
      <c r="P28" s="101">
        <v>-66.594184681939794</v>
      </c>
    </row>
    <row r="29" spans="1:16">
      <c r="A29" s="20"/>
      <c r="B29" s="17"/>
      <c r="C29" s="17"/>
      <c r="E29" s="93"/>
      <c r="F29" s="137"/>
      <c r="G29" s="137"/>
      <c r="H29" s="56"/>
      <c r="I29" s="137"/>
      <c r="J29" s="137"/>
      <c r="K29" s="94"/>
      <c r="L29" s="94"/>
      <c r="M29" s="94"/>
      <c r="N29" s="93"/>
      <c r="O29" s="94"/>
      <c r="P29" s="94"/>
    </row>
    <row r="30" spans="1:16">
      <c r="A30" s="83" t="s">
        <v>17</v>
      </c>
      <c r="B30" s="23"/>
      <c r="C30" s="23"/>
      <c r="E30" s="100">
        <v>-23.322612502695772</v>
      </c>
      <c r="F30" s="143">
        <v>20.629073274639119</v>
      </c>
      <c r="G30" s="143">
        <v>-37.525496724648434</v>
      </c>
      <c r="H30" s="70">
        <v>-19.174300463573736</v>
      </c>
      <c r="I30" s="143">
        <v>-14.588747987999728</v>
      </c>
      <c r="J30" s="143">
        <v>-70.292718941068472</v>
      </c>
      <c r="K30" s="101">
        <v>-74.107844515656964</v>
      </c>
      <c r="L30" s="101">
        <v>-57.094109270561091</v>
      </c>
      <c r="M30" s="101">
        <v>-37.084933603293415</v>
      </c>
      <c r="N30" s="100">
        <v>410.73652194145922</v>
      </c>
      <c r="O30" s="101">
        <v>67.102241969747965</v>
      </c>
      <c r="P30" s="101">
        <v>-25.493123240783778</v>
      </c>
    </row>
    <row r="31" spans="1:16">
      <c r="A31" s="20"/>
      <c r="B31" s="17"/>
      <c r="C31" s="17"/>
      <c r="E31" s="93"/>
      <c r="F31" s="137"/>
      <c r="G31" s="137"/>
      <c r="H31" s="56"/>
      <c r="I31" s="137"/>
      <c r="J31" s="137"/>
      <c r="K31" s="94"/>
      <c r="L31" s="94"/>
      <c r="M31" s="94"/>
      <c r="N31" s="93"/>
      <c r="O31" s="94"/>
      <c r="P31" s="94"/>
    </row>
    <row r="32" spans="1:16">
      <c r="A32" s="19" t="s">
        <v>18</v>
      </c>
      <c r="B32" s="17"/>
      <c r="C32" s="17"/>
      <c r="E32" s="93"/>
      <c r="F32" s="137"/>
      <c r="G32" s="137"/>
      <c r="H32" s="56"/>
      <c r="I32" s="137"/>
      <c r="J32" s="137"/>
      <c r="K32" s="94"/>
      <c r="L32" s="94"/>
      <c r="M32" s="94"/>
      <c r="N32" s="93"/>
      <c r="O32" s="94"/>
      <c r="P32" s="94"/>
    </row>
    <row r="33" spans="1:16">
      <c r="A33" s="20" t="s">
        <v>19</v>
      </c>
      <c r="B33" s="17"/>
      <c r="C33" s="17"/>
      <c r="E33" s="100">
        <v>-7.2454927342248121</v>
      </c>
      <c r="F33" s="143">
        <v>14.566102479151999</v>
      </c>
      <c r="G33" s="143">
        <v>-9.6115723110363867</v>
      </c>
      <c r="H33" s="70">
        <v>-1.6622755857923277</v>
      </c>
      <c r="I33" s="143">
        <v>25.169199636918393</v>
      </c>
      <c r="J33" s="143">
        <v>1.3257571989574446</v>
      </c>
      <c r="K33" s="101">
        <v>0.73746286744889034</v>
      </c>
      <c r="L33" s="101">
        <v>8.2507736361532089</v>
      </c>
      <c r="M33" s="101">
        <v>4.0933869778974064</v>
      </c>
      <c r="N33" s="100">
        <v>10.496241919825945</v>
      </c>
      <c r="O33" s="101">
        <v>-5.8084579694969491</v>
      </c>
      <c r="P33" s="101">
        <v>3.5294406778966225</v>
      </c>
    </row>
    <row r="34" spans="1:16">
      <c r="A34" s="20"/>
      <c r="B34" s="17" t="s">
        <v>20</v>
      </c>
      <c r="C34" s="17"/>
      <c r="E34" s="100">
        <v>-4.024498925528297</v>
      </c>
      <c r="F34" s="143">
        <v>-17.249556298267965</v>
      </c>
      <c r="G34" s="143">
        <v>1143.639802462807</v>
      </c>
      <c r="H34" s="70">
        <v>87.64361550342889</v>
      </c>
      <c r="I34" s="143">
        <v>2764.4824243112657</v>
      </c>
      <c r="J34" s="143">
        <v>397.19549522735053</v>
      </c>
      <c r="K34" s="101">
        <v>94.760058650192832</v>
      </c>
      <c r="L34" s="101">
        <v>463.7030466810441</v>
      </c>
      <c r="M34" s="101">
        <v>273.44231849008941</v>
      </c>
      <c r="N34" s="100">
        <v>37.005064305049238</v>
      </c>
      <c r="O34" s="101">
        <v>-58.721927148623941</v>
      </c>
      <c r="P34" s="101">
        <v>98.391804084031634</v>
      </c>
    </row>
    <row r="35" spans="1:16">
      <c r="A35" s="20"/>
      <c r="B35" s="17" t="s">
        <v>21</v>
      </c>
      <c r="C35" s="17"/>
      <c r="E35" s="100">
        <v>-50.578137084805</v>
      </c>
      <c r="F35" s="143">
        <v>34.968350907015378</v>
      </c>
      <c r="G35" s="143">
        <v>12.027852402175586</v>
      </c>
      <c r="H35" s="70">
        <v>8.7112358414129574</v>
      </c>
      <c r="I35" s="143">
        <v>31.724298269319174</v>
      </c>
      <c r="J35" s="143">
        <v>3.7953486232224165</v>
      </c>
      <c r="K35" s="101">
        <v>16.717219967195884</v>
      </c>
      <c r="L35" s="101">
        <v>17.539017901184351</v>
      </c>
      <c r="M35" s="101">
        <v>13.932526724030536</v>
      </c>
      <c r="N35" s="100">
        <v>13.053447700653486</v>
      </c>
      <c r="O35" s="101">
        <v>-6.0727123692795981</v>
      </c>
      <c r="P35" s="101">
        <v>11.027875783126717</v>
      </c>
    </row>
    <row r="36" spans="1:16">
      <c r="A36" s="20"/>
      <c r="B36" s="17" t="s">
        <v>22</v>
      </c>
      <c r="C36" s="17"/>
      <c r="E36" s="100">
        <v>13.754194999298864</v>
      </c>
      <c r="F36" s="143">
        <v>-4.5278346064530739</v>
      </c>
      <c r="G36" s="143">
        <v>-31.435860262011929</v>
      </c>
      <c r="H36" s="70">
        <v>-9.9952898184383798</v>
      </c>
      <c r="I36" s="143">
        <v>22.46315467198481</v>
      </c>
      <c r="J36" s="143">
        <v>0.65436178056303973</v>
      </c>
      <c r="K36" s="101">
        <v>-13.176330015046533</v>
      </c>
      <c r="L36" s="101">
        <v>1.4735484627984352</v>
      </c>
      <c r="M36" s="101">
        <v>-3.454063958294995</v>
      </c>
      <c r="N36" s="100">
        <v>8.4598109325167528</v>
      </c>
      <c r="O36" s="101">
        <v>-6.745534279982679</v>
      </c>
      <c r="P36" s="101">
        <v>-2.4173518870856059</v>
      </c>
    </row>
    <row r="37" spans="1:16">
      <c r="A37" s="52"/>
      <c r="B37" s="53"/>
      <c r="C37" s="53"/>
      <c r="D37" s="55"/>
      <c r="E37" s="107"/>
      <c r="F37" s="146"/>
      <c r="G37" s="146"/>
      <c r="H37" s="71"/>
      <c r="I37" s="146"/>
      <c r="J37" s="146"/>
      <c r="K37" s="108"/>
      <c r="L37" s="108"/>
      <c r="M37" s="108"/>
      <c r="N37" s="107"/>
      <c r="O37" s="108"/>
      <c r="P37" s="108"/>
    </row>
    <row r="38" spans="1:16">
      <c r="A38" s="24" t="s">
        <v>76</v>
      </c>
      <c r="B38" s="25"/>
      <c r="C38" s="25"/>
      <c r="E38" s="109">
        <v>-6.2725884704972312</v>
      </c>
      <c r="F38" s="147">
        <v>7.7932413349025786</v>
      </c>
      <c r="G38" s="147">
        <v>-5.7699987446250383</v>
      </c>
      <c r="H38" s="72">
        <v>-2.3490864099288244</v>
      </c>
      <c r="I38" s="147">
        <v>-1.0908482577285827</v>
      </c>
      <c r="J38" s="147">
        <v>-31.625472435122369</v>
      </c>
      <c r="K38" s="110">
        <v>-11.36542600630499</v>
      </c>
      <c r="L38" s="110">
        <v>-8.7016312374966773</v>
      </c>
      <c r="M38" s="110">
        <v>-5.5176432739852954</v>
      </c>
      <c r="N38" s="109">
        <v>18.262643036953975</v>
      </c>
      <c r="O38" s="110">
        <v>14.07208375809288</v>
      </c>
      <c r="P38" s="110">
        <v>-0.87022070913658212</v>
      </c>
    </row>
    <row r="39" spans="1:16">
      <c r="A39" s="24" t="s">
        <v>77</v>
      </c>
      <c r="B39" s="25"/>
      <c r="C39" s="25"/>
      <c r="E39" s="109">
        <v>7.4832642169246011</v>
      </c>
      <c r="F39" s="147">
        <v>6.0407635601271048</v>
      </c>
      <c r="G39" s="147">
        <v>0.79746515108198857</v>
      </c>
      <c r="H39" s="72">
        <v>4.4876168928225324</v>
      </c>
      <c r="I39" s="147">
        <v>18.362255882185963</v>
      </c>
      <c r="J39" s="147">
        <v>7.6283907468539303</v>
      </c>
      <c r="K39" s="110">
        <v>5.4394910733862156</v>
      </c>
      <c r="L39" s="110">
        <v>10.252277842967739</v>
      </c>
      <c r="M39" s="110">
        <v>7.4915572082196569</v>
      </c>
      <c r="N39" s="109">
        <v>6.7522993870150483</v>
      </c>
      <c r="O39" s="110">
        <v>3.7408442787306262</v>
      </c>
      <c r="P39" s="110">
        <v>6.9116513280309988</v>
      </c>
    </row>
    <row r="40" spans="1:16">
      <c r="A40" s="30"/>
      <c r="B40" s="31"/>
      <c r="C40" s="31"/>
      <c r="D40" s="31"/>
      <c r="E40" s="111"/>
      <c r="F40" s="148"/>
      <c r="G40" s="148"/>
      <c r="H40" s="76"/>
      <c r="I40" s="148"/>
      <c r="J40" s="148"/>
      <c r="K40" s="112"/>
      <c r="L40" s="112"/>
      <c r="M40" s="112"/>
      <c r="N40" s="111"/>
      <c r="O40" s="112"/>
      <c r="P40" s="112"/>
    </row>
    <row r="42" spans="1:16" ht="39.15" customHeight="1">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Q74"/>
  <sheetViews>
    <sheetView topLeftCell="E55" workbookViewId="0">
      <selection activeCell="Q74" sqref="Q74"/>
    </sheetView>
  </sheetViews>
  <sheetFormatPr baseColWidth="10" defaultRowHeight="13.2"/>
  <cols>
    <col min="1" max="2" width="2.77734375" customWidth="1"/>
    <col min="3" max="3" width="42.21875" customWidth="1"/>
    <col min="5" max="15" width="9.77734375" customWidth="1"/>
    <col min="17" max="17" width="6.77734375" customWidth="1"/>
  </cols>
  <sheetData>
    <row r="2" spans="1:16">
      <c r="A2" s="1" t="s">
        <v>107</v>
      </c>
      <c r="B2" s="2"/>
      <c r="C2" s="2"/>
      <c r="D2" s="212"/>
      <c r="E2" s="2"/>
      <c r="F2" s="2"/>
      <c r="G2" s="2"/>
      <c r="H2" s="2"/>
      <c r="I2" s="2"/>
      <c r="J2" s="2"/>
      <c r="K2" s="2"/>
      <c r="L2" s="2"/>
      <c r="M2" s="2"/>
      <c r="N2" s="2"/>
      <c r="O2" s="2"/>
      <c r="P2" s="2"/>
    </row>
    <row r="3" spans="1:16">
      <c r="A3" s="47" t="str">
        <f>+Total!A3</f>
        <v>ESTADO DE OPERACIONES DE GOBIERNO  2013</v>
      </c>
      <c r="B3" s="5"/>
      <c r="C3" s="5"/>
      <c r="D3" s="213"/>
      <c r="E3" s="5"/>
      <c r="F3" s="2"/>
      <c r="G3" s="2"/>
      <c r="H3" s="2"/>
      <c r="I3" s="2"/>
      <c r="J3" s="2"/>
      <c r="K3" s="2"/>
      <c r="L3" s="2"/>
      <c r="M3" s="2"/>
      <c r="N3" s="2"/>
      <c r="O3" s="2"/>
      <c r="P3" s="2"/>
    </row>
    <row r="4" spans="1:16">
      <c r="A4" s="1" t="s">
        <v>94</v>
      </c>
      <c r="B4" s="2"/>
      <c r="C4" s="2"/>
      <c r="D4" s="212"/>
      <c r="E4" s="2"/>
      <c r="F4" s="2"/>
      <c r="G4" s="2"/>
      <c r="H4" s="2"/>
      <c r="I4" s="2"/>
      <c r="J4" s="2"/>
      <c r="K4" s="2"/>
      <c r="L4" s="2"/>
      <c r="M4" s="2"/>
      <c r="N4" s="2"/>
      <c r="O4" s="2"/>
      <c r="P4" s="2"/>
    </row>
    <row r="5" spans="1:16">
      <c r="A5" s="1" t="s">
        <v>2</v>
      </c>
      <c r="B5" s="2"/>
      <c r="C5" s="7"/>
      <c r="D5" s="214"/>
      <c r="E5" s="2"/>
      <c r="F5" s="2"/>
      <c r="G5" s="2"/>
      <c r="H5" s="2"/>
      <c r="I5" s="2"/>
      <c r="J5" s="2"/>
      <c r="K5" s="2"/>
      <c r="L5" s="2"/>
      <c r="M5" s="2"/>
      <c r="N5" s="2"/>
      <c r="O5" s="2"/>
      <c r="P5" s="2"/>
    </row>
    <row r="6" spans="1:16">
      <c r="A6" s="1" t="s">
        <v>3</v>
      </c>
      <c r="B6" s="2"/>
      <c r="C6" s="7"/>
      <c r="D6" s="214"/>
      <c r="E6" s="2"/>
      <c r="F6" s="2"/>
      <c r="G6" s="2"/>
      <c r="H6" s="2"/>
      <c r="I6" s="2"/>
      <c r="J6" s="2"/>
      <c r="K6" s="2"/>
      <c r="L6" s="2"/>
      <c r="M6" s="2"/>
      <c r="N6" s="2"/>
      <c r="O6" s="2"/>
      <c r="P6" s="2"/>
    </row>
    <row r="7" spans="1:16">
      <c r="A7" s="9"/>
      <c r="B7" s="10"/>
      <c r="C7" s="11"/>
      <c r="D7" s="215"/>
      <c r="E7" s="159"/>
      <c r="F7" s="2"/>
      <c r="G7" s="2"/>
      <c r="H7" s="2"/>
      <c r="I7" s="2"/>
      <c r="J7" s="2"/>
      <c r="K7" s="2"/>
      <c r="L7" s="2"/>
      <c r="M7" s="2"/>
      <c r="N7" s="2"/>
      <c r="O7" s="2"/>
      <c r="P7" s="2"/>
    </row>
    <row r="8" spans="1:16">
      <c r="A8" s="218"/>
      <c r="B8" s="219"/>
      <c r="C8" s="219"/>
      <c r="D8" s="142"/>
      <c r="E8" s="15" t="s">
        <v>5</v>
      </c>
      <c r="F8" s="142" t="s">
        <v>85</v>
      </c>
      <c r="G8" s="142" t="s">
        <v>86</v>
      </c>
      <c r="H8" s="169" t="s">
        <v>95</v>
      </c>
      <c r="I8" s="142" t="s">
        <v>87</v>
      </c>
      <c r="J8" s="142" t="s">
        <v>89</v>
      </c>
      <c r="K8" s="99" t="s">
        <v>96</v>
      </c>
      <c r="L8" s="99" t="s">
        <v>98</v>
      </c>
      <c r="M8" s="99" t="s">
        <v>99</v>
      </c>
      <c r="N8" s="15" t="s">
        <v>97</v>
      </c>
      <c r="O8" s="99" t="s">
        <v>102</v>
      </c>
      <c r="P8" s="99" t="s">
        <v>88</v>
      </c>
    </row>
    <row r="9" spans="1:16">
      <c r="A9" s="220"/>
      <c r="B9" s="33"/>
      <c r="C9" s="33"/>
      <c r="D9" s="174"/>
      <c r="E9" s="123"/>
      <c r="F9" s="155"/>
      <c r="G9" s="155"/>
      <c r="H9" s="249"/>
      <c r="I9" s="155"/>
      <c r="J9" s="155"/>
      <c r="K9" s="155"/>
      <c r="L9" s="249"/>
      <c r="M9" s="249"/>
      <c r="N9" s="123"/>
      <c r="O9" s="124"/>
      <c r="P9" s="124"/>
    </row>
    <row r="10" spans="1:16">
      <c r="A10" s="221" t="s">
        <v>6</v>
      </c>
      <c r="B10" s="33"/>
      <c r="C10" s="33"/>
      <c r="D10" s="174"/>
      <c r="E10" s="115"/>
      <c r="F10" s="150"/>
      <c r="G10" s="150"/>
      <c r="H10" s="243"/>
      <c r="I10" s="150"/>
      <c r="J10" s="150"/>
      <c r="K10" s="150"/>
      <c r="L10" s="243"/>
      <c r="M10" s="243"/>
      <c r="N10" s="115"/>
      <c r="O10" s="116"/>
      <c r="P10" s="116"/>
    </row>
    <row r="11" spans="1:16">
      <c r="A11" s="35" t="s">
        <v>7</v>
      </c>
      <c r="B11" s="33"/>
      <c r="C11" s="33"/>
      <c r="D11" s="118"/>
      <c r="E11" s="117">
        <v>50221.660170000003</v>
      </c>
      <c r="F11" s="154">
        <v>53720.191879999998</v>
      </c>
      <c r="G11" s="154">
        <v>27762.924800000001</v>
      </c>
      <c r="H11" s="21">
        <v>131704.77684999999</v>
      </c>
      <c r="I11" s="154">
        <v>49934.942819999997</v>
      </c>
      <c r="J11" s="154">
        <v>53200.288979999998</v>
      </c>
      <c r="K11" s="154">
        <v>58350.92337898499</v>
      </c>
      <c r="L11" s="21">
        <v>161486.15517898501</v>
      </c>
      <c r="M11" s="21">
        <v>293190.93202898494</v>
      </c>
      <c r="N11" s="117">
        <v>44662.702080000003</v>
      </c>
      <c r="O11" s="118">
        <v>50489.629410000009</v>
      </c>
      <c r="P11" s="128">
        <f>+SUM(M11:O11)</f>
        <v>388343.26351898495</v>
      </c>
    </row>
    <row r="12" spans="1:16">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c r="A15" s="35"/>
      <c r="B15" s="33" t="s">
        <v>104</v>
      </c>
      <c r="C15" s="33"/>
      <c r="D15" s="118"/>
      <c r="E15" s="117">
        <v>48372.102460000002</v>
      </c>
      <c r="F15" s="154">
        <v>52278.591199999995</v>
      </c>
      <c r="G15" s="154">
        <v>25980.730240000001</v>
      </c>
      <c r="H15" s="21">
        <v>126631.42389999999</v>
      </c>
      <c r="I15" s="154">
        <v>48419.845559999994</v>
      </c>
      <c r="J15" s="154">
        <v>51257.989979999998</v>
      </c>
      <c r="K15" s="154">
        <v>56677.714559999993</v>
      </c>
      <c r="L15" s="21">
        <v>156355.55009999999</v>
      </c>
      <c r="M15" s="21">
        <v>282986.97399999999</v>
      </c>
      <c r="N15" s="117">
        <v>43050.869760000001</v>
      </c>
      <c r="O15" s="118">
        <v>49396.247940000008</v>
      </c>
      <c r="P15" s="128">
        <f t="shared" si="0"/>
        <v>375434.09169999999</v>
      </c>
    </row>
    <row r="16" spans="1:16">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c r="A18" s="35"/>
      <c r="B18" s="222" t="s">
        <v>57</v>
      </c>
      <c r="C18" s="33"/>
      <c r="D18" s="118"/>
      <c r="E18" s="117">
        <v>1849.55771</v>
      </c>
      <c r="F18" s="154">
        <v>1441.58168</v>
      </c>
      <c r="G18" s="154">
        <v>1782.1945600000001</v>
      </c>
      <c r="H18" s="21">
        <v>5073.3339500000002</v>
      </c>
      <c r="I18" s="154">
        <v>1515.09726</v>
      </c>
      <c r="J18" s="154">
        <v>1942.299</v>
      </c>
      <c r="K18" s="154">
        <v>1673.2088189849999</v>
      </c>
      <c r="L18" s="21">
        <v>5130.6050789849996</v>
      </c>
      <c r="M18" s="21">
        <v>10203.939028985</v>
      </c>
      <c r="N18" s="117">
        <v>1611.8323199999998</v>
      </c>
      <c r="O18" s="118">
        <v>1093.35447</v>
      </c>
      <c r="P18" s="128">
        <f t="shared" si="0"/>
        <v>12909.125818985</v>
      </c>
    </row>
    <row r="19" spans="1:16">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c r="A20" s="35"/>
      <c r="B20" s="33" t="s">
        <v>11</v>
      </c>
      <c r="C20" s="33"/>
      <c r="D20" s="118"/>
      <c r="E20" s="117">
        <v>0</v>
      </c>
      <c r="F20" s="154">
        <v>1.9E-2</v>
      </c>
      <c r="G20" s="154">
        <v>0</v>
      </c>
      <c r="H20" s="21">
        <v>1.9E-2</v>
      </c>
      <c r="I20" s="154">
        <v>0</v>
      </c>
      <c r="J20" s="154">
        <v>0</v>
      </c>
      <c r="K20" s="154">
        <v>0</v>
      </c>
      <c r="L20" s="21">
        <v>0</v>
      </c>
      <c r="M20" s="21">
        <v>1.9E-2</v>
      </c>
      <c r="N20" s="117">
        <v>0</v>
      </c>
      <c r="O20" s="118">
        <v>2.7E-2</v>
      </c>
      <c r="P20" s="128">
        <f t="shared" si="0"/>
        <v>4.5999999999999999E-2</v>
      </c>
    </row>
    <row r="21" spans="1:16">
      <c r="A21" s="35"/>
      <c r="B21" s="33"/>
      <c r="C21" s="33"/>
      <c r="D21" s="174"/>
      <c r="E21" s="113"/>
      <c r="F21" s="156"/>
      <c r="G21" s="156"/>
      <c r="H21" s="250"/>
      <c r="I21" s="156"/>
      <c r="J21" s="156"/>
      <c r="K21" s="156"/>
      <c r="L21" s="250"/>
      <c r="M21" s="250"/>
      <c r="N21" s="113"/>
      <c r="O21" s="114"/>
      <c r="P21" s="130"/>
    </row>
    <row r="22" spans="1:16">
      <c r="A22" s="35" t="s">
        <v>12</v>
      </c>
      <c r="B22" s="33"/>
      <c r="C22" s="33"/>
      <c r="D22" s="118"/>
      <c r="E22" s="117">
        <v>48638.748070000001</v>
      </c>
      <c r="F22" s="154">
        <v>29588.827400000002</v>
      </c>
      <c r="G22" s="154">
        <v>15097.082</v>
      </c>
      <c r="H22" s="21">
        <v>93324.657470000006</v>
      </c>
      <c r="I22" s="154">
        <v>20401.857499999998</v>
      </c>
      <c r="J22" s="154">
        <v>14820.099</v>
      </c>
      <c r="K22" s="154">
        <v>23388.777269999999</v>
      </c>
      <c r="L22" s="21">
        <v>58610.733769999999</v>
      </c>
      <c r="M22" s="21">
        <v>151935.39124</v>
      </c>
      <c r="N22" s="117">
        <v>20702.555999999997</v>
      </c>
      <c r="O22" s="118">
        <v>21375.144499999999</v>
      </c>
      <c r="P22" s="128">
        <f t="shared" si="0"/>
        <v>194013.09174</v>
      </c>
    </row>
    <row r="23" spans="1:16">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c r="A24" s="35"/>
      <c r="B24" s="33" t="s">
        <v>14</v>
      </c>
      <c r="C24" s="33"/>
      <c r="D24" s="118"/>
      <c r="E24" s="117">
        <v>33285.894070000002</v>
      </c>
      <c r="F24" s="154">
        <v>14363.859399999999</v>
      </c>
      <c r="G24" s="154">
        <v>0</v>
      </c>
      <c r="H24" s="21">
        <v>47649.753470000003</v>
      </c>
      <c r="I24" s="154">
        <v>5606.6625000000004</v>
      </c>
      <c r="J24" s="154">
        <v>239.79</v>
      </c>
      <c r="K24" s="154">
        <v>9023.35527</v>
      </c>
      <c r="L24" s="21">
        <v>14869.807769999999</v>
      </c>
      <c r="M24" s="21">
        <v>62519.561240000003</v>
      </c>
      <c r="N24" s="117">
        <v>6564.48</v>
      </c>
      <c r="O24" s="118">
        <v>7458.1845000000003</v>
      </c>
      <c r="P24" s="128">
        <f t="shared" si="0"/>
        <v>76542.225740000009</v>
      </c>
    </row>
    <row r="25" spans="1:16">
      <c r="A25" s="35"/>
      <c r="B25" s="33" t="s">
        <v>15</v>
      </c>
      <c r="C25" s="33"/>
      <c r="D25" s="118"/>
      <c r="E25" s="117">
        <v>15352.853999999999</v>
      </c>
      <c r="F25" s="154">
        <v>15224.968000000001</v>
      </c>
      <c r="G25" s="154">
        <v>15097.082</v>
      </c>
      <c r="H25" s="21">
        <v>45674.904000000002</v>
      </c>
      <c r="I25" s="154">
        <v>14795.195</v>
      </c>
      <c r="J25" s="154">
        <v>14580.308999999999</v>
      </c>
      <c r="K25" s="154">
        <v>14365.422</v>
      </c>
      <c r="L25" s="21">
        <v>43740.925999999999</v>
      </c>
      <c r="M25" s="21">
        <v>89415.83</v>
      </c>
      <c r="N25" s="117">
        <v>14138.075999999999</v>
      </c>
      <c r="O25" s="118">
        <v>13916.96</v>
      </c>
      <c r="P25" s="128">
        <f t="shared" si="0"/>
        <v>117470.86600000001</v>
      </c>
    </row>
    <row r="26" spans="1:16">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c r="A29" s="35"/>
      <c r="B29" s="33"/>
      <c r="C29" s="33"/>
      <c r="D29" s="118"/>
      <c r="E29" s="117"/>
      <c r="F29" s="154"/>
      <c r="G29" s="154"/>
      <c r="H29" s="21"/>
      <c r="I29" s="154"/>
      <c r="J29" s="154"/>
      <c r="K29" s="154"/>
      <c r="L29" s="21"/>
      <c r="M29" s="21"/>
      <c r="N29" s="117"/>
      <c r="O29" s="118"/>
      <c r="P29" s="128"/>
    </row>
    <row r="30" spans="1:16">
      <c r="A30" s="223" t="s">
        <v>17</v>
      </c>
      <c r="B30" s="224"/>
      <c r="C30" s="224"/>
      <c r="D30" s="118"/>
      <c r="E30" s="117">
        <v>1582.9121000000014</v>
      </c>
      <c r="F30" s="154">
        <v>24131.364479999997</v>
      </c>
      <c r="G30" s="154">
        <v>12665.8428</v>
      </c>
      <c r="H30" s="21">
        <v>38380.119379999989</v>
      </c>
      <c r="I30" s="154">
        <v>29533.085319999998</v>
      </c>
      <c r="J30" s="154">
        <v>38380.189979999996</v>
      </c>
      <c r="K30" s="154">
        <v>34962.146108984991</v>
      </c>
      <c r="L30" s="21">
        <v>102875.42140898501</v>
      </c>
      <c r="M30" s="21">
        <v>141255.54078898494</v>
      </c>
      <c r="N30" s="117">
        <v>23960.146080000006</v>
      </c>
      <c r="O30" s="118">
        <v>29114.48491000001</v>
      </c>
      <c r="P30" s="128">
        <f t="shared" si="0"/>
        <v>194330.17177898495</v>
      </c>
    </row>
    <row r="31" spans="1:16">
      <c r="A31" s="35"/>
      <c r="B31" s="33"/>
      <c r="C31" s="33"/>
      <c r="D31" s="118"/>
      <c r="E31" s="117"/>
      <c r="F31" s="154"/>
      <c r="G31" s="154"/>
      <c r="H31" s="21"/>
      <c r="I31" s="154"/>
      <c r="J31" s="154"/>
      <c r="K31" s="154"/>
      <c r="L31" s="21"/>
      <c r="M31" s="21"/>
      <c r="N31" s="117"/>
      <c r="O31" s="118"/>
      <c r="P31" s="128"/>
    </row>
    <row r="32" spans="1:16">
      <c r="A32" s="221" t="s">
        <v>18</v>
      </c>
      <c r="B32" s="33"/>
      <c r="C32" s="33"/>
      <c r="D32" s="118"/>
      <c r="E32" s="117"/>
      <c r="F32" s="154"/>
      <c r="G32" s="154"/>
      <c r="H32" s="21"/>
      <c r="I32" s="154"/>
      <c r="J32" s="154"/>
      <c r="K32" s="154"/>
      <c r="L32" s="21"/>
      <c r="M32" s="21"/>
      <c r="N32" s="117"/>
      <c r="O32" s="118"/>
      <c r="P32" s="128"/>
    </row>
    <row r="33" spans="1:16">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c r="A37" s="35"/>
      <c r="B37" s="33"/>
      <c r="C37" s="33"/>
      <c r="D37" s="118"/>
      <c r="E37" s="117"/>
      <c r="F37" s="154"/>
      <c r="G37" s="154"/>
      <c r="H37" s="21"/>
      <c r="I37" s="154"/>
      <c r="J37" s="154"/>
      <c r="K37" s="154"/>
      <c r="L37" s="21"/>
      <c r="M37" s="21"/>
      <c r="N37" s="117"/>
      <c r="O37" s="118"/>
      <c r="P37" s="128"/>
    </row>
    <row r="38" spans="1:16">
      <c r="A38" s="225" t="s">
        <v>76</v>
      </c>
      <c r="B38" s="226"/>
      <c r="C38" s="226"/>
      <c r="D38" s="120"/>
      <c r="E38" s="119">
        <v>50221.660170000003</v>
      </c>
      <c r="F38" s="157">
        <v>53720.191879999998</v>
      </c>
      <c r="G38" s="157">
        <v>27762.924800000001</v>
      </c>
      <c r="H38" s="26">
        <v>131704.77684999999</v>
      </c>
      <c r="I38" s="157">
        <v>49934.942819999997</v>
      </c>
      <c r="J38" s="157">
        <v>53200.288979999998</v>
      </c>
      <c r="K38" s="157">
        <v>58350.92337898499</v>
      </c>
      <c r="L38" s="26">
        <v>161486.15517898501</v>
      </c>
      <c r="M38" s="26">
        <v>293190.93202898494</v>
      </c>
      <c r="N38" s="119">
        <v>44662.702080000003</v>
      </c>
      <c r="O38" s="120">
        <v>50489.629410000009</v>
      </c>
      <c r="P38" s="132">
        <f t="shared" ref="P38:P40" si="2">+SUM(M38:O38)</f>
        <v>388343.26351898495</v>
      </c>
    </row>
    <row r="39" spans="1:16">
      <c r="A39" s="225" t="s">
        <v>77</v>
      </c>
      <c r="B39" s="226"/>
      <c r="C39" s="226"/>
      <c r="D39" s="120"/>
      <c r="E39" s="119">
        <v>48638.748070000001</v>
      </c>
      <c r="F39" s="157">
        <v>29588.827400000002</v>
      </c>
      <c r="G39" s="157">
        <v>15097.082</v>
      </c>
      <c r="H39" s="26">
        <v>93324.657470000006</v>
      </c>
      <c r="I39" s="157">
        <v>20401.857499999998</v>
      </c>
      <c r="J39" s="157">
        <v>14820.099</v>
      </c>
      <c r="K39" s="157">
        <v>23388.777269999999</v>
      </c>
      <c r="L39" s="26">
        <v>58610.733769999999</v>
      </c>
      <c r="M39" s="26">
        <v>151935.39124</v>
      </c>
      <c r="N39" s="119">
        <v>20702.555999999997</v>
      </c>
      <c r="O39" s="120">
        <v>21375.144499999999</v>
      </c>
      <c r="P39" s="132">
        <f t="shared" si="2"/>
        <v>194013.09174</v>
      </c>
    </row>
    <row r="40" spans="1:16">
      <c r="A40" s="225" t="s">
        <v>23</v>
      </c>
      <c r="B40" s="226"/>
      <c r="C40" s="226"/>
      <c r="D40" s="120"/>
      <c r="E40" s="119">
        <v>1582.9121000000014</v>
      </c>
      <c r="F40" s="157">
        <v>24131.364479999997</v>
      </c>
      <c r="G40" s="157">
        <v>12665.8428</v>
      </c>
      <c r="H40" s="26">
        <v>38380.119379999989</v>
      </c>
      <c r="I40" s="157">
        <v>29533.085319999998</v>
      </c>
      <c r="J40" s="253">
        <v>38380.189979999996</v>
      </c>
      <c r="K40" s="253">
        <v>34962.146108984991</v>
      </c>
      <c r="L40" s="254">
        <v>102875.42140898501</v>
      </c>
      <c r="M40" s="254">
        <v>141255.54078898494</v>
      </c>
      <c r="N40" s="258">
        <v>23960.146080000006</v>
      </c>
      <c r="O40" s="227">
        <v>29114.48491000001</v>
      </c>
      <c r="P40" s="132">
        <f t="shared" si="2"/>
        <v>194330.17177898495</v>
      </c>
    </row>
    <row r="41" spans="1:16">
      <c r="A41" s="27"/>
      <c r="B41" s="228"/>
      <c r="C41" s="228"/>
      <c r="D41" s="216"/>
      <c r="E41" s="121"/>
      <c r="F41" s="158"/>
      <c r="G41" s="158"/>
      <c r="H41" s="251"/>
      <c r="I41" s="158"/>
      <c r="J41" s="158"/>
      <c r="K41" s="158"/>
      <c r="L41" s="251"/>
      <c r="M41" s="251"/>
      <c r="N41" s="121"/>
      <c r="O41" s="122"/>
      <c r="P41" s="134"/>
    </row>
    <row r="42" spans="1:16">
      <c r="A42" s="221" t="s">
        <v>24</v>
      </c>
      <c r="B42" s="33"/>
      <c r="C42" s="33"/>
      <c r="D42" s="174"/>
      <c r="E42" s="113"/>
      <c r="F42" s="156"/>
      <c r="G42" s="156"/>
      <c r="H42" s="250"/>
      <c r="I42" s="156"/>
      <c r="J42" s="156"/>
      <c r="K42" s="114"/>
      <c r="L42" s="114"/>
      <c r="M42" s="114"/>
      <c r="N42" s="113"/>
      <c r="O42" s="114"/>
      <c r="P42" s="130"/>
    </row>
    <row r="43" spans="1:16">
      <c r="A43" s="221"/>
      <c r="B43" s="33"/>
      <c r="C43" s="33"/>
      <c r="D43" s="174"/>
      <c r="E43" s="113"/>
      <c r="F43" s="156"/>
      <c r="G43" s="156"/>
      <c r="H43" s="250"/>
      <c r="I43" s="156"/>
      <c r="J43" s="156"/>
      <c r="K43" s="114"/>
      <c r="L43" s="114"/>
      <c r="M43" s="114"/>
      <c r="N43" s="113"/>
      <c r="O43" s="114"/>
      <c r="P43" s="130"/>
    </row>
    <row r="44" spans="1:16">
      <c r="A44" s="35" t="s">
        <v>25</v>
      </c>
      <c r="B44" s="33"/>
      <c r="C44" s="33"/>
      <c r="D44" s="118"/>
      <c r="E44" s="117">
        <v>16935.766100000001</v>
      </c>
      <c r="F44" s="154">
        <v>39356.332479999997</v>
      </c>
      <c r="G44" s="154">
        <v>27762.924800000001</v>
      </c>
      <c r="H44" s="21">
        <v>84055.023379999999</v>
      </c>
      <c r="I44" s="154">
        <v>44328.280319999998</v>
      </c>
      <c r="J44" s="154">
        <v>52960.498979999997</v>
      </c>
      <c r="K44" s="118">
        <v>49327.568108984997</v>
      </c>
      <c r="L44" s="118">
        <v>146616.34740898499</v>
      </c>
      <c r="M44" s="118">
        <v>230671.37078898499</v>
      </c>
      <c r="N44" s="117">
        <v>38098.22208</v>
      </c>
      <c r="O44" s="118">
        <v>43031.444910000006</v>
      </c>
      <c r="P44" s="128">
        <f t="shared" ref="P44:P57" si="3">+SUM(M44:O44)</f>
        <v>311801.03777898499</v>
      </c>
    </row>
    <row r="45" spans="1:16">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c r="A52" s="35" t="s">
        <v>33</v>
      </c>
      <c r="B52" s="33"/>
      <c r="C52" s="33"/>
      <c r="D52" s="118"/>
      <c r="E52" s="117">
        <v>16935.766100000001</v>
      </c>
      <c r="F52" s="154">
        <v>39356.313479999997</v>
      </c>
      <c r="G52" s="154">
        <v>27762.924800000001</v>
      </c>
      <c r="H52" s="21">
        <v>84055.004379999998</v>
      </c>
      <c r="I52" s="154">
        <v>44328.280319999998</v>
      </c>
      <c r="J52" s="154">
        <v>52960.498979999997</v>
      </c>
      <c r="K52" s="118">
        <v>49327.568108984997</v>
      </c>
      <c r="L52" s="118">
        <v>146616.34740898499</v>
      </c>
      <c r="M52" s="118">
        <v>230671.35178898499</v>
      </c>
      <c r="N52" s="117">
        <v>38098.22208</v>
      </c>
      <c r="O52" s="118">
        <v>43031.417910000004</v>
      </c>
      <c r="P52" s="128">
        <f t="shared" si="3"/>
        <v>311800.99177898502</v>
      </c>
    </row>
    <row r="53" spans="1:16">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c r="A56" s="82" t="s">
        <v>91</v>
      </c>
      <c r="B56" s="33"/>
      <c r="C56" s="33"/>
      <c r="D56" s="118"/>
      <c r="E56" s="117">
        <v>0</v>
      </c>
      <c r="F56" s="154">
        <v>1.9E-2</v>
      </c>
      <c r="G56" s="154">
        <v>0</v>
      </c>
      <c r="H56" s="21">
        <v>1.9E-2</v>
      </c>
      <c r="I56" s="154">
        <v>0</v>
      </c>
      <c r="J56" s="154">
        <v>0</v>
      </c>
      <c r="K56" s="118">
        <v>0</v>
      </c>
      <c r="L56" s="118">
        <v>0</v>
      </c>
      <c r="M56" s="118">
        <v>1.9E-2</v>
      </c>
      <c r="N56" s="117">
        <v>0</v>
      </c>
      <c r="O56" s="118">
        <v>2.7E-2</v>
      </c>
      <c r="P56" s="128">
        <f t="shared" si="3"/>
        <v>4.5999999999999999E-2</v>
      </c>
    </row>
    <row r="57" spans="1:16">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c r="A58" s="35"/>
      <c r="B58" s="33"/>
      <c r="C58" s="33"/>
      <c r="D58" s="118"/>
      <c r="E58" s="117"/>
      <c r="F58" s="154"/>
      <c r="G58" s="154"/>
      <c r="H58" s="21"/>
      <c r="I58" s="154"/>
      <c r="J58" s="154"/>
      <c r="K58" s="118"/>
      <c r="L58" s="118"/>
      <c r="M58" s="118"/>
      <c r="N58" s="117"/>
      <c r="O58" s="118"/>
      <c r="P58" s="128"/>
    </row>
    <row r="59" spans="1:16">
      <c r="A59" s="35" t="s">
        <v>37</v>
      </c>
      <c r="B59" s="33"/>
      <c r="C59" s="33"/>
      <c r="D59" s="118"/>
      <c r="E59" s="117">
        <v>15352.853999999999</v>
      </c>
      <c r="F59" s="154">
        <v>15224.968000000001</v>
      </c>
      <c r="G59" s="154">
        <v>15097.082</v>
      </c>
      <c r="H59" s="21">
        <v>45674.904000000002</v>
      </c>
      <c r="I59" s="154">
        <v>14795.195</v>
      </c>
      <c r="J59" s="154">
        <v>14580.308999999999</v>
      </c>
      <c r="K59" s="118">
        <v>14365.422</v>
      </c>
      <c r="L59" s="118">
        <v>43740.925999999999</v>
      </c>
      <c r="M59" s="118">
        <v>89415.83</v>
      </c>
      <c r="N59" s="117">
        <v>14138.075999999999</v>
      </c>
      <c r="O59" s="118">
        <v>13916.96</v>
      </c>
      <c r="P59" s="128">
        <f t="shared" ref="P59:P70" si="4">+SUM(M59:O59)</f>
        <v>117470.86600000001</v>
      </c>
    </row>
    <row r="60" spans="1:16">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c r="A70" s="35" t="s">
        <v>44</v>
      </c>
      <c r="B70" s="33"/>
      <c r="C70" s="33"/>
      <c r="D70" s="118"/>
      <c r="E70" s="117">
        <v>15352.853999999999</v>
      </c>
      <c r="F70" s="154">
        <v>15224.968000000001</v>
      </c>
      <c r="G70" s="154">
        <v>15097.082</v>
      </c>
      <c r="H70" s="21">
        <v>45674.904000000002</v>
      </c>
      <c r="I70" s="154">
        <v>14795.195</v>
      </c>
      <c r="J70" s="154">
        <v>14580.308999999999</v>
      </c>
      <c r="K70" s="118">
        <v>14365.422</v>
      </c>
      <c r="L70" s="118">
        <v>43740.925999999999</v>
      </c>
      <c r="M70" s="118">
        <v>89415.83</v>
      </c>
      <c r="N70" s="117">
        <v>14138.075999999999</v>
      </c>
      <c r="O70" s="118">
        <v>13916.96</v>
      </c>
      <c r="P70" s="128">
        <f t="shared" si="4"/>
        <v>117470.86600000001</v>
      </c>
    </row>
    <row r="71" spans="1:17">
      <c r="A71" s="35"/>
      <c r="B71" s="33"/>
      <c r="C71" s="33"/>
      <c r="D71" s="118"/>
      <c r="E71" s="117"/>
      <c r="F71" s="154"/>
      <c r="G71" s="154"/>
      <c r="H71" s="21"/>
      <c r="I71" s="154"/>
      <c r="J71" s="154"/>
      <c r="K71" s="118"/>
      <c r="L71" s="118"/>
      <c r="M71" s="118"/>
      <c r="N71" s="117"/>
      <c r="O71" s="118"/>
      <c r="P71" s="128"/>
    </row>
    <row r="72" spans="1:17">
      <c r="A72" s="225" t="s">
        <v>45</v>
      </c>
      <c r="B72" s="226"/>
      <c r="C72" s="226"/>
      <c r="D72" s="120"/>
      <c r="E72" s="119">
        <v>1582.9121000000014</v>
      </c>
      <c r="F72" s="157">
        <v>24131.364479999997</v>
      </c>
      <c r="G72" s="157">
        <v>12665.8428</v>
      </c>
      <c r="H72" s="26">
        <v>38380.119379999996</v>
      </c>
      <c r="I72" s="157">
        <v>29533.085319999998</v>
      </c>
      <c r="J72" s="157">
        <v>38380.189979999996</v>
      </c>
      <c r="K72" s="120">
        <v>34962.146108984998</v>
      </c>
      <c r="L72" s="120">
        <v>102875.42140898498</v>
      </c>
      <c r="M72" s="120">
        <v>141255.54078898497</v>
      </c>
      <c r="N72" s="119">
        <v>23960.146079999999</v>
      </c>
      <c r="O72" s="120">
        <v>29114.484910000006</v>
      </c>
      <c r="P72" s="132">
        <f t="shared" ref="P72" si="5">+SUM(M72:O72)</f>
        <v>194330.17177898498</v>
      </c>
    </row>
    <row r="73" spans="1:17">
      <c r="A73" s="229"/>
      <c r="B73" s="230"/>
      <c r="C73" s="230"/>
      <c r="D73" s="217"/>
      <c r="E73" s="121"/>
      <c r="F73" s="158"/>
      <c r="G73" s="158"/>
      <c r="H73" s="251"/>
      <c r="I73" s="158"/>
      <c r="J73" s="158"/>
      <c r="K73" s="122"/>
      <c r="L73" s="122"/>
      <c r="M73" s="122"/>
      <c r="N73" s="121"/>
      <c r="O73" s="122"/>
      <c r="P73" s="32"/>
    </row>
    <row r="74" spans="1:17" ht="39.75" customHeight="1">
      <c r="Q74" s="278">
        <v>11</v>
      </c>
    </row>
  </sheetData>
  <printOptions horizontalCentered="1"/>
  <pageMargins left="0.39370078740157483" right="0" top="0.39370078740157483"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sng</cp:lastModifiedBy>
  <cp:lastPrinted>2013-09-27T13:03:42Z</cp:lastPrinted>
  <dcterms:created xsi:type="dcterms:W3CDTF">2005-03-30T13:24:33Z</dcterms:created>
  <dcterms:modified xsi:type="dcterms:W3CDTF">2013-09-27T13:04:45Z</dcterms:modified>
</cp:coreProperties>
</file>