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3/IFP 1T23/Compilado de Cuadros/"/>
    </mc:Choice>
  </mc:AlternateContent>
  <xr:revisionPtr revIDLastSave="3" documentId="8_{62FB8F30-990B-4DEA-A20D-99884DF0FD15}" xr6:coauthVersionLast="47" xr6:coauthVersionMax="47" xr10:uidLastSave="{73E3A79A-1A1F-4F6E-810D-A80963EBF79F}"/>
  <bookViews>
    <workbookView xWindow="-120" yWindow="-120" windowWidth="29040" windowHeight="15840" firstSheet="55" activeTab="55" xr2:uid="{7A15AC49-75FD-4024-BDB1-F08A3AA36BCC}"/>
  </bookViews>
  <sheets>
    <sheet name="C I.1.1" sheetId="95" r:id="rId1"/>
    <sheet name="C I.1.2" sheetId="130" r:id="rId2"/>
    <sheet name="C I.2.1" sheetId="1" r:id="rId3"/>
    <sheet name="C I.2.2" sheetId="2" r:id="rId4"/>
    <sheet name="C I.2.3" sheetId="4" r:id="rId5"/>
    <sheet name="C I.2.4" sheetId="3" r:id="rId6"/>
    <sheet name="C I.4.1" sheetId="6" r:id="rId7"/>
    <sheet name="C I.4.2" sheetId="5" r:id="rId8"/>
    <sheet name="C I.5.1" sheetId="7" r:id="rId9"/>
    <sheet name="C I.5.2" sheetId="11" r:id="rId10"/>
    <sheet name="C I.5.3" sheetId="8" r:id="rId11"/>
    <sheet name="C I.5.4" sheetId="9" r:id="rId12"/>
    <sheet name="C I.5.5" sheetId="10" r:id="rId13"/>
    <sheet name="C I.5.6" sheetId="127" r:id="rId14"/>
    <sheet name="C I.6.1" sheetId="12" r:id="rId15"/>
    <sheet name="C I.7.1" sheetId="13" r:id="rId16"/>
    <sheet name="C I.7.2" sheetId="14" r:id="rId17"/>
    <sheet name="C I.8.1" sheetId="15" r:id="rId18"/>
    <sheet name="C I.8.2" sheetId="16" r:id="rId19"/>
    <sheet name="C. I.9.1" sheetId="99" r:id="rId20"/>
    <sheet name="C I.9.2" sheetId="133" r:id="rId21"/>
    <sheet name="C I.9.3" sheetId="118" r:id="rId22"/>
    <sheet name="C I.9.4" sheetId="134" r:id="rId23"/>
    <sheet name="C I.9.5" sheetId="135" r:id="rId24"/>
    <sheet name="C I.9.6" sheetId="17" r:id="rId25"/>
    <sheet name="C I.10.1" sheetId="18" r:id="rId26"/>
    <sheet name="C I.11.1" sheetId="129" r:id="rId27"/>
    <sheet name="C I.11.2" sheetId="136" r:id="rId28"/>
    <sheet name="C I.11.3" sheetId="137" r:id="rId29"/>
    <sheet name="C I.11.4" sheetId="138" r:id="rId30"/>
    <sheet name="C I.11.5" sheetId="152" r:id="rId31"/>
    <sheet name="C I.11.6" sheetId="139" r:id="rId32"/>
    <sheet name="C I.11.7" sheetId="140" r:id="rId33"/>
    <sheet name="C II.1.1" sheetId="19" r:id="rId34"/>
    <sheet name="C II.1.2" sheetId="131" r:id="rId35"/>
    <sheet name="C II.2.1" sheetId="20" r:id="rId36"/>
    <sheet name="C II.2.2" sheetId="143" r:id="rId37"/>
    <sheet name="C II.2.3" sheetId="119" r:id="rId38"/>
    <sheet name="C II.3.1" sheetId="103" r:id="rId39"/>
    <sheet name="C II.3.2" sheetId="21" r:id="rId40"/>
    <sheet name="C II.4.1" sheetId="100" r:id="rId41"/>
    <sheet name="C II.4.2" sheetId="22" r:id="rId42"/>
    <sheet name="C II.5.1" sheetId="23" r:id="rId43"/>
    <sheet name="C II.6.1" sheetId="24" r:id="rId44"/>
    <sheet name="C II.7.1" sheetId="153" r:id="rId45"/>
    <sheet name="C III.3.1" sheetId="26" r:id="rId46"/>
    <sheet name="C III.3.2" sheetId="132" r:id="rId47"/>
    <sheet name="C III.4.1" sheetId="28" r:id="rId48"/>
    <sheet name="C III.4.2" sheetId="29" r:id="rId49"/>
    <sheet name="C III.4.3" sheetId="30" r:id="rId50"/>
    <sheet name="C III.4.4" sheetId="31" r:id="rId51"/>
    <sheet name="C III.5.1" sheetId="32" r:id="rId52"/>
    <sheet name="C III.5.2" sheetId="33" r:id="rId53"/>
    <sheet name="C III.6.1" sheetId="34" r:id="rId54"/>
    <sheet name="C III.6.2" sheetId="35" r:id="rId55"/>
    <sheet name="C III.7.1" sheetId="36" r:id="rId56"/>
    <sheet name="C III.8.1" sheetId="37" r:id="rId57"/>
    <sheet name="C III.9.1" sheetId="144" r:id="rId58"/>
    <sheet name="C III.9.2" sheetId="155" r:id="rId59"/>
    <sheet name="C III.9.3" sheetId="156" r:id="rId60"/>
    <sheet name="C III.9.4" sheetId="145" r:id="rId61"/>
    <sheet name="C A.I.1" sheetId="75" r:id="rId62"/>
    <sheet name="C A.I.2" sheetId="76" r:id="rId63"/>
    <sheet name="C A.I.3" sheetId="77" r:id="rId64"/>
    <sheet name="C A.I.4" sheetId="78" r:id="rId65"/>
    <sheet name="C A.I.5" sheetId="63" r:id="rId66"/>
    <sheet name="C A.I.6" sheetId="64" r:id="rId67"/>
    <sheet name="C A.I.7" sheetId="65" r:id="rId68"/>
    <sheet name="C A.I.8" sheetId="66" r:id="rId69"/>
    <sheet name="C A.II.1" sheetId="104" r:id="rId70"/>
    <sheet name="C A.II.2" sheetId="105" r:id="rId71"/>
    <sheet name="C A.II.3" sheetId="106" r:id="rId72"/>
    <sheet name="C A.II.4" sheetId="107" r:id="rId73"/>
    <sheet name="C A.II.5" sheetId="108" r:id="rId74"/>
    <sheet name="C A.II.6" sheetId="109" r:id="rId75"/>
    <sheet name="C A.II.7" sheetId="110" r:id="rId76"/>
    <sheet name="C.A.II.8" sheetId="111" r:id="rId77"/>
    <sheet name="C A.II.9" sheetId="112" r:id="rId78"/>
    <sheet name="C.A.II.10" sheetId="113" r:id="rId79"/>
    <sheet name="C.A.II.11" sheetId="114" r:id="rId80"/>
    <sheet name="C A.II.12" sheetId="115" r:id="rId81"/>
    <sheet name="C A.II.13" sheetId="116" r:id="rId82"/>
    <sheet name="C A.II.14" sheetId="117" r:id="rId83"/>
    <sheet name="C A.III.1" sheetId="60" r:id="rId84"/>
    <sheet name="C A.III.2" sheetId="61" r:id="rId85"/>
    <sheet name="C A.III.3" sheetId="62" r:id="rId86"/>
    <sheet name="C R.II.1" sheetId="157" r:id="rId87"/>
    <sheet name="C R.II.2" sheetId="158" r:id="rId88"/>
    <sheet name="C R.III.1" sheetId="159" r:id="rId89"/>
    <sheet name="C R.III.2" sheetId="160" r:id="rId90"/>
    <sheet name="C R.III.3" sheetId="162" r:id="rId91"/>
    <sheet name="C R.III.4" sheetId="163" r:id="rId92"/>
  </sheets>
  <externalReferences>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s>
  <definedNames>
    <definedName name="__C">[1]A!#REF!</definedName>
    <definedName name="_0012TC">#REF!</definedName>
    <definedName name="_0106TC">[2]Hoja1!$B$77:$D$94</definedName>
    <definedName name="_0112TC">[2]Hoja1!$B$77:$E$94</definedName>
    <definedName name="_1INT_DEBT">'[3]12. Table 3-7'!#REF!</definedName>
    <definedName name="_C">[4]A!#REF!</definedName>
    <definedName name="_Fill" hidden="1">[5]CHIL5050!$C$5:$BK$5</definedName>
    <definedName name="_msoanchor_2">'[6]C R.1.1'!#REF!</definedName>
    <definedName name="_Parse_Out" hidden="1">[5]CHIL5050!$B$5</definedName>
    <definedName name="A">[1]A!$A$203:$K$210</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[4]A!#REF!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'[7]Spread LA'!#REF!</definedName>
    <definedName name="A_6" hidden="1">#REF!</definedName>
    <definedName name="A_7" hidden="1">#REF!</definedName>
    <definedName name="A_8" hidden="1">#REF!</definedName>
    <definedName name="A_9" hidden="1">'[8]Resumen '!#REF!</definedName>
    <definedName name="aaaa">[2]Hoja1!$B$5:$E$63</definedName>
    <definedName name="aaaaa">[2]Hoja1!$B$5:$E$63</definedName>
    <definedName name="ADJGDPDATA">'[9]Baseline (GDP) (adj for timing)'!$A$10:$U$77</definedName>
    <definedName name="ADJGDPDATALABELS">'[9]Baseline (GDP) (adj for timing)'!$A$9:$U$9</definedName>
    <definedName name="Aii">[1]A!#REF!</definedName>
    <definedName name="AII_2">#REF!</definedName>
    <definedName name="Amortizaciones">#REF!</definedName>
    <definedName name="_xlnm.Print_Area">#REF!</definedName>
    <definedName name="asd" hidden="1">[10]Bolsas!$Y$6</definedName>
    <definedName name="BACKUP">#REF!</definedName>
    <definedName name="BASEGDPDATA">'[9]Baseline (GDP)'!$A$10:$Z$77</definedName>
    <definedName name="BASEGDPLABELS">'[9]Baseline (GDP)'!$A$9:$Z$9</definedName>
    <definedName name="BASELINE">#REF!</definedName>
    <definedName name="BLPH1" hidden="1">'[7]Spread LA'!#REF!</definedName>
    <definedName name="BLPH13" hidden="1">'[7]Spread LA'!$G$5</definedName>
    <definedName name="BLPH14" hidden="1">[7]Bolsas!$A$6</definedName>
    <definedName name="BLPH15" hidden="1">[7]Bolsas!$C$6</definedName>
    <definedName name="BLPH16" hidden="1">[7]Bolsas!$G$6</definedName>
    <definedName name="BLPH17" hidden="1">[7]Bolsas!$I$6</definedName>
    <definedName name="BLPH18" hidden="1">[7]Bolsas!$K$6</definedName>
    <definedName name="BLPH19" hidden="1">[7]Bolsas!$M$6</definedName>
    <definedName name="BLPH2" hidden="1">'[7]Spread LA'!$A$5</definedName>
    <definedName name="BLPH20" hidden="1">[7]Bolsas!$O$6</definedName>
    <definedName name="BLPH21" hidden="1">[7]Bolsas!$E$6</definedName>
    <definedName name="BLPH22" hidden="1">[7]Bolsas!$Q$6</definedName>
    <definedName name="BLPH23" hidden="1">[7]Bolsas!$S$6</definedName>
    <definedName name="BLPH24" hidden="1">[7]Bolsas!$U$6</definedName>
    <definedName name="BLPH25" hidden="1">[7]Bolsas!$W$6</definedName>
    <definedName name="BLPH26" hidden="1">[7]Bolsas!$Y$6</definedName>
    <definedName name="BLPH27" hidden="1">[7]Bolsas!$AA$6</definedName>
    <definedName name="BLPH28" hidden="1">[7]Bolsas!$AC$6</definedName>
    <definedName name="BLPH29" hidden="1">[7]Bolsas!$AE$6</definedName>
    <definedName name="BLPH3" hidden="1">'[7]Spread LA'!$C$5</definedName>
    <definedName name="BLPH30" hidden="1">[7]Bolsas!$AG$6</definedName>
    <definedName name="BLPH31" hidden="1">[7]Bolsas!$AI$6</definedName>
    <definedName name="BLPH32" hidden="1">[7]Bolsas!$AK$6</definedName>
    <definedName name="BLPH33" hidden="1">[7]Bolsas!$AM$6</definedName>
    <definedName name="BLPH34" hidden="1">#REF!</definedName>
    <definedName name="BLPH35" hidden="1">[7]Bolsas!$AO$6</definedName>
    <definedName name="BLPH36" hidden="1">[7]Bolsas!$AU$6</definedName>
    <definedName name="BLPH37" hidden="1">[7]Bolsas!$AW$6</definedName>
    <definedName name="BLPH38" hidden="1">[7]Bolsas!$AY$6</definedName>
    <definedName name="BLPH39" hidden="1">[7]Bolsas!$BA$6</definedName>
    <definedName name="BLPH4" hidden="1">'[7]Spread LA'!$E$5</definedName>
    <definedName name="BLPH40" hidden="1">[7]Bolsas!$BC$6</definedName>
    <definedName name="BLPH41" hidden="1">[7]Bolsas!$AS$6</definedName>
    <definedName name="BLPH42" hidden="1">[7]Bolsas!$AQ$6</definedName>
    <definedName name="BLPH43" hidden="1">[7]Bolsas!$BE$6</definedName>
    <definedName name="BLPH44" hidden="1">'[7]Spread LA'!$I$5</definedName>
    <definedName name="BLPH45" hidden="1">'[7]Spread LA'!$K$5</definedName>
    <definedName name="BLPH46" hidden="1">'[7]Spread LA'!$M$5</definedName>
    <definedName name="BLPH47" hidden="1">'[7]Spread LA'!$P$5</definedName>
    <definedName name="BLPH48" hidden="1">#REF!</definedName>
    <definedName name="BLPH49" hidden="1">#REF!</definedName>
    <definedName name="BLPH5" hidden="1">'[8]Resumen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[11]PCU!#REF!</definedName>
    <definedName name="BLPH63" hidden="1">#REF!</definedName>
    <definedName name="BLPH64" hidden="1">#REF!</definedName>
    <definedName name="BLPH65" hidden="1">#REF!</definedName>
    <definedName name="BLPH66" hidden="1">#REF!</definedName>
    <definedName name="BLPH67" hidden="1">#REF!</definedName>
    <definedName name="BudgetYear">[12]Placeholders!$C$38</definedName>
    <definedName name="ca" hidden="1">[10]Bolsas!$U$6</definedName>
    <definedName name="CalcAmort">#REF!</definedName>
    <definedName name="Cancel_Prepag">#REF!,#REF!</definedName>
    <definedName name="Cancelaciones">#REF!</definedName>
    <definedName name="Capitulo">[13]Proyeccion!$W$21:$W$156</definedName>
    <definedName name="Cartera_Cons_USD">'[14]Emisores  CD'!$S$74</definedName>
    <definedName name="Cartera_USD">'[14]Emisores  CD'!$S$73</definedName>
    <definedName name="Comisiones">#REF!</definedName>
    <definedName name="CurrentYear">[12]Placeholders!$C$37</definedName>
    <definedName name="das" hidden="1">[10]Bolsas!$AA$6</definedName>
    <definedName name="Datos">[15]Datos!$A$1:$E$5126</definedName>
    <definedName name="dddd">'[3]12. Table 3-7'!#REF!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'[14]Stock Inv'!$B$3</definedName>
    <definedName name="fg" hidden="1">'[10]Spread LA'!$C$5</definedName>
    <definedName name="fromyear">[16]Data!$B$26</definedName>
    <definedName name="GROWTH">#REF!</definedName>
    <definedName name="GRWTH">#REF!</definedName>
    <definedName name="HANDENTEREDDATA">'[9]Hand Entered Data'!$A$1:$C$67</definedName>
    <definedName name="HANDENTEREDDATALABELS">'[9]Hand Entered Data'!$A$1:$C$1</definedName>
    <definedName name="hg" hidden="1">[10]Bolsas!$AG$6</definedName>
    <definedName name="hgd" hidden="1">[10]Bolsas!$AI$6</definedName>
    <definedName name="hhh">#REF!</definedName>
    <definedName name="hhhh">#REF!</definedName>
    <definedName name="Intereses">#REF!</definedName>
    <definedName name="InvCF">[17]Hoja1!$AO$292:$CD$389</definedName>
    <definedName name="IPC_Total98">#REF!</definedName>
    <definedName name="jfhkjf">#REF!</definedName>
    <definedName name="KKK">#REF!</definedName>
    <definedName name="lalala">#REF!</definedName>
    <definedName name="LMaxEmisorUSD">'[14]Emisores  CD'!$S$72</definedName>
    <definedName name="m">[18]Settings!$B$4</definedName>
    <definedName name="Monedas">[13]Tasas!$B$54:$B$71</definedName>
    <definedName name="newbase">[19]Data!$C$3</definedName>
    <definedName name="OFFBUD">#REF!</definedName>
    <definedName name="oldbase">[19]Data!$C$2</definedName>
    <definedName name="OLE_LINK1" localSheetId="2">'C I.2.1'!$A$5</definedName>
    <definedName name="OutYear1">[12]Placeholders!$C$39</definedName>
    <definedName name="OutYear2">[12]Placeholders!$C$40</definedName>
    <definedName name="OutYear3">[12]Placeholders!$C$41</definedName>
    <definedName name="OutYear4">[12]Placeholders!$C$42</definedName>
    <definedName name="OutYear5">[12]Placeholders!$C$43</definedName>
    <definedName name="OutYear6">[12]Placeholders!$C$44</definedName>
    <definedName name="OutYear7">[12]Placeholders!$C$45</definedName>
    <definedName name="OutYear8">[12]Placeholders!$C$46</definedName>
    <definedName name="OutYear9">[12]Placeholders!$C$47</definedName>
    <definedName name="Paridades">[13]Tasas!$B$54:$C$71</definedName>
    <definedName name="ParidFechas">#REF!</definedName>
    <definedName name="ParidVigDic2000">#REF!</definedName>
    <definedName name="Partidas">[2]Hoja1!$B$108:$C$130</definedName>
    <definedName name="PartidasCodigos">[2]Hoja1!$B$108:$B$130</definedName>
    <definedName name="PIB_pc" hidden="1">'[20]Gasolina (RBOB)'!$A$1:$E$7</definedName>
    <definedName name="Prepagos">#REF!</definedName>
    <definedName name="Print_Area2">'[21]Growth rates'!$B$3:$M$61</definedName>
    <definedName name="print_area3">#REF!</definedName>
    <definedName name="Proyección">#REF!</definedName>
    <definedName name="Proyecto">#REF!</definedName>
    <definedName name="q" hidden="1">[10]Bolsas!$AC$6</definedName>
    <definedName name="qe" hidden="1">[10]Bolsas!$AE$6</definedName>
    <definedName name="qew">#REF!</definedName>
    <definedName name="qwerty">[22]A!#REF!</definedName>
    <definedName name="qwerty2">[2]Hoja1!$B$5:$E$63</definedName>
    <definedName name="qwerty3">[22]A!#REF!</definedName>
    <definedName name="qwerty4">[22]A!#REF!</definedName>
    <definedName name="qwerty5">[22]A!$B$8:$B$20</definedName>
    <definedName name="Resumen_Desemb">#REF!</definedName>
    <definedName name="Resumen_Ppto">#REF!,#REF!</definedName>
    <definedName name="Resumen_SD">#REF!</definedName>
    <definedName name="Saldos">#REF!</definedName>
    <definedName name="sem">'[14]Datos Diarios'!$AT$1:$AU$7</definedName>
    <definedName name="Semana">'[14]Datos Diarios'!$AT$1:$AU$7</definedName>
    <definedName name="Servicio_Deuda">#REF!,#REF!,#REF!</definedName>
    <definedName name="SOG">#REF!</definedName>
    <definedName name="SpreadsheetBuilder_12" hidden="1">'[23]Proyecciones PIB (Bloomberg)'!#REF!</definedName>
    <definedName name="SpreadsheetBuilder_13" hidden="1">'[23]Proyecciones PIB (Bloomberg)'!#REF!</definedName>
    <definedName name="SpreadsheetBuilder_14" hidden="1">[24]RIESGO!#REF!</definedName>
    <definedName name="SpreadsheetBuilder_15" hidden="1">'[23]Proyecciones PIB (Bloomberg)'!#REF!</definedName>
    <definedName name="SpreadsheetBuilder_18" hidden="1">'[23]Sorpresas Económicas'!#REF!</definedName>
    <definedName name="SpreadsheetBuilder_19" hidden="1">'[23]Sorpresas Económicas'!#REF!</definedName>
    <definedName name="SpreadsheetBuilder_2" hidden="1">#REF!</definedName>
    <definedName name="SpreadsheetBuilder_22" hidden="1">'[23]Probabilidad de Recesión'!#REF!</definedName>
    <definedName name="SpreadsheetBuilder_23" hidden="1">'[23]Probabilidad de Recesión'!#REF!</definedName>
    <definedName name="SpreadsheetBuilder_25" hidden="1">'[23]Proy PIB B'!#REF!</definedName>
    <definedName name="SpreadsheetBuilder_3" hidden="1">'[25]Gasolina (RBOB)'!$A$1:$E$7</definedName>
    <definedName name="SpreadsheetBuilder_6" hidden="1">#REF!</definedName>
    <definedName name="Tasas_Interes">[13]Tasas!$B$8:$D$49</definedName>
    <definedName name="TasasProy">[26]Tasas!$A$4:$K$65</definedName>
    <definedName name="TasasVig">[2]Hoja1!$B$5:$E$63</definedName>
    <definedName name="TasasVigTipos">[2]Hoja1!$B$5:$B$63</definedName>
    <definedName name="TC">'[14]Stock Inv'!$E$68</definedName>
    <definedName name="Tipos_Tasas">[13]Tasas!$B$8:$B$49</definedName>
    <definedName name="_xlnm.Print_Titles">#N/A</definedName>
    <definedName name="Total__BCX0500706">[17]Hoja1!#REF!</definedName>
    <definedName name="Total__BCX0500806">[17]Hoja1!#REF!</definedName>
    <definedName name="Total__BCX0500906">[17]Hoja1!#REF!</definedName>
    <definedName name="Total__BCX0501006">[17]Hoja1!#REF!</definedName>
    <definedName name="Total__BCX0501206">[17]Hoja1!#REF!</definedName>
    <definedName name="Total__CD">[17]Hoja1!#REF!</definedName>
    <definedName name="Total__Depósito_BCCH">[17]Hoja1!#REF!</definedName>
    <definedName name="Total__DPF_BECH.">[17]Hoja1!#REF!</definedName>
    <definedName name="Total__Pacto_BECH.">[17]Hoja1!#REF!</definedName>
    <definedName name="Total__TD">[17]Hoja1!#REF!</definedName>
    <definedName name="Total_BCP_05">[17]Hoja1!#REF!</definedName>
    <definedName name="Total_BCP_10">[17]Hoja1!#REF!</definedName>
    <definedName name="Total_BCP0800407">[17]Hoja1!#REF!</definedName>
    <definedName name="Total_BCU_05">[17]Hoja1!#REF!</definedName>
    <definedName name="Total_BCU_10">[17]Hoja1!#REF!</definedName>
    <definedName name="Total_DPF_BECH">[17]Hoja1!#REF!</definedName>
    <definedName name="Total_DPR">[17]Hoja1!#REF!</definedName>
    <definedName name="Total_Fondo_Mutuo">[17]Hoja1!#REF!</definedName>
    <definedName name="Total_Pacto_BECH">[17]Hoja1!#REF!</definedName>
    <definedName name="Total_Pacto_C_Bolsa_BECH">[17]Hoja1!#REF!</definedName>
    <definedName name="Totales">#REF!</definedName>
    <definedName name="toyear">[16]Data!$B$27</definedName>
    <definedName name="TSDATA">'[9]Timing Shifts'!$A$9:$S$61</definedName>
    <definedName name="TSLABELS">'[9]Timing Shifts'!$A$8:$S$8</definedName>
    <definedName name="UNADJGDPDATA">'[9]Baseline (GDP)'!$A$10:$Z$100</definedName>
    <definedName name="UNADJGDPDATALABELS">'[9]Baseline (GDP)'!$A$9:$Z$9</definedName>
    <definedName name="wrn.informe._.de._.precios." hidden="1">{"informe precios",#N/A,TRUE,"tablas imprimir";"graficos informe",#N/A,TRUE,"graficos"}</definedName>
    <definedName name="Z">[1]A!$B$8:$B$20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31" l="1"/>
  <c r="D6" i="31"/>
  <c r="E6" i="31"/>
  <c r="B6" i="31"/>
  <c r="D26" i="65" l="1"/>
  <c r="B26" i="65"/>
  <c r="R23" i="13" l="1"/>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59" i="13"/>
  <c r="R60" i="13"/>
  <c r="R61" i="13"/>
  <c r="R62" i="13"/>
  <c r="R63" i="13"/>
  <c r="R64" i="13"/>
  <c r="R65" i="13"/>
  <c r="R66" i="13"/>
  <c r="R67" i="13"/>
  <c r="R68" i="13"/>
  <c r="R69" i="13"/>
  <c r="R70" i="13"/>
  <c r="R71" i="13"/>
  <c r="R72" i="13"/>
  <c r="R73" i="13"/>
  <c r="R74" i="13"/>
  <c r="R75" i="13"/>
  <c r="R76" i="13"/>
  <c r="R77" i="13"/>
  <c r="R78" i="13"/>
  <c r="R79" i="13"/>
  <c r="R80" i="13"/>
  <c r="R81" i="13"/>
  <c r="R82" i="13"/>
  <c r="R83" i="13"/>
  <c r="R84" i="13"/>
  <c r="R85" i="13"/>
  <c r="R86" i="13"/>
  <c r="R87" i="13"/>
  <c r="R88" i="13"/>
  <c r="R89" i="13"/>
  <c r="R90" i="13"/>
  <c r="R22" i="13"/>
  <c r="B26" i="77" l="1"/>
  <c r="D26" i="77"/>
  <c r="C7" i="65" l="1"/>
  <c r="C8" i="65"/>
  <c r="C9" i="65"/>
  <c r="C10" i="65"/>
  <c r="C11" i="65"/>
  <c r="C12" i="65"/>
  <c r="C13" i="65"/>
  <c r="C14" i="65"/>
  <c r="C15" i="65"/>
  <c r="C16" i="65"/>
  <c r="C17" i="65"/>
  <c r="C18" i="65"/>
  <c r="C19" i="65"/>
  <c r="C20" i="65"/>
  <c r="C21" i="65"/>
  <c r="C22" i="65"/>
  <c r="C23" i="65"/>
  <c r="C24" i="65"/>
  <c r="C25" i="65"/>
  <c r="C6" i="65"/>
  <c r="C26" i="65" s="1"/>
  <c r="C7" i="77"/>
  <c r="C8" i="77"/>
  <c r="C9" i="77"/>
  <c r="C10" i="77"/>
  <c r="C11" i="77"/>
  <c r="C12" i="77"/>
  <c r="C13" i="77"/>
  <c r="C14" i="77"/>
  <c r="C15" i="77"/>
  <c r="C16" i="77"/>
  <c r="C17" i="77"/>
  <c r="C18" i="77"/>
  <c r="C19" i="77"/>
  <c r="C20" i="77"/>
  <c r="C21" i="77"/>
  <c r="C22" i="77"/>
  <c r="C23" i="77"/>
  <c r="C24" i="77"/>
  <c r="C25" i="77"/>
  <c r="C6" i="77"/>
  <c r="C26" i="77" l="1"/>
</calcChain>
</file>

<file path=xl/sharedStrings.xml><?xml version="1.0" encoding="utf-8"?>
<sst xmlns="http://schemas.openxmlformats.org/spreadsheetml/2006/main" count="2204" uniqueCount="1257">
  <si>
    <t>Cuadro I.1.1</t>
  </si>
  <si>
    <t xml:space="preserve">PIB </t>
  </si>
  <si>
    <t>Fuente: Ministerio de Hacienda.</t>
  </si>
  <si>
    <t>Cuadro I.2.1</t>
  </si>
  <si>
    <t xml:space="preserve">Ejecución </t>
  </si>
  <si>
    <t xml:space="preserve">Presupuesto </t>
  </si>
  <si>
    <t>TRANSACCIONES QUE AFECTAN EL PATRIMONIO NETO</t>
  </si>
  <si>
    <t>Ingresos tributarios netos</t>
  </si>
  <si>
    <t xml:space="preserve">       Tributación minería privada</t>
  </si>
  <si>
    <t xml:space="preserve">       Tributación resto contribuyentes</t>
  </si>
  <si>
    <t>Cobre bruto</t>
  </si>
  <si>
    <t>Imposiciones previsionales</t>
  </si>
  <si>
    <t>Donaciones</t>
  </si>
  <si>
    <t>Rentas de la propiedad</t>
  </si>
  <si>
    <t>Ingresos de operación</t>
  </si>
  <si>
    <r>
      <t xml:space="preserve">Otros ingresos </t>
    </r>
    <r>
      <rPr>
        <vertAlign val="superscript"/>
        <sz val="10"/>
        <color rgb="FF000000"/>
        <rFont val="Calibri"/>
        <family val="2"/>
        <scheme val="minor"/>
      </rPr>
      <t>(1)</t>
    </r>
  </si>
  <si>
    <t>TRANSACCIONES EN ACTIVOS NO FINANCIEROS</t>
  </si>
  <si>
    <t>Venta de activos físicos</t>
  </si>
  <si>
    <t>TOTAL INGRESOS</t>
  </si>
  <si>
    <t>Fuente: Dipres.</t>
  </si>
  <si>
    <t>Cuadro I.2.2</t>
  </si>
  <si>
    <t>1. Impuestos a la Renta</t>
  </si>
  <si>
    <t xml:space="preserve">     Declaración Anual</t>
  </si>
  <si>
    <t xml:space="preserve">     Declaración y Pago Mensual </t>
  </si>
  <si>
    <t xml:space="preserve">     Pagos Provisionales Mensuales</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</si>
  <si>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</si>
  <si>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</si>
  <si>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</si>
  <si>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</si>
  <si>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</si>
  <si>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</si>
  <si>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</si>
  <si>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</si>
  <si>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</si>
  <si>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t>Cuadro I.2.3</t>
  </si>
  <si>
    <t>Cuadro I.2.4</t>
  </si>
  <si>
    <t>(% de variación real anual)</t>
  </si>
  <si>
    <t>Primer</t>
  </si>
  <si>
    <t>Segundo</t>
  </si>
  <si>
    <t>Tercer</t>
  </si>
  <si>
    <t>Cuarto</t>
  </si>
  <si>
    <t>Trimestre</t>
  </si>
  <si>
    <t>Otros ingresos</t>
  </si>
  <si>
    <t>Cuadro I.4.1</t>
  </si>
  <si>
    <t>Cierre</t>
  </si>
  <si>
    <t>PIB</t>
  </si>
  <si>
    <t xml:space="preserve">   PIB tendencial (% de variación real)</t>
  </si>
  <si>
    <t xml:space="preserve">   Brecha (% del PIB)</t>
  </si>
  <si>
    <t>Cobre</t>
  </si>
  <si>
    <t>Cuadro I.4.2</t>
  </si>
  <si>
    <t>Total Ingresos</t>
  </si>
  <si>
    <t>Ingresos Tributarios Netos</t>
  </si>
  <si>
    <t xml:space="preserve">   Tributación Minería Privada</t>
  </si>
  <si>
    <t xml:space="preserve">   Tributación Resto de Contribuyentes</t>
  </si>
  <si>
    <t>Cobre Bruto</t>
  </si>
  <si>
    <t>Imposiciones Previsionales Salud</t>
  </si>
  <si>
    <r>
      <t>Otros Ingresos</t>
    </r>
    <r>
      <rPr>
        <vertAlign val="superscript"/>
        <sz val="10"/>
        <color rgb="FF000000"/>
        <rFont val="Calibri"/>
        <family val="2"/>
        <scheme val="minor"/>
      </rPr>
      <t>(1)</t>
    </r>
  </si>
  <si>
    <t>(2)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</si>
  <si>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I.5.1</t>
  </si>
  <si>
    <t>(MM$)</t>
  </si>
  <si>
    <t xml:space="preserve">(%) </t>
  </si>
  <si>
    <t>Personal</t>
  </si>
  <si>
    <t>Bienes y servicios de consumo y producción</t>
  </si>
  <si>
    <t>Intereses</t>
  </si>
  <si>
    <t>Subsidios y donaciones</t>
  </si>
  <si>
    <r>
      <t>Prestaciones previsionales</t>
    </r>
    <r>
      <rPr>
        <vertAlign val="superscript"/>
        <sz val="10"/>
        <color rgb="FF000000"/>
        <rFont val="Calibri"/>
        <family val="2"/>
        <scheme val="minor"/>
      </rPr>
      <t>(1)</t>
    </r>
  </si>
  <si>
    <t>Otros</t>
  </si>
  <si>
    <t>Inversión</t>
  </si>
  <si>
    <t>Transferencias de capital</t>
  </si>
  <si>
    <t>TOTAL GASTOS</t>
  </si>
  <si>
    <t>Cuadro I.5.2</t>
  </si>
  <si>
    <t>Cuadro I.5.3</t>
  </si>
  <si>
    <t>Ministerios</t>
  </si>
  <si>
    <t>TOTAL</t>
  </si>
  <si>
    <t>Salud</t>
  </si>
  <si>
    <t>Defensa</t>
  </si>
  <si>
    <t>Educación</t>
  </si>
  <si>
    <t>Cuadro I.5.4</t>
  </si>
  <si>
    <t>Vivienda</t>
  </si>
  <si>
    <t>Obras Públicas</t>
  </si>
  <si>
    <t>Cuadro I.5.5</t>
  </si>
  <si>
    <t>Cuadro I.5.6</t>
  </si>
  <si>
    <t>MMUS$</t>
  </si>
  <si>
    <t>Cuadro I.6.1</t>
  </si>
  <si>
    <t>PARTIDA</t>
  </si>
  <si>
    <t>Cuadro I.7.1</t>
  </si>
  <si>
    <t>Ejecución</t>
  </si>
  <si>
    <t>Presupuesto</t>
  </si>
  <si>
    <t>Var. % real</t>
  </si>
  <si>
    <t>Transacciones que afectan el patrimonio neto</t>
  </si>
  <si>
    <t>Transacciones en activos no financieros</t>
  </si>
  <si>
    <t>PRESTAMO NETO / ENDEUDAMIENTO NETO</t>
  </si>
  <si>
    <t>Cuadro II.5.1</t>
  </si>
  <si>
    <t>DE TRANSACCIONES QUE AFECTAN EL PATRIMONIO NETO</t>
  </si>
  <si>
    <t>DE TRANSACCIONES EN ACTIVOS NO FINANCIEROS</t>
  </si>
  <si>
    <t>Cuadro I.7.2</t>
  </si>
  <si>
    <t>Millones de pesos</t>
  </si>
  <si>
    <t>Balance efectivo</t>
  </si>
  <si>
    <t>Efecto cíclico en los ingresos</t>
  </si>
  <si>
    <t xml:space="preserve">   Efecto cíclico en ingresos tributarios no mineros</t>
  </si>
  <si>
    <t xml:space="preserve">   Efecto cíclico en cotizaciones de salud</t>
  </si>
  <si>
    <t xml:space="preserve">   Efecto cíclico en cobre bruto</t>
  </si>
  <si>
    <t xml:space="preserve">   Efecto cíclico en ingresos tributarios mineros</t>
  </si>
  <si>
    <t>Balance Estructural</t>
  </si>
  <si>
    <t xml:space="preserve">Cuadro I.8.1 </t>
  </si>
  <si>
    <t>Financiamiento</t>
  </si>
  <si>
    <t>Adquisición neta de activos financieros</t>
  </si>
  <si>
    <t>Préstamos</t>
  </si>
  <si>
    <t xml:space="preserve">   Otorgamiento de préstamos</t>
  </si>
  <si>
    <t xml:space="preserve">   Recuperación de préstamos</t>
  </si>
  <si>
    <t xml:space="preserve">Títulos y valores </t>
  </si>
  <si>
    <t xml:space="preserve">   Inversión financiera</t>
  </si>
  <si>
    <t xml:space="preserve">   Venta de activos financieros</t>
  </si>
  <si>
    <t xml:space="preserve">   Giros</t>
  </si>
  <si>
    <t xml:space="preserve">   Depósitos</t>
  </si>
  <si>
    <t>Ajustes por rezagos fondos especiales</t>
  </si>
  <si>
    <t>Uso de caja y otros</t>
  </si>
  <si>
    <t>Pasivos netos incurridos</t>
  </si>
  <si>
    <t>Endeudamiento externo neto</t>
  </si>
  <si>
    <t xml:space="preserve">   Endeudamiento</t>
  </si>
  <si>
    <t xml:space="preserve">   Amortizaciones</t>
  </si>
  <si>
    <t>Endeudamiento interno neto</t>
  </si>
  <si>
    <t>Bono de reconocimiento</t>
  </si>
  <si>
    <t xml:space="preserve">Cuadro I.8.2 </t>
  </si>
  <si>
    <t>Fuentes</t>
  </si>
  <si>
    <t xml:space="preserve">    Endeudamiento bruto</t>
  </si>
  <si>
    <t>Usos</t>
  </si>
  <si>
    <t xml:space="preserve">    Amortizaciones regulares</t>
  </si>
  <si>
    <t xml:space="preserve">    Pagos de bonos de reconocimiento</t>
  </si>
  <si>
    <t xml:space="preserve">Cuadro I.9.1 </t>
  </si>
  <si>
    <t>% del PIB</t>
  </si>
  <si>
    <t>FEES</t>
  </si>
  <si>
    <t>FRP</t>
  </si>
  <si>
    <t>OATP</t>
  </si>
  <si>
    <t>FpE</t>
  </si>
  <si>
    <t>FAR</t>
  </si>
  <si>
    <t>Fondo TAC</t>
  </si>
  <si>
    <t>Activos Consolidados del TP</t>
  </si>
  <si>
    <t>Cuadro I.9.2</t>
  </si>
  <si>
    <t>%</t>
  </si>
  <si>
    <t>Deuda Total</t>
  </si>
  <si>
    <t xml:space="preserve">Bonos </t>
  </si>
  <si>
    <t>BID</t>
  </si>
  <si>
    <t>BIRF</t>
  </si>
  <si>
    <t>Banco Estado</t>
  </si>
  <si>
    <t>Deuda Interna</t>
  </si>
  <si>
    <t>Deuda Externa</t>
  </si>
  <si>
    <t>Cuadro I.9.3</t>
  </si>
  <si>
    <t>Total activos del Tesoro Público</t>
  </si>
  <si>
    <t>Total deuda bruta</t>
  </si>
  <si>
    <t xml:space="preserve">Cuadro I.10.1 </t>
  </si>
  <si>
    <t>% Gasto Total</t>
  </si>
  <si>
    <t>GASTO TOTAL</t>
  </si>
  <si>
    <t>Servicios Públicos Generales</t>
  </si>
  <si>
    <t>Organismos Ejecutivos y Legislativos, Asuntos Financieros y Fiscales, Asuntos Exteriores</t>
  </si>
  <si>
    <t>Ayuda Económica Exterior</t>
  </si>
  <si>
    <t>Servicios Generales</t>
  </si>
  <si>
    <t>Investigación Básica</t>
  </si>
  <si>
    <t>Servicios Públicos Generales n.e.p.</t>
  </si>
  <si>
    <t>Transacciones de la Deuda Pública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</si>
  <si>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</si>
  <si>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</si>
  <si>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</si>
  <si>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</si>
  <si>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</si>
  <si>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</si>
  <si>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</si>
  <si>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</si>
  <si>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</si>
  <si>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</si>
  <si>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</si>
  <si>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</si>
  <si>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</si>
  <si>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</si>
  <si>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</si>
  <si>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</si>
  <si>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</si>
  <si>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</si>
  <si>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</si>
  <si>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</si>
  <si>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</si>
  <si>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</si>
  <si>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</si>
  <si>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</si>
  <si>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</si>
  <si>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</si>
  <si>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</si>
  <si>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</si>
  <si>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</si>
  <si>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</si>
  <si>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</si>
  <si>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Salud n.e.p.</t>
  </si>
  <si>
    <t>Actividades Recreativas, Cultura y Religión</t>
  </si>
  <si>
    <t>Servicios Recreativos y Deportivos</t>
  </si>
  <si>
    <t>Servicios Culturales</t>
  </si>
  <si>
    <t>Enseñanza Preescolar, Primaria y Secundaria</t>
  </si>
  <si>
    <t>Enseñanza Terciaria</t>
  </si>
  <si>
    <t>Enseñanza no atribuible a ningún nivel</t>
  </si>
  <si>
    <t>Servicios Auxiliares de la Educación</t>
  </si>
  <si>
    <t>Enseñanza n.e.p.</t>
  </si>
  <si>
    <t>Protección Social</t>
  </si>
  <si>
    <t>Enfermedad e Incapacidad</t>
  </si>
  <si>
    <t>Edad Avanzada</t>
  </si>
  <si>
    <t>Familia e Hijos</t>
  </si>
  <si>
    <t>Desempleo</t>
  </si>
  <si>
    <t>Exclusión Social</t>
  </si>
  <si>
    <t>Investigación y Desarrollo relacionados con Protección social</t>
  </si>
  <si>
    <t>Cuadro II.1.1</t>
  </si>
  <si>
    <t>(var. anual, %)</t>
  </si>
  <si>
    <t>Demanda Interna</t>
  </si>
  <si>
    <t xml:space="preserve">Cuadro II.2.1 </t>
  </si>
  <si>
    <t>Diferencia</t>
  </si>
  <si>
    <t>  </t>
  </si>
  <si>
    <t>(1)</t>
  </si>
  <si>
    <t>(2)</t>
  </si>
  <si>
    <t>(3) = (2) - (1)</t>
  </si>
  <si>
    <t>(4) = (2) / (1)</t>
  </si>
  <si>
    <t>TRANSACCIONES QUE AFECTAN EL PATRIMONIO NETO </t>
  </si>
  <si>
    <t>Ingresos tributarios netos </t>
  </si>
  <si>
    <t>  Tributación minería privada </t>
  </si>
  <si>
    <t>  Tributación resto contribuyentes </t>
  </si>
  <si>
    <t>Cobre bruto </t>
  </si>
  <si>
    <t>Imposiciones previsionales </t>
  </si>
  <si>
    <t>Rentas de la propiedad </t>
  </si>
  <si>
    <t>Ingresos de operación </t>
  </si>
  <si>
    <t>Otros ingresos </t>
  </si>
  <si>
    <t>TRANSACCIONES EN ACTIVOS NO FINANCIEROS </t>
  </si>
  <si>
    <t>Venta de activos físicos </t>
  </si>
  <si>
    <r>
      <t>TOTAL INGRESOS</t>
    </r>
    <r>
      <rPr>
        <sz val="10"/>
        <color theme="1"/>
        <rFont val="Calibri"/>
        <family val="2"/>
        <scheme val="minor"/>
      </rPr>
      <t> </t>
    </r>
  </si>
  <si>
    <t>Cuadro II.2.2</t>
  </si>
  <si>
    <r>
      <t>% del PIB</t>
    </r>
    <r>
      <rPr>
        <sz val="10"/>
        <color theme="1"/>
        <rFont val="Calibri"/>
        <family val="2"/>
        <scheme val="minor"/>
      </rPr>
      <t> </t>
    </r>
  </si>
  <si>
    <t>Postergación entrada en vigencia de la boleta electrónica (Acuerdo Covid)</t>
  </si>
  <si>
    <t>Fuente: Dipres. </t>
  </si>
  <si>
    <t>Cuadro II.3.1</t>
  </si>
  <si>
    <r>
      <t> </t>
    </r>
    <r>
      <rPr>
        <sz val="10"/>
        <rFont val="Calibri"/>
        <family val="2"/>
        <scheme val="minor"/>
      </rPr>
      <t> </t>
    </r>
  </si>
  <si>
    <r>
      <t>Cobre</t>
    </r>
    <r>
      <rPr>
        <sz val="10"/>
        <rFont val="Calibri"/>
        <family val="2"/>
        <scheme val="minor"/>
      </rPr>
      <t> </t>
    </r>
  </si>
  <si>
    <t>    Ventas Codelco (MTFM) </t>
  </si>
  <si>
    <t>    Producción GMP10 (MTFM) </t>
  </si>
  <si>
    <t>Fuente: Dipres.</t>
  </si>
  <si>
    <t>Cuadro II.3.2</t>
  </si>
  <si>
    <t>(3)=(2)-(1)</t>
  </si>
  <si>
    <t>Total ingresos</t>
  </si>
  <si>
    <t xml:space="preserve">     Tributación Minería Privada</t>
  </si>
  <si>
    <t xml:space="preserve">     Tributación Resto de Contribuyentes</t>
  </si>
  <si>
    <t>Imposiciones Previsionales de Salud</t>
  </si>
  <si>
    <r>
      <t>Otros ingresos</t>
    </r>
    <r>
      <rPr>
        <vertAlign val="superscript"/>
        <sz val="10"/>
        <color rgb="FF000000"/>
        <rFont val="Calibri"/>
        <family val="2"/>
        <scheme val="minor"/>
      </rPr>
      <t>(1)</t>
    </r>
  </si>
  <si>
    <t>Cuadro II.4.1</t>
  </si>
  <si>
    <r>
      <t> </t>
    </r>
    <r>
      <rPr>
        <sz val="10"/>
        <color rgb="FF000000"/>
        <rFont val="Calibri"/>
        <family val="2"/>
        <scheme val="minor"/>
      </rPr>
      <t> </t>
    </r>
  </si>
  <si>
    <t>Cuadro II.4.2</t>
  </si>
  <si>
    <t>MM$</t>
  </si>
  <si>
    <t>Total Ingresos Efectivos</t>
  </si>
  <si>
    <t>Total Ingresos Cíclicamente Ajustados</t>
  </si>
  <si>
    <t>(3)</t>
  </si>
  <si>
    <t>Total Gasto Comprometido</t>
  </si>
  <si>
    <t>(1) - (3)</t>
  </si>
  <si>
    <t>Balance Efectivo</t>
  </si>
  <si>
    <t>(2) - (3)</t>
  </si>
  <si>
    <t>Balance Cíclicamente Ajustado</t>
  </si>
  <si>
    <t>(1) PIB proyectado en cada informe.</t>
  </si>
  <si>
    <t>Deuda Bruta saldo ejercicio anterior</t>
  </si>
  <si>
    <t>Transacciones en activos financieros</t>
  </si>
  <si>
    <t>Deuda Bruta saldo final</t>
  </si>
  <si>
    <t>Cuadro II.6.1</t>
  </si>
  <si>
    <t>Posición financiera neta</t>
  </si>
  <si>
    <t>Cuadro III.3.1</t>
  </si>
  <si>
    <t xml:space="preserve">IPC </t>
  </si>
  <si>
    <t xml:space="preserve">(var. anual, % promedio) </t>
  </si>
  <si>
    <t xml:space="preserve">Tipo de cambio </t>
  </si>
  <si>
    <t xml:space="preserve">($/US$, promedio, valor nominal) </t>
  </si>
  <si>
    <t xml:space="preserve">Precio del cobre </t>
  </si>
  <si>
    <t xml:space="preserve">(USc$/lb, promedio, BML) </t>
  </si>
  <si>
    <t>Cuadro III.4.1</t>
  </si>
  <si>
    <t>Tributación minería privada</t>
  </si>
  <si>
    <t>Tributación resto contribuyentes</t>
  </si>
  <si>
    <t>Cuadro III.4.2</t>
  </si>
  <si>
    <t>moneda nacional + moneda extranjera</t>
  </si>
  <si>
    <t>Crecimiento real proyectado</t>
  </si>
  <si>
    <t>Cuadro III.4.3</t>
  </si>
  <si>
    <t>Precio de referencia (USc$/lb)</t>
  </si>
  <si>
    <t>Cuadro III.4.4</t>
  </si>
  <si>
    <t> </t>
  </si>
  <si>
    <t>2024 </t>
  </si>
  <si>
    <t>2025 </t>
  </si>
  <si>
    <r>
      <t>TOTAL INGRESOS</t>
    </r>
    <r>
      <rPr>
        <sz val="10"/>
        <rFont val="Calibri"/>
        <family val="2"/>
      </rPr>
      <t> </t>
    </r>
  </si>
  <si>
    <t>   Tributación minería privada  </t>
  </si>
  <si>
    <t>   Tributación resto contribuyentes </t>
  </si>
  <si>
    <t>Imposiciones previsionales de salud </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</si>
  <si>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que no son cotizaciones pagadas a Fonasa. </t>
  </si>
  <si>
    <t>Cuadro III.5.1</t>
  </si>
  <si>
    <t>(3)=(2)-(1) Variación en el Gasto (MM$)</t>
  </si>
  <si>
    <t>(3)=(2)-(1) Variación en el Gasto (% de PIB)</t>
  </si>
  <si>
    <t>Cuadro III.5.2</t>
  </si>
  <si>
    <t>Gasto Gobierno Central Total</t>
  </si>
  <si>
    <t>Gasto Gobierno Central Presupuestario</t>
  </si>
  <si>
    <t>Gasto Gobierno Central Extrapresupuestario</t>
  </si>
  <si>
    <t>Cuadro III.6.1</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</si>
  <si>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</si>
  <si>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</si>
  <si>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</si>
  <si>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</si>
  <si>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</si>
  <si>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</si>
  <si>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</si>
  <si>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</si>
  <si>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</si>
  <si>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</si>
  <si>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(8)</t>
  </si>
  <si>
    <t>(9)</t>
  </si>
  <si>
    <t>Balance efectivo compatible con meta (1)-(5) (% del PIB)</t>
  </si>
  <si>
    <t>Cuadro III.6.2</t>
  </si>
  <si>
    <t>Gasto compatible con la Meta de Balance Estructural</t>
  </si>
  <si>
    <t>Variación real anual</t>
  </si>
  <si>
    <t>Cuadro III.7.1</t>
  </si>
  <si>
    <t>Déficit Fiscal Gobierno Central Total</t>
  </si>
  <si>
    <t>Cuadro III.8.1</t>
  </si>
  <si>
    <t>Total Deuda Bruta</t>
  </si>
  <si>
    <t>Posición Financiera Neta</t>
  </si>
  <si>
    <t>Ministerio</t>
  </si>
  <si>
    <t>Cuadro A.I.1</t>
  </si>
  <si>
    <t>Variable</t>
  </si>
  <si>
    <t>Valor</t>
  </si>
  <si>
    <t>Fuente</t>
  </si>
  <si>
    <t>(centavos de dólar por libra)</t>
  </si>
  <si>
    <t>Fuentes: Ministerio de Hacienda y Dipres.</t>
  </si>
  <si>
    <t>Cuadro A.I.2</t>
  </si>
  <si>
    <t>Período</t>
  </si>
  <si>
    <t>PIB (tasa de variación real)</t>
  </si>
  <si>
    <t xml:space="preserve">IPC (tasa de variación promedio / promedio) </t>
  </si>
  <si>
    <t>Tipo de cambio nominal (pesos por dólar)</t>
  </si>
  <si>
    <t>Precio del cobre BML (centavos de dólar por libra)</t>
  </si>
  <si>
    <t>Diferencia precio Referencia del cobre – precio cobre Codelco (centavos de dólar por libra)</t>
  </si>
  <si>
    <t>Ventas Cobre Codelco (miles de toneladas)</t>
  </si>
  <si>
    <t>Producción cobre GMP10 (miles de toneladas)</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</si>
  <si>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</si>
  <si>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</si>
  <si>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</si>
  <si>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</si>
  <si>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</si>
  <si>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</si>
  <si>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</si>
  <si>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</si>
  <si>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</si>
  <si>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</si>
  <si>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</si>
  <si>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</si>
  <si>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</si>
  <si>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</si>
  <si>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</si>
  <si>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</si>
  <si>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</si>
  <si>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</si>
  <si>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</si>
  <si>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</si>
  <si>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</si>
  <si>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(4.2) Impuesto a la Renta de Primera Categoría GMP10</t>
  </si>
  <si>
    <t>(4.2.2) PPM</t>
  </si>
  <si>
    <t>(4.3) Impuesto Adicional GMP10</t>
  </si>
  <si>
    <t>(5) Otros ingresos sin ajuste cíclico</t>
  </si>
  <si>
    <t>(6)= (1+2+3+4+5) Total</t>
  </si>
  <si>
    <t>Los cálculos incluyen el Bono Electrónico Fonasa.</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</si>
  <si>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</si>
  <si>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</si>
  <si>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</si>
  <si>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</si>
  <si>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</si>
  <si>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</si>
  <si>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</si>
  <si>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</si>
  <si>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</si>
  <si>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Cuadro A.I.5</t>
  </si>
  <si>
    <t>Brecha PIB tendencial / PIB efectivo 2021</t>
  </si>
  <si>
    <t>Precio de referencia del cobre 2021</t>
  </si>
  <si>
    <t>Comité de expertos, reunido en julio de 2020.</t>
  </si>
  <si>
    <t>Cuadro A.I.6</t>
  </si>
  <si>
    <t>Promedio 2021</t>
  </si>
  <si>
    <t>Total 2021</t>
  </si>
  <si>
    <t>Cuadro A.I.7</t>
  </si>
  <si>
    <t>Cuadro A.I.8</t>
  </si>
  <si>
    <t>Cuadro A.II.1</t>
  </si>
  <si>
    <t>Gobierno Central Presupuestario</t>
  </si>
  <si>
    <t xml:space="preserve">     en miles de US$</t>
  </si>
  <si>
    <t>Gobierno Central Extrapresupuestario</t>
  </si>
  <si>
    <t>Gobierno Central Consolidado</t>
  </si>
  <si>
    <t>Cuadro A.II.2</t>
  </si>
  <si>
    <t>Cuadro A.II.3</t>
  </si>
  <si>
    <t>Ejecución -</t>
  </si>
  <si>
    <t>Cuadro A.II.4</t>
  </si>
  <si>
    <t>Presupuestario</t>
  </si>
  <si>
    <t>Extrapresupuestario</t>
  </si>
  <si>
    <t>Consolidado</t>
  </si>
  <si>
    <t>De transacciones que afectan el patrimonio neto</t>
  </si>
  <si>
    <t xml:space="preserve"> I.   Tributarios</t>
  </si>
  <si>
    <t xml:space="preserve"> II.  Cobre bruto</t>
  </si>
  <si>
    <t xml:space="preserve"> III. Otros</t>
  </si>
  <si>
    <t>De transacciones en activos no financieros</t>
  </si>
  <si>
    <t>(1) Estas cifras consideran, tanto en ingresos como en gastos, el efecto del Bono Electrónico Fonasa.</t>
  </si>
  <si>
    <t>Cuadro A.II.5</t>
  </si>
  <si>
    <t>Gobierno Central Presupuestario, Extrapresupuestario y Total</t>
  </si>
  <si>
    <t>GOBIERNO CENTRAL PRESUPUESTARIO</t>
  </si>
  <si>
    <t xml:space="preserve">    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</si>
  <si>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</si>
  <si>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</si>
  <si>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</si>
  <si>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</si>
  <si>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</si>
  <si>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</si>
  <si>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</si>
  <si>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 xml:space="preserve">    GASTOS</t>
  </si>
  <si>
    <t xml:space="preserve">         Personal</t>
  </si>
  <si>
    <t xml:space="preserve">         Bienes y Servicios de Consumo y Producción</t>
  </si>
  <si>
    <t xml:space="preserve">         Intereses de la Deuda</t>
  </si>
  <si>
    <t xml:space="preserve">         Subsidios y Donaciones</t>
  </si>
  <si>
    <t xml:space="preserve">         Prestaciones Previsionales</t>
  </si>
  <si>
    <t xml:space="preserve">         Otros </t>
  </si>
  <si>
    <t>RESULTADO OPERATIVO BRUTO PRESUPUESTARIO</t>
  </si>
  <si>
    <t xml:space="preserve">       Venta de Activos Físicos</t>
  </si>
  <si>
    <t xml:space="preserve">        Inversión </t>
  </si>
  <si>
    <t xml:space="preserve">        Transferencias de Capital </t>
  </si>
  <si>
    <t>PRESTAMO NETO/ENDEUDAMIENTO NETO PRESUPUESTARIO</t>
  </si>
  <si>
    <t>GOBIERNO CENTRAL EXTRAPRESUPUESTARIO</t>
  </si>
  <si>
    <t xml:space="preserve">    Fondos Estabilización Precios de Combustibles</t>
  </si>
  <si>
    <t xml:space="preserve">    Ley N° 13.196</t>
  </si>
  <si>
    <t xml:space="preserve">          Ingresos Ley 13.196 </t>
  </si>
  <si>
    <t xml:space="preserve">          Gastos</t>
  </si>
  <si>
    <t xml:space="preserve">    Intereses Devengados Bono de Reconocimiento</t>
  </si>
  <si>
    <t>RESULTADO OPERATIVO BRUTO EXTRAPRESUPUESTARIO</t>
  </si>
  <si>
    <t>ADQUISICIÓN NETA DE ACTIVOS NO FINANCIEROS</t>
  </si>
  <si>
    <t>GOBIERNO CENTRAL TOTAL</t>
  </si>
  <si>
    <t>PRÉSTAMO NETO/ENDEUDAM NETO (PRESUPUESTARIO+EXTRAPRESUPUESTARIO)</t>
  </si>
  <si>
    <t>Cuadro A.II.6</t>
  </si>
  <si>
    <t>(millones de dólares y pesos, según corresponda)</t>
  </si>
  <si>
    <t>A. EN MONEDA EXTRANJERA</t>
  </si>
  <si>
    <t>Millones de dólares</t>
  </si>
  <si>
    <t>Fondo de Reserva de Pensiones</t>
  </si>
  <si>
    <t xml:space="preserve">    Aportes</t>
  </si>
  <si>
    <r>
      <t xml:space="preserve">    Variación Valor Mercado</t>
    </r>
    <r>
      <rPr>
        <vertAlign val="superscript"/>
        <sz val="10"/>
        <rFont val="Calibri"/>
        <family val="2"/>
        <scheme val="minor"/>
      </rPr>
      <t>(1)</t>
    </r>
  </si>
  <si>
    <r>
      <t xml:space="preserve">    Retiros</t>
    </r>
    <r>
      <rPr>
        <vertAlign val="superscript"/>
        <sz val="10"/>
        <rFont val="Calibri"/>
        <family val="2"/>
        <scheme val="minor"/>
      </rPr>
      <t>(2)</t>
    </r>
  </si>
  <si>
    <t>Saldo al 31 de diciembre</t>
  </si>
  <si>
    <t>Fondo de Estabilización Económica y Social</t>
  </si>
  <si>
    <t>Fondo de Estabilización de Precios del Petróleo</t>
  </si>
  <si>
    <t xml:space="preserve">    Depósitos</t>
  </si>
  <si>
    <t xml:space="preserve">    Aplicación</t>
  </si>
  <si>
    <t>Fondo de Estabilización de Precios de Combustibles Derivados del Petróleo</t>
  </si>
  <si>
    <t>Fondo para la Educación</t>
  </si>
  <si>
    <t>B. EN MONEDA NACIONAL</t>
  </si>
  <si>
    <t xml:space="preserve">    Intereses Capitalizados</t>
  </si>
  <si>
    <t xml:space="preserve">    Retiros</t>
  </si>
  <si>
    <t xml:space="preserve">    Conversión de Monedas</t>
  </si>
  <si>
    <t>Fondo de Reconstrucción</t>
  </si>
  <si>
    <t>Fondo para Diagnósticos y Tratamientos de Alto Costo</t>
  </si>
  <si>
    <t>(1) Considera los intereses devengados y las ganancias (o pérdidas) de capital.</t>
  </si>
  <si>
    <t>(2) Considera los pagos por concepto de administración, custodia y otros como los retiros efectivos de recursos.</t>
  </si>
  <si>
    <t>(3) Se refiere al fondo creado bajo un Protocolo entre el Ministro de Hacienda y de Obras Públicas, en septiembre de 1998.</t>
  </si>
  <si>
    <t>Cuadro A.II.7</t>
  </si>
  <si>
    <t>Ejecución Presupuestaria Consolidada</t>
  </si>
  <si>
    <t>(millones de pesos de cada año)</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</si>
  <si>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</si>
  <si>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</si>
  <si>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</si>
  <si>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</si>
  <si>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</si>
  <si>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</si>
  <si>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</si>
  <si>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</si>
  <si>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3. Impuestos a Productos Especificos</t>
  </si>
  <si>
    <t xml:space="preserve">    Tabacos, Cigarros y Cigarrillos</t>
  </si>
  <si>
    <t xml:space="preserve">    Combustibles</t>
  </si>
  <si>
    <t xml:space="preserve">    Derechos de Extracción de Pesca</t>
  </si>
  <si>
    <t xml:space="preserve">    Fluctuación Deudores más Diferencias Pendientes</t>
  </si>
  <si>
    <t xml:space="preserve">    Otros</t>
  </si>
  <si>
    <t>Cuadro A.II.8</t>
  </si>
  <si>
    <t>Cuadro A.II.9</t>
  </si>
  <si>
    <t>Ingresos por Impuestos</t>
  </si>
  <si>
    <t>Ejecución Presupuestaria sin Mineras Privadas Consolidadas</t>
  </si>
  <si>
    <t>Cuadro A.II.10</t>
  </si>
  <si>
    <t>Cuadro A.II.11</t>
  </si>
  <si>
    <t>Ejecución Presupuestaria Mineras Privadas Consolidadas</t>
  </si>
  <si>
    <t>Cuadro A.II.12</t>
  </si>
  <si>
    <t>(miles de dólares)</t>
  </si>
  <si>
    <t>Ley de Presupuestos</t>
  </si>
  <si>
    <t>Proyección</t>
  </si>
  <si>
    <t>Gobierno Central Total</t>
  </si>
  <si>
    <t>Cuadro A.II.13</t>
  </si>
  <si>
    <t>Declaración anual de Renta</t>
  </si>
  <si>
    <t>Declaración y pago mensual</t>
  </si>
  <si>
    <t>Pagos Provisionales Mensuales</t>
  </si>
  <si>
    <t>Impuesto Adicional Retenido</t>
  </si>
  <si>
    <t>Total pagos por impuesto a la Renta</t>
  </si>
  <si>
    <t>Cuadro A.II.14</t>
  </si>
  <si>
    <t>INGRESOS</t>
  </si>
  <si>
    <t>GASTOS</t>
  </si>
  <si>
    <t xml:space="preserve">    Personal</t>
  </si>
  <si>
    <t xml:space="preserve">    Bienes y servicios de consumo y producción</t>
  </si>
  <si>
    <t xml:space="preserve">    Intereses </t>
  </si>
  <si>
    <t xml:space="preserve">    Subsidios y donaciones</t>
  </si>
  <si>
    <t xml:space="preserve">    Prestaciones previsionales</t>
  </si>
  <si>
    <t>ADQUISICION NETA DE ACTIVOS NO FINANCIEROS</t>
  </si>
  <si>
    <t xml:space="preserve">    Venta de activos físicos</t>
  </si>
  <si>
    <t xml:space="preserve">    Inversión</t>
  </si>
  <si>
    <t xml:space="preserve">    Transferencias de capital</t>
  </si>
  <si>
    <t>Fondos de Estabilización Precios de Combustibles</t>
  </si>
  <si>
    <t>Ley N° 13.196</t>
  </si>
  <si>
    <t xml:space="preserve">   Ingresos Ley N° 13.196</t>
  </si>
  <si>
    <t xml:space="preserve">   Ingresos Intereses Ley</t>
  </si>
  <si>
    <t xml:space="preserve">   Gastos</t>
  </si>
  <si>
    <t>Intereses Devengados Bono de Reconocimiento</t>
  </si>
  <si>
    <t>PRESTAMO NETO/ENDEUDAMIENTO NETO EXTRAPRESUPUESTARIO</t>
  </si>
  <si>
    <t>PRESTAMO NETO/ENDEUDAMIENTO NETO (TOTAL)</t>
  </si>
  <si>
    <t>Cuadro A.III.1</t>
  </si>
  <si>
    <t>con efectos en los gastos fiscales</t>
  </si>
  <si>
    <t>N°IF</t>
  </si>
  <si>
    <t>Cuadro A.III.2</t>
  </si>
  <si>
    <t>con efectos en los ingresos fiscales</t>
  </si>
  <si>
    <t>Cuadro A.III.3</t>
  </si>
  <si>
    <t>sin efecto en gastos o ingresos fiscales</t>
  </si>
  <si>
    <t>(millones US$ al 31 de diciembre de cada año y % del PIB estimado)</t>
  </si>
  <si>
    <t xml:space="preserve">         Var. real anual (% de variación)</t>
  </si>
  <si>
    <t>Ejecución 2021</t>
  </si>
  <si>
    <t>(millones de pesos 2022 y % del PIB)</t>
  </si>
  <si>
    <t>MM$2022</t>
  </si>
  <si>
    <t>Efecto total en los Ingresos 2022</t>
  </si>
  <si>
    <t>(millones de pesos 2022)</t>
  </si>
  <si>
    <t>(millones de pesos 2022 y % de variación real)</t>
  </si>
  <si>
    <t>Brecha PIB tendencial / PIB efectivo 2022</t>
  </si>
  <si>
    <t>Precio de referencia del cobre 2022</t>
  </si>
  <si>
    <t>Comité de expertos, reunido en agosto de 2021.</t>
  </si>
  <si>
    <t>Variables estructurales para 2022</t>
  </si>
  <si>
    <t>Proyección de variables económicas efectivas 2022</t>
  </si>
  <si>
    <t>Promedio 2022</t>
  </si>
  <si>
    <t>Promedio 2021 ($2022)</t>
  </si>
  <si>
    <t>Total 2022</t>
  </si>
  <si>
    <t>Ingresos efectivos, componente cíclico e ingresos cíclicamente ajustados 2022</t>
  </si>
  <si>
    <t>(1.2) Sistema de pagos (créditos, efecto en abril de 2022)</t>
  </si>
  <si>
    <t>(4.1.1) Impuesto Específico (abril de 2022)</t>
  </si>
  <si>
    <t>(4.1.3) Créditos (abril de 2022)</t>
  </si>
  <si>
    <t>(4.2.1) Impuesto Primera Categoría (abril de 2022)</t>
  </si>
  <si>
    <t>(4.2.3) Créditos (abril de 2022)</t>
  </si>
  <si>
    <t>Balance Cíclicamente Ajustado del Gobierno Central Total 2022</t>
  </si>
  <si>
    <r>
      <t>(1) Balance Efectivo (BD</t>
    </r>
    <r>
      <rPr>
        <b/>
        <vertAlign val="subscript"/>
        <sz val="10"/>
        <color rgb="FF000000"/>
        <rFont val="Calibri"/>
        <family val="2"/>
        <scheme val="minor"/>
      </rPr>
      <t>2022</t>
    </r>
    <r>
      <rPr>
        <b/>
        <sz val="10"/>
        <color rgb="FF000000"/>
        <rFont val="Calibri"/>
        <family val="2"/>
        <scheme val="minor"/>
      </rPr>
      <t>)</t>
    </r>
  </si>
  <si>
    <r>
      <t>(2) Efecto Cíclico (AC</t>
    </r>
    <r>
      <rPr>
        <b/>
        <vertAlign val="subscript"/>
        <sz val="10"/>
        <color rgb="FF000000"/>
        <rFont val="Calibri"/>
        <family val="2"/>
        <scheme val="minor"/>
      </rPr>
      <t>2022</t>
    </r>
    <r>
      <rPr>
        <b/>
        <sz val="10"/>
        <color rgb="FF000000"/>
        <rFont val="Calibri"/>
        <family val="2"/>
        <scheme val="minor"/>
      </rPr>
      <t>)</t>
    </r>
  </si>
  <si>
    <r>
      <t>(3)= (1-2) Balance Cíclicamente Ajustado (BCA</t>
    </r>
    <r>
      <rPr>
        <b/>
        <vertAlign val="subscript"/>
        <sz val="10"/>
        <color rgb="FF000000"/>
        <rFont val="Calibri"/>
        <family val="2"/>
        <scheme val="minor"/>
      </rPr>
      <t>2022</t>
    </r>
    <r>
      <rPr>
        <b/>
        <sz val="10"/>
        <color rgb="FF000000"/>
        <rFont val="Calibri"/>
        <family val="2"/>
        <scheme val="minor"/>
      </rPr>
      <t>)</t>
    </r>
  </si>
  <si>
    <t>Efectivo 2021</t>
  </si>
  <si>
    <t>Cuadro I.1.2</t>
  </si>
  <si>
    <t xml:space="preserve">Demanda Interna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</si>
  <si>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</si>
  <si>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</si>
  <si>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</si>
  <si>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</si>
  <si>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</si>
  <si>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</si>
  <si>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 del PIB)</t>
  </si>
  <si>
    <t xml:space="preserve">Precio petróleo WTI </t>
  </si>
  <si>
    <t xml:space="preserve">(US$/bbl) </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</si>
  <si>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</si>
  <si>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(1) Estas cifras consideran el efecto del Bono Electrónico Fonasa que no es considerado en lo publicado en la ejecución trimestral.</t>
  </si>
  <si>
    <t>(1) Esta descomposición corresponde a la clasificación "transacciones en activos financieros", la cual es recogida del estado de operaciones, según las definiciones del FMI.</t>
  </si>
  <si>
    <r>
      <t>Prestaciones previsionales</t>
    </r>
    <r>
      <rPr>
        <vertAlign val="superscript"/>
        <sz val="10"/>
        <rFont val="Calibri"/>
        <family val="2"/>
        <scheme val="minor"/>
      </rPr>
      <t>(1)</t>
    </r>
  </si>
  <si>
    <t>Presupuesto + FET</t>
  </si>
  <si>
    <t>Variación real</t>
  </si>
  <si>
    <t>Cuadro II.1.2</t>
  </si>
  <si>
    <t>Cuadro III.3.2</t>
  </si>
  <si>
    <t xml:space="preserve">   Consumo Total </t>
  </si>
  <si>
    <t xml:space="preserve">   Formación Bruta de Capital Fijo </t>
  </si>
  <si>
    <t>Exportación de Bienes y Servicios</t>
  </si>
  <si>
    <t>Importación de Bienes y Servicios</t>
  </si>
  <si>
    <t>Cuenta corriente</t>
  </si>
  <si>
    <t>(1)  Estas cifras consideran, tanto en ingresos como en gastos, el efecto del Bono Electrónico Fonasa.</t>
  </si>
  <si>
    <t>Notas:</t>
  </si>
  <si>
    <r>
      <t>PRESTAMO NETO / ENDEUDAMIENTO NETO (% del PIB)</t>
    </r>
    <r>
      <rPr>
        <b/>
        <vertAlign val="superscript"/>
        <sz val="10"/>
        <color theme="1"/>
        <rFont val="Calibri"/>
        <family val="2"/>
        <scheme val="minor"/>
      </rPr>
      <t>(2)</t>
    </r>
  </si>
  <si>
    <t>(2) Porcentaje del PIB efectivo de cada año.</t>
  </si>
  <si>
    <t>(millones de dólares, al 31 de diciembre de cada año)</t>
  </si>
  <si>
    <t>(millones de dólares al 31 de diciembre de cada año y % del PIB)</t>
  </si>
  <si>
    <t>Total Activos del Tesoro Público</t>
  </si>
  <si>
    <t>(2) Estas cifras no consideran, tanto en la Ley aprobada con FET como en la Ejecución, el Bono Electrónico Fonasa.</t>
  </si>
  <si>
    <t>(2) Estas cifras no consideran, tanto en la Ley aprobada con FET como en la Ejecución, el Bono Electrónico Fonasa.</t>
  </si>
  <si>
    <t>Cuadro I.9.6</t>
  </si>
  <si>
    <t>Conciliación de flujos y saldos de la Deuda Bruta del Gobierno Central</t>
  </si>
  <si>
    <t>(cifras consolidadas en millones de pesos corrientes)</t>
  </si>
  <si>
    <t>Amortización Deuda Interna</t>
  </si>
  <si>
    <t>Amortización Deuda Externa</t>
  </si>
  <si>
    <t>Corrección monetaria y de monedas</t>
  </si>
  <si>
    <t xml:space="preserve">Amortizaciones </t>
  </si>
  <si>
    <t>Endeudamiento</t>
  </si>
  <si>
    <t>Cuadro I.11.1</t>
  </si>
  <si>
    <t>Cuadro I.11.2</t>
  </si>
  <si>
    <t>Número de Instituciones</t>
  </si>
  <si>
    <t>% Promedio de Logro</t>
  </si>
  <si>
    <t>Año de Protocolo</t>
  </si>
  <si>
    <t>Calificación Global</t>
  </si>
  <si>
    <t>N° programas e instituciones***</t>
  </si>
  <si>
    <t>Egresado</t>
  </si>
  <si>
    <t>Egreso Incompleto*</t>
  </si>
  <si>
    <t>Cumplido</t>
  </si>
  <si>
    <t>Parcialmente cumplido</t>
  </si>
  <si>
    <t>No cumplido**</t>
  </si>
  <si>
    <t>En evaluación</t>
  </si>
  <si>
    <t>* Corresponde a casos en que se decide cerrar el seguimiento debido al incumplimiento reiterado de un(os) compromiso(s) por demasiado tiempo.</t>
  </si>
  <si>
    <t>*** El universo de programas e instituciones bajo seguimiento de compromisos no son todos los evaluados. Solo se consideran aquellos a los cuáles se le concordaron compromisos y se les está haciendo seguimiento a éstos a través de la plataforma de seguimiento de compromisos.</t>
  </si>
  <si>
    <t>Cuadro I.11.3</t>
  </si>
  <si>
    <t>Nota:</t>
  </si>
  <si>
    <t>Cuadro I.11.4</t>
  </si>
  <si>
    <t>Servicio</t>
  </si>
  <si>
    <t>Programa/Servicio/Ministerio</t>
  </si>
  <si>
    <t>Calificación de Compromisos</t>
  </si>
  <si>
    <t>Total de Compromisos</t>
  </si>
  <si>
    <t>Cancelado</t>
  </si>
  <si>
    <t>No cumplido</t>
  </si>
  <si>
    <t>Por vencer a futuro</t>
  </si>
  <si>
    <t>Más Adultos Mayores Autovalentes (MASAMAV)</t>
  </si>
  <si>
    <t>Cuadro I.11.6</t>
  </si>
  <si>
    <t>N° de programas</t>
  </si>
  <si>
    <t xml:space="preserve">Fuente: SES-Dipres. </t>
  </si>
  <si>
    <t>Vivienda y Urbanismo</t>
  </si>
  <si>
    <t>Interior y Seguridad Pública</t>
  </si>
  <si>
    <t>Trabajo y Previsión Social</t>
  </si>
  <si>
    <t>Defensa Nacional</t>
  </si>
  <si>
    <t xml:space="preserve">   Precio referencia (USc$/lb)</t>
  </si>
  <si>
    <t>(3)=(2)/(1) Variación en el Gasto (%)</t>
  </si>
  <si>
    <t>Cuadro II.2.3</t>
  </si>
  <si>
    <t>Declaración anual</t>
  </si>
  <si>
    <t xml:space="preserve">   Impuestos</t>
  </si>
  <si>
    <t>Sistemas de pagos</t>
  </si>
  <si>
    <t>Declaración y Pago Mensual</t>
  </si>
  <si>
    <t>I.V.A Declarado</t>
  </si>
  <si>
    <t>Crédito Especial Empresas Constructoras</t>
  </si>
  <si>
    <t>Devoluciones</t>
  </si>
  <si>
    <t xml:space="preserve">    Derechos de Extracción Ley de Pesca</t>
  </si>
  <si>
    <t>Fluctuación Deudores más Diferencias Pendientes</t>
  </si>
  <si>
    <t>(4)=(2)/(1)</t>
  </si>
  <si>
    <t>+ Cambio en medidas tributarias</t>
  </si>
  <si>
    <r>
      <t>Otros Ingresos</t>
    </r>
    <r>
      <rPr>
        <vertAlign val="superscript"/>
        <sz val="10"/>
        <rFont val="Calibri"/>
        <family val="2"/>
      </rPr>
      <t>(1)</t>
    </r>
    <r>
      <rPr>
        <sz val="10"/>
        <rFont val="Calibri"/>
        <family val="2"/>
      </rPr>
      <t> </t>
    </r>
  </si>
  <si>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</si>
  <si>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t>Escenario Base</t>
  </si>
  <si>
    <t>Escenario Pesimista</t>
  </si>
  <si>
    <t>Escenario Optimista</t>
  </si>
  <si>
    <t>Cuadro III.9.1</t>
  </si>
  <si>
    <t>Escenarios macroeconómicos</t>
  </si>
  <si>
    <t>Escenario</t>
  </si>
  <si>
    <t>IPC (var. anual, % promedio)</t>
  </si>
  <si>
    <t>TCN ($/U$, promedio, valor nominal)</t>
  </si>
  <si>
    <t>Diferencia en el gasto compatible (MM$)</t>
  </si>
  <si>
    <t>Diferencia en el gasto compatible (%)</t>
  </si>
  <si>
    <t>Diferencia Gasto (MMUS$)</t>
  </si>
  <si>
    <t>Diferencia Gasto (% del PIB)</t>
  </si>
  <si>
    <t>Nota: Las cifras fueron convertidas a dólares utilizando el tipo de cambio estimado en cada escenario para cada período, publicado en esta sección del presente informe.</t>
  </si>
  <si>
    <t>Cuadro I.9.5</t>
  </si>
  <si>
    <t>Cuadro I.9.4</t>
  </si>
  <si>
    <t>Total</t>
  </si>
  <si>
    <t>Cuadro II.7.1</t>
  </si>
  <si>
    <t>Evaluación</t>
  </si>
  <si>
    <t>Programas/Política Pública</t>
  </si>
  <si>
    <t>Línea*</t>
  </si>
  <si>
    <t>Equipo Evaluador</t>
  </si>
  <si>
    <t>EPG</t>
  </si>
  <si>
    <t>EFA</t>
  </si>
  <si>
    <t>N/A</t>
  </si>
  <si>
    <t>ES</t>
  </si>
  <si>
    <t>IFP 4T22</t>
  </si>
  <si>
    <t>IFP 1T23</t>
  </si>
  <si>
    <t>Presupuesto 2022</t>
  </si>
  <si>
    <t>Ejecución 2022</t>
  </si>
  <si>
    <t xml:space="preserve">Variación Real 2022-2021 (%) </t>
  </si>
  <si>
    <t>Gastos Gobierno Central Total Ejecución Trimestral de Gastos 2022</t>
  </si>
  <si>
    <t>Variación Real 2022-2021</t>
  </si>
  <si>
    <t>Ejecución 2022 – Presupuesto 2022</t>
  </si>
  <si>
    <t>Dic 2022</t>
  </si>
  <si>
    <r>
      <rPr>
        <b/>
        <i/>
        <sz val="10"/>
        <rFont val="Calibri"/>
        <family val="2"/>
        <scheme val="minor"/>
      </rPr>
      <t>Stock</t>
    </r>
    <r>
      <rPr>
        <b/>
        <sz val="10"/>
        <rFont val="Calibri"/>
        <family val="2"/>
        <scheme val="minor"/>
      </rPr>
      <t xml:space="preserve"> de deuda del Gobierno Central por acreedor</t>
    </r>
    <r>
      <rPr>
        <sz val="10"/>
        <rFont val="Calibri"/>
        <family val="2"/>
        <scheme val="minor"/>
      </rPr>
      <t xml:space="preserve"> </t>
    </r>
  </si>
  <si>
    <t>DBGC al 31 de diciembre de 2022</t>
  </si>
  <si>
    <t>2026 </t>
  </si>
  <si>
    <t>Supuestos macroeconómicos 2024-2027</t>
  </si>
  <si>
    <t>Detalle supuestos de crecimiento económico y cuenta corriente 2024-2027</t>
  </si>
  <si>
    <t>Ingresos del Gobierno Central Total 2024-2027</t>
  </si>
  <si>
    <t>Actualización de Ingresos del Gobierno Central Total 2024-2027</t>
  </si>
  <si>
    <t>Parámetros de referencia BCA 2024-2027</t>
  </si>
  <si>
    <t>Ingresos Cíclicamente ajustados del Gobierno Central Total 2024-2027</t>
  </si>
  <si>
    <t>Actualización de gastos comprometidos para el Gobierno Central Total 2024-2027</t>
  </si>
  <si>
    <t>Gastos Comprometidos 2024-2027</t>
  </si>
  <si>
    <t>Balances del Gobierno Central Total 2024-2027</t>
  </si>
  <si>
    <t>Deuda Bruta del Gobierno Central, cierre estimado 2024-2027</t>
  </si>
  <si>
    <t xml:space="preserve">Posición Financiera Neta Gobierno Central Total, cierre estimado 2024-2027 </t>
  </si>
  <si>
    <t>Posición Financiera Neta Gobierno Central Total, cierre estimado 2024-2027</t>
  </si>
  <si>
    <t>(millones de pesos 2023 y % de variación real)</t>
  </si>
  <si>
    <t>(miles de pesos 2023)</t>
  </si>
  <si>
    <t>(millones de pesos 2023 y % del PIB)</t>
  </si>
  <si>
    <t>MM$2023</t>
  </si>
  <si>
    <t xml:space="preserve">(millones de pesos 2023) </t>
  </si>
  <si>
    <t>Ingresos Gobierno Central Total 2023</t>
  </si>
  <si>
    <t>Ingresos Tributarios Netos 2023</t>
  </si>
  <si>
    <t>(millones de pesos 2023 y % del PIB) </t>
  </si>
  <si>
    <t>Efecto total en los Ingresos 2023</t>
  </si>
  <si>
    <t>Parámetros de referencia del Balance Cíclicamente Ajustado 2023</t>
  </si>
  <si>
    <t xml:space="preserve">    Precio de referencia (USc$2023/lb) </t>
  </si>
  <si>
    <t>Ingresos Cíclicamente Ajustados del Gobierno Central Total 2023</t>
  </si>
  <si>
    <t>Gasto del Gobierno Central Total 2023</t>
  </si>
  <si>
    <t>Variación
2023/Ley Aprobada 2023 (%)</t>
  </si>
  <si>
    <t>Balance del Gobierno Central Total 2023</t>
  </si>
  <si>
    <t>Deuda Bruta del Gobierno Central, cierre estimado 2023</t>
  </si>
  <si>
    <t>Posición Financiera Neta Gobierno Central Total, cierre estimado 2023</t>
  </si>
  <si>
    <t>(millones de pesos 2023)</t>
  </si>
  <si>
    <t>(millones de pesos 2023, % de variación real y % de PIB)</t>
  </si>
  <si>
    <t>Variables estructurales para 2023</t>
  </si>
  <si>
    <t>Precio de referencia del cobre 2023</t>
  </si>
  <si>
    <t>Proyección de variables económicas efectivas 2023</t>
  </si>
  <si>
    <t>Promedio 2023</t>
  </si>
  <si>
    <t>Total 2023</t>
  </si>
  <si>
    <t>Ingresos efectivos, componente cíclico e ingresos cíclicamente ajustados 2023</t>
  </si>
  <si>
    <t>(1.2) Sistema de pagos (créditos, efecto en abril de 2023)</t>
  </si>
  <si>
    <t>(4.1.1) Impuesto Específico (abril de 2023)</t>
  </si>
  <si>
    <t>(4.1.3) Créditos (abril de 2023)</t>
  </si>
  <si>
    <t>(4.2.1) Impuesto Primera Categoría (abril de 2023)</t>
  </si>
  <si>
    <t>(4.2.3) Créditos (abril de 2023)</t>
  </si>
  <si>
    <t>Balance Cíclicamente Ajustado del Gobierno Central Total 2023</t>
  </si>
  <si>
    <t>Proyección de Ingresos Cobre bruto 2023</t>
  </si>
  <si>
    <t>Ingresos Tributarios GMP10 moneda nacional y extranjera 1997-2023p</t>
  </si>
  <si>
    <t>Ley de Presupuestos 2023</t>
  </si>
  <si>
    <t>Proyección 2023</t>
  </si>
  <si>
    <t>p: corresponde a la proyección para el año 2023 de acuerdo a la información disponible al cierre de este informe.</t>
  </si>
  <si>
    <t>Estado de Operaciones del Gobierno 2023</t>
  </si>
  <si>
    <t>Informes financieros de Proyectos de Ley enviados entre enero y marzo de 2023,</t>
  </si>
  <si>
    <t>Ejecución 2022 - Presupuesto 2022</t>
  </si>
  <si>
    <t>Presupuesto 2022 + FET</t>
  </si>
  <si>
    <t>(millones pesos de 2022 y %)</t>
  </si>
  <si>
    <t>** Considera programas que teniendo compromisos vigentes no reportaron en el proceso de diciembre de 2022.</t>
  </si>
  <si>
    <t>Variación 
2023/Ejecución 2022 (%)</t>
  </si>
  <si>
    <t>Promedio 2022 ($2023)</t>
  </si>
  <si>
    <t>(millones de pesos 2022 y miles de dólares)</t>
  </si>
  <si>
    <t>Efectivo 2022</t>
  </si>
  <si>
    <t xml:space="preserve">     en millones de $ de 2022</t>
  </si>
  <si>
    <t>(MM$2022)</t>
  </si>
  <si>
    <t>Ingresos Cobre Bruto 2021-2022</t>
  </si>
  <si>
    <t>2021 - 2022 (%)</t>
  </si>
  <si>
    <t>Consolidado 2021</t>
  </si>
  <si>
    <t>Nota: El PIB Tendencial correspondiente al cierre del año 2021 difiere del utilizado para el Presupuesto debido a que se considera el de la consulta extraordinaria de noviembre de 2020. A su vez, el PIB Tendencial correspondiente al cierre del año 2022 difiere al utilizado en el Presupuesto de dicho año debido a la actualización realizada a partir de la nueva Compilación de Referencia publicada por el Banco Central de Chile en marzo de 2022.</t>
  </si>
  <si>
    <t>Ingresos por Impuestos 2014-2022</t>
  </si>
  <si>
    <t>Fondos Especiales 2012-2022</t>
  </si>
  <si>
    <t>(1) Fondos creados por las Leyes N°19.030 y N°20.063; en el último caso, el fondo estuvo vigente hasta junio de 2011.</t>
  </si>
  <si>
    <t>Proyección    IFP 4T22</t>
  </si>
  <si>
    <t>Proyección IFP 4T22</t>
  </si>
  <si>
    <t>Ingresos Totales Proyección IFP 4T22</t>
  </si>
  <si>
    <t>Gasto compatible con la meta IFP 4T22</t>
  </si>
  <si>
    <t>Proyección    IFP 1T23</t>
  </si>
  <si>
    <t>Variación
IFP 1T23/IFP 4T22</t>
  </si>
  <si>
    <t>Proyección IFP 1T23</t>
  </si>
  <si>
    <t>Variación IFP 1T23/IFP 4T22</t>
  </si>
  <si>
    <t>Actualización del Gasto 2023 IFP 1T23</t>
  </si>
  <si>
    <t>Ingresos Totales Proyección IFP 1T23</t>
  </si>
  <si>
    <t>(2)  Proyección IFP 1T23</t>
  </si>
  <si>
    <t>Gasto compatible con la meta IFP 1T23</t>
  </si>
  <si>
    <r>
      <t>Balance del Gobierno Central Presupuestario, Extrapresupuestario y Consolidado 2022 y Consolidado 2021</t>
    </r>
    <r>
      <rPr>
        <b/>
        <vertAlign val="superscript"/>
        <sz val="10"/>
        <rFont val="Calibri"/>
        <family val="2"/>
        <scheme val="minor"/>
      </rPr>
      <t>(1)</t>
    </r>
  </si>
  <si>
    <r>
      <t>(1) Balance Efectivo (BD</t>
    </r>
    <r>
      <rPr>
        <b/>
        <vertAlign val="subscript"/>
        <sz val="10"/>
        <color rgb="FF000000"/>
        <rFont val="Calibri"/>
        <family val="2"/>
        <scheme val="minor"/>
      </rPr>
      <t>2023</t>
    </r>
    <r>
      <rPr>
        <b/>
        <sz val="10"/>
        <color rgb="FF000000"/>
        <rFont val="Calibri"/>
        <family val="2"/>
        <scheme val="minor"/>
      </rPr>
      <t>)</t>
    </r>
  </si>
  <si>
    <r>
      <t>(2) Efecto Cíclico (AC</t>
    </r>
    <r>
      <rPr>
        <b/>
        <vertAlign val="subscript"/>
        <sz val="10"/>
        <color rgb="FF000000"/>
        <rFont val="Calibri"/>
        <family val="2"/>
        <scheme val="minor"/>
      </rPr>
      <t>2023</t>
    </r>
    <r>
      <rPr>
        <b/>
        <sz val="10"/>
        <color rgb="FF000000"/>
        <rFont val="Calibri"/>
        <family val="2"/>
        <scheme val="minor"/>
      </rPr>
      <t>)</t>
    </r>
  </si>
  <si>
    <r>
      <t>(3)= (1-2) Balance Cíclicamente Ajustado (BCA</t>
    </r>
    <r>
      <rPr>
        <b/>
        <vertAlign val="subscript"/>
        <sz val="10"/>
        <color rgb="FF000000"/>
        <rFont val="Calibri"/>
        <family val="2"/>
        <scheme val="minor"/>
      </rPr>
      <t>2023</t>
    </r>
    <r>
      <rPr>
        <b/>
        <sz val="10"/>
        <color rgb="FF000000"/>
        <rFont val="Calibri"/>
        <family val="2"/>
        <scheme val="minor"/>
      </rPr>
      <t>)</t>
    </r>
  </si>
  <si>
    <t>Ministerio de Hacienda/Comité de expertos, reunido en julio de 2022.</t>
  </si>
  <si>
    <t>Comité de expertos, reunido en julio de 2022.</t>
  </si>
  <si>
    <t>Ministerio de Hacienda/ Comité de expertos, reunido en agosto de 2021.</t>
  </si>
  <si>
    <r>
      <t>(millones de pesos 2023 y % del PIB</t>
    </r>
    <r>
      <rPr>
        <vertAlign val="superscript"/>
        <sz val="10"/>
        <color theme="1"/>
        <rFont val="Calibri"/>
        <family val="2"/>
        <scheme val="minor"/>
      </rPr>
      <t>(1)</t>
    </r>
    <r>
      <rPr>
        <sz val="10"/>
        <color theme="1"/>
        <rFont val="Calibri"/>
        <family val="2"/>
        <scheme val="minor"/>
      </rPr>
      <t>)</t>
    </r>
  </si>
  <si>
    <t>Ingresos Gobierno Central Total en 2021 y 2022</t>
  </si>
  <si>
    <t>Variación Real 2022-2021 (%)</t>
  </si>
  <si>
    <t xml:space="preserve">Ejecución 2022 – </t>
  </si>
  <si>
    <t>Ingresos tributarios 2021 y 2022</t>
  </si>
  <si>
    <t>Parámetros estructurales 2021-2022</t>
  </si>
  <si>
    <t>Ingresos Cíclicamente Ajustados del Gobierno Central Total 2021 y 2022</t>
  </si>
  <si>
    <t>Gastos Gobierno Central Total 2021 y 2022</t>
  </si>
  <si>
    <t xml:space="preserve">(millones de pesos 2022 y % del PIB) </t>
  </si>
  <si>
    <t>Gastos Gobierno Central Presupuestario 2021 y 2022</t>
  </si>
  <si>
    <t>(millones de pesos 2022, % de variación real anual y % de ejecución sobre Ley Aprobada con FET)</t>
  </si>
  <si>
    <r>
      <t>Gasto Corriente, 5 Ministerios con mayor gasto aprobado 2022</t>
    </r>
    <r>
      <rPr>
        <b/>
        <vertAlign val="superscript"/>
        <sz val="10"/>
        <color theme="1"/>
        <rFont val="Calibri"/>
        <family val="2"/>
        <scheme val="minor"/>
      </rPr>
      <t>(1) (2)</t>
    </r>
  </si>
  <si>
    <t>Ley Aprobada + FET 2022</t>
  </si>
  <si>
    <t xml:space="preserve"> Ejecución 2022</t>
  </si>
  <si>
    <t>Variación real (%) 2022-2021</t>
  </si>
  <si>
    <t>Porcentaje de ejecución 2022 (%)</t>
  </si>
  <si>
    <r>
      <t>Gasto de Capital, 5 Ministerios con mayor gasto aprobado 2022</t>
    </r>
    <r>
      <rPr>
        <b/>
        <vertAlign val="superscript"/>
        <sz val="10"/>
        <color theme="1"/>
        <rFont val="Calibri"/>
        <family val="2"/>
        <scheme val="minor"/>
      </rPr>
      <t>(1) (2)</t>
    </r>
  </si>
  <si>
    <r>
      <t>Gasto del Gobierno Central Presupuestario por Partida 2022</t>
    </r>
    <r>
      <rPr>
        <b/>
        <vertAlign val="superscript"/>
        <sz val="10"/>
        <color rgb="FF000000"/>
        <rFont val="Calibri"/>
        <family val="2"/>
        <scheme val="minor"/>
      </rPr>
      <t>(1)</t>
    </r>
    <r>
      <rPr>
        <b/>
        <sz val="10"/>
        <color rgb="FF000000"/>
        <rFont val="Calibri"/>
        <family val="2"/>
        <scheme val="minor"/>
      </rPr>
      <t xml:space="preserve">, sub/sobre ejecución </t>
    </r>
  </si>
  <si>
    <t>Ley de Presupuestos Vigente 2022 (MM$ 2022)</t>
  </si>
  <si>
    <t>Ejecución 2022 (MM$ 2022)</t>
  </si>
  <si>
    <t>Tasa de ejecución 2022 sobre Ley Vigente (%)</t>
  </si>
  <si>
    <t>Diferencias respecto de Ley Aprobada 2022 (MM$ 2022)</t>
  </si>
  <si>
    <t>Diferencias respecto de Ley Vigente 2022 (MM$ 2022)</t>
  </si>
  <si>
    <r>
      <t>Balance del Gobierno Central Total 2021 y 2022</t>
    </r>
    <r>
      <rPr>
        <b/>
        <vertAlign val="superscript"/>
        <sz val="10"/>
        <color theme="1"/>
        <rFont val="Calibri"/>
        <family val="2"/>
        <scheme val="minor"/>
      </rPr>
      <t>(1)</t>
    </r>
  </si>
  <si>
    <t>2021-2022</t>
  </si>
  <si>
    <t>Balance del Gobierno Central Total efectivo y estructural 2022</t>
  </si>
  <si>
    <t>Financiamiento del Gobierno Central Total 2021-2022</t>
  </si>
  <si>
    <t xml:space="preserve">(millones de pesos 2022) </t>
  </si>
  <si>
    <t>Activos consolidados del Tesoro Público, cierre efectivo 2019-2022</t>
  </si>
  <si>
    <t>Deuda Bruta del Gobierno Central, cierre efectivo 2022</t>
  </si>
  <si>
    <t>Dic 2021</t>
  </si>
  <si>
    <t>DBGC al 31 de diciembre de 2021</t>
  </si>
  <si>
    <t>Posición Financiera Neta Gobierno Central Total, cierre efectivo 2019-2022</t>
  </si>
  <si>
    <t>Variación promedio anual período 2000-2022</t>
  </si>
  <si>
    <t>Resumen cumplimiento por año de protocolo a diciembre de 2022</t>
  </si>
  <si>
    <t>Resumen cumplimiento por Ministerio a diciembre de 2022</t>
  </si>
  <si>
    <t>Programas que egresaron del sistema de seguimiento de compromisos en diciembre de 2022</t>
  </si>
  <si>
    <t>Programas Calificados Globalmente como No Cumplidos a diciembre de 2022</t>
  </si>
  <si>
    <t>Supuestos Macroeconómicos 2023</t>
  </si>
  <si>
    <t>Detalle supuestos de crecimiento económico y cuenta corriente 2023</t>
  </si>
  <si>
    <t>Estado de Operaciones de Gobierno: 2021-2022</t>
  </si>
  <si>
    <r>
      <t>Efecto de las medidas tributarias implementadas por la pandemia en los Ingresos 2022</t>
    </r>
    <r>
      <rPr>
        <b/>
        <vertAlign val="superscript"/>
        <sz val="10"/>
        <color theme="1"/>
        <rFont val="Calibri"/>
        <family val="2"/>
        <scheme val="minor"/>
      </rPr>
      <t>(1)</t>
    </r>
  </si>
  <si>
    <t>Variables macroeconómicas 2022</t>
  </si>
  <si>
    <t xml:space="preserve">(var. real anual, %) </t>
  </si>
  <si>
    <t>PIB Minero</t>
  </si>
  <si>
    <t>PIB No Minero</t>
  </si>
  <si>
    <t>Detalle supuestos de crecimiento económico y cuenta corriente 2022</t>
  </si>
  <si>
    <t>(1) Presupuesto 2022 incluye MM$515.826 correspondientes a Bono Electrónico Fonasa, lo que permite hacer comparación con la cifra de Ejecución 2022, que incluye un ajuste equivalente.</t>
  </si>
  <si>
    <t>Postergación IVA (PEE y Acuerdo Covid - MTTRA)</t>
  </si>
  <si>
    <t>Reducción de IDPC y PPM del Régimen Pro-Pyme General (Acuerdo Covid)</t>
  </si>
  <si>
    <t>Devolución de remanentes de crédito fiscal IVA a Pymes (Acuerdo Covid y otras - MTTRA)</t>
  </si>
  <si>
    <r>
      <t>Depreciación 100% instantánea (Acuerdo Covid)</t>
    </r>
    <r>
      <rPr>
        <vertAlign val="superscript"/>
        <sz val="10"/>
        <rFont val="Calibri"/>
        <family val="2"/>
        <scheme val="minor"/>
      </rPr>
      <t>(2)</t>
    </r>
  </si>
  <si>
    <r>
      <t>Postergación IVA (MTTRA)</t>
    </r>
    <r>
      <rPr>
        <vertAlign val="superscript"/>
        <sz val="10"/>
        <rFont val="Calibri"/>
        <family val="2"/>
        <scheme val="minor"/>
      </rPr>
      <t>(3)</t>
    </r>
  </si>
  <si>
    <t>(3) Corresponde a la reversión de la postergación de IVA implementada mediante el Decreto N°611 de 2021 del Ministerio de Hacienda.</t>
  </si>
  <si>
    <t>(período 2015-2022)</t>
  </si>
  <si>
    <t>Ministerio de Agricultura</t>
  </si>
  <si>
    <t>Ministerio de Bienes Nacionales</t>
  </si>
  <si>
    <t>Ministerio de Ciencia, Tecnología, Conocimiento e Innovación</t>
  </si>
  <si>
    <t>Ministerio de Economía, Fomento y Turismo</t>
  </si>
  <si>
    <t>Ministerio de Educación</t>
  </si>
  <si>
    <t>Ministerio de Justicia y Derechos Humanos</t>
  </si>
  <si>
    <t>Ministerio de la Mujer y la Equidad de Género</t>
  </si>
  <si>
    <t>Ministerio de las Culturas, las Artes y el Patrimonio</t>
  </si>
  <si>
    <t>Ministerio de Minería</t>
  </si>
  <si>
    <t>Ministerio de Obras Publicas</t>
  </si>
  <si>
    <t>Ministerio de Relaciones Exteriores</t>
  </si>
  <si>
    <t>Ministerio de Salud</t>
  </si>
  <si>
    <t>Ministerio de Transporte y Telecomunicaciones</t>
  </si>
  <si>
    <t>Ministerio de Vivienda y Urbanismo</t>
  </si>
  <si>
    <t>Ministerio del Deporte</t>
  </si>
  <si>
    <t>Ministerio del Interior y Seguridad Pública</t>
  </si>
  <si>
    <t>Ministerio del Medio Ambiente</t>
  </si>
  <si>
    <t>Ministerio del Trabajo y Previsión Social</t>
  </si>
  <si>
    <t>Ministerio Secretaria General de Gobierno</t>
  </si>
  <si>
    <t>Ministerio de Desarrollo Social y Familia</t>
  </si>
  <si>
    <t>Ministerio de Energía</t>
  </si>
  <si>
    <t>Total General</t>
  </si>
  <si>
    <t>Logro de Indicadores de desempeño años 2020-2022 por Ministerio</t>
  </si>
  <si>
    <t>Ministerio de Educacion</t>
  </si>
  <si>
    <t>Ministerio de Energia</t>
  </si>
  <si>
    <t>Ministerio de Hacienda</t>
  </si>
  <si>
    <t>Indicadores evaluados</t>
  </si>
  <si>
    <t xml:space="preserve">Ministerio de Ciencia, Tecnologia, Conocimiento e Innovacion                </t>
  </si>
  <si>
    <t>Ministerio Secretaria General de la Presidencia</t>
  </si>
  <si>
    <t xml:space="preserve">Presidencia de la Republica                                                   </t>
  </si>
  <si>
    <t>Ministerio de Economia, Fomento y Turismo</t>
  </si>
  <si>
    <t>Ministerio del Trabajo y Prevision Social</t>
  </si>
  <si>
    <t>Ministerio de Defensa Nacional</t>
  </si>
  <si>
    <t>Ministerio de Obras PÚblicas</t>
  </si>
  <si>
    <t>Comisión Nacional de Riego</t>
  </si>
  <si>
    <t>Programa Obras de Riego Menores y Medianas, Ley 18.450 y Especial de Fomento al Riego Art. 3 Inciso 3</t>
  </si>
  <si>
    <t>Servicio de Cooperación Técnica</t>
  </si>
  <si>
    <t>Modelo de Agenciamiento del Servicio de Cooperación Técnica</t>
  </si>
  <si>
    <t xml:space="preserve">Ministerio de Las Culturas, las Artes y el Patrimonio </t>
  </si>
  <si>
    <t>Subsecretaria de las Culturas y las Artes</t>
  </si>
  <si>
    <t>Fondo Nacional de Desarrollo Cultural y las Artes (FONDART)</t>
  </si>
  <si>
    <t>Agencia de Cooperación Internacional para el Desarrollo</t>
  </si>
  <si>
    <t>Cooperación Sur-Sur</t>
  </si>
  <si>
    <t xml:space="preserve">Ministerio de Vivienda y Urbanismo </t>
  </si>
  <si>
    <t>Subsecretaria de Vivienda y Urbanismo</t>
  </si>
  <si>
    <t>Mejoramiento de Condominios Sociales y Regeneración de Condominios Sociales</t>
  </si>
  <si>
    <t>Subsecretaria ye Vivienda y Urbanismo</t>
  </si>
  <si>
    <t>Subsidio Leasing Habitacional</t>
  </si>
  <si>
    <t>Subsecretaria ye Desarrollo Regional y Administrativo</t>
  </si>
  <si>
    <t>Plan Especial de Desarrollo de Zonas Extremas</t>
  </si>
  <si>
    <t>Subsecretaria de Desarrollo Regional y Administrativo</t>
  </si>
  <si>
    <t>Fondo de Innovación para la Competitividad Regional</t>
  </si>
  <si>
    <t>Programas con egreso incompleto del sistema de seguimiento de compromisos en diciembre de 2022*</t>
  </si>
  <si>
    <t>Cuadro I.11.5</t>
  </si>
  <si>
    <t>Programa</t>
  </si>
  <si>
    <t>Instituto Nacional de Desarrollo Sustentable de la Pesca Artesanal y de la Acuicultura de Pequeña Escala</t>
  </si>
  <si>
    <t>Fondo de Fomento para la Pesca Artesanal</t>
  </si>
  <si>
    <t>Dirección de Obras Hidráulicas</t>
  </si>
  <si>
    <t xml:space="preserve">Agua Potable Rural </t>
  </si>
  <si>
    <t>Servicio Nacional de Capacitación y Empleo</t>
  </si>
  <si>
    <t>Bono al Trabajo de la Mujer</t>
  </si>
  <si>
    <t xml:space="preserve">Nota: </t>
  </si>
  <si>
    <t xml:space="preserve">Fuente: Dipres. </t>
  </si>
  <si>
    <t xml:space="preserve">Subsecretaría de Redes Asistenciales </t>
  </si>
  <si>
    <t>Plan de Ingreso, Formación y Retención de Profesionales Especialistas en el Sector Público de Salud</t>
  </si>
  <si>
    <t>Residencias y Hogares Protegidos</t>
  </si>
  <si>
    <t xml:space="preserve">Subsecretaría de Redes Asistenciales  </t>
  </si>
  <si>
    <t xml:space="preserve"> Ministerio de Salud</t>
  </si>
  <si>
    <t>Cuadro I.11.7</t>
  </si>
  <si>
    <t>Número de programas y distribución del gasto ejecutado de la Oferta Programática Monitoreada año 2022, según Ministerio (*)</t>
  </si>
  <si>
    <t>Distribución gasto (%)</t>
  </si>
  <si>
    <t>Fundaciones</t>
  </si>
  <si>
    <t>Ministerio de Medio Ambiente</t>
  </si>
  <si>
    <t>Ministerio de Obras Públicas</t>
  </si>
  <si>
    <t>Ministerio Secretaría General de Gobierno</t>
  </si>
  <si>
    <t>Ministerio de Interior y Seguridad Pública</t>
  </si>
  <si>
    <t>Ministerio de Trabajo y Previsión Social</t>
  </si>
  <si>
    <t>Ministerio de la Mujer y Equidad de Género</t>
  </si>
  <si>
    <t xml:space="preserve">(*) Considera la oferta programática que efectivamente ejecutó recursos durante el año 2022, la cual puede diferir de la oferta programática identificada, debido a programas que terminaron o suspendieron su ejecución durante el año. </t>
  </si>
  <si>
    <t>Evaluaciones en curso 2023</t>
  </si>
  <si>
    <t>SENDA Previene</t>
  </si>
  <si>
    <t>Ministerio de Interior y Seguridad Pública/Servicio Nacional para la Prevención y Rehabilitación del Consumo de Drogas y Alcohol</t>
  </si>
  <si>
    <t>Panel Evaluador Externo:</t>
  </si>
  <si>
    <t xml:space="preserve">- María Luisa Maino Vergara – Coordinadora  </t>
  </si>
  <si>
    <t xml:space="preserve">- Decio Mettifogo Guerrero – Panelista </t>
  </si>
  <si>
    <t xml:space="preserve">- Cristián Letelier Gálvez – Panelista </t>
  </si>
  <si>
    <t>Programa de Recuperación Ambiental y Social (PRAS)</t>
  </si>
  <si>
    <t>Ministerio del Medio Ambiente/Subsecretaría de Medio Ambiente</t>
  </si>
  <si>
    <t xml:space="preserve">- Pamela Frenk Barquín – Coordinadora   </t>
  </si>
  <si>
    <t xml:space="preserve">- Noelia Figueroa Burdiles – Panelista </t>
  </si>
  <si>
    <t xml:space="preserve">- Verónica Monreal Álvarez – Panelista </t>
  </si>
  <si>
    <t>Programa de Intermediación Laboral (ex FOMIL)</t>
  </si>
  <si>
    <t>Ministerio de Trabajo y Previsión Social/Servicio Nacional de Capacitación y Empleo (SENCE)</t>
  </si>
  <si>
    <t xml:space="preserve">- Nicolás Didier Pino – Coordinador  </t>
  </si>
  <si>
    <t xml:space="preserve">- Irene Azócar Campos – Panelista </t>
  </si>
  <si>
    <t xml:space="preserve">- Silvia Leiva Parra – Panelista </t>
  </si>
  <si>
    <t>Semilla Inicia</t>
  </si>
  <si>
    <t>Ministerio de Economía, Fomento y Turismo/Corporación de Fomento de la Producción</t>
  </si>
  <si>
    <t xml:space="preserve">- Amalia Lucena Rincones – Coordinadora  </t>
  </si>
  <si>
    <t xml:space="preserve">- Marcelo Silva Ramírez – Panelista </t>
  </si>
  <si>
    <t xml:space="preserve">- Cristián Colther Marino – Panelista </t>
  </si>
  <si>
    <t>Ayudas Técnicas</t>
  </si>
  <si>
    <t>Ministerio de Desarrollo Social y Familia/ Servicio Nacional de la Discapacidad</t>
  </si>
  <si>
    <t xml:space="preserve">- Carola Mansilla Bravo – Coordinadora  </t>
  </si>
  <si>
    <t xml:space="preserve">- Pablo Villalobos Dintrans – Panelista </t>
  </si>
  <si>
    <t xml:space="preserve">- Daniela Sugg Herrera – Panelista </t>
  </si>
  <si>
    <t>Programa de Fomento y Desarrollo Productivo de la Pesca Artesanal y la Acuicultura de Pequeña Escala</t>
  </si>
  <si>
    <t>Ministerio de Economía, Fomento y Turismo/ Instituto Nacional Desarrollo Sustentable Pesca Artesanal y Acuicultura</t>
  </si>
  <si>
    <t xml:space="preserve">- Angélica Ropert Dokmanovic – Coordinadora  </t>
  </si>
  <si>
    <t xml:space="preserve">- Christian Belmar Castro – Panelista </t>
  </si>
  <si>
    <t xml:space="preserve">- Diego Vásquez Contreras – Panelista </t>
  </si>
  <si>
    <t>Servicio de Asesoría Técnica (SAT)</t>
  </si>
  <si>
    <t>Ministerio de Agricultura/ Instituto de Desarrollo Agropecuario</t>
  </si>
  <si>
    <t xml:space="preserve">- Patricio Navarro Inostroza – Coordinador  </t>
  </si>
  <si>
    <t xml:space="preserve">- Viviana Rebufel Álvarez – Panelista </t>
  </si>
  <si>
    <t xml:space="preserve">- Víctor Zúñiga Rodríguez – Panelista </t>
  </si>
  <si>
    <t>-Hogares y Residencias Estudiantiles</t>
  </si>
  <si>
    <t>-Hogares Insulares V Región</t>
  </si>
  <si>
    <t>-Beca Integración Territorial (Programa Especial Beca Art. 56 Ley N°18.681)</t>
  </si>
  <si>
    <t>Ministerio de Educación/Junta Nacional de Auxilio Escolar y Becas</t>
  </si>
  <si>
    <t xml:space="preserve">- Laura Ramaciotti Morales – Coordinadora  </t>
  </si>
  <si>
    <t xml:space="preserve">- Luis De la Vega Rodríguez – Panelista </t>
  </si>
  <si>
    <t xml:space="preserve">- Christian Blanco Jaksic – Panelista </t>
  </si>
  <si>
    <t>- Apoyo a la contratación de Seguros Silvoagropecuarios</t>
  </si>
  <si>
    <t>- Apoyo a la Contratación del Seguro Agropecuario</t>
  </si>
  <si>
    <t>Ministerio de Agricultura / Subsecretaría de Agricultura</t>
  </si>
  <si>
    <t>Ministerio de Agricultura / Instituto de Desarrollo Agropecuario</t>
  </si>
  <si>
    <t>Equipo Dipres</t>
  </si>
  <si>
    <t>Colaborador Externo: Jorge De la Fuente Olguín</t>
  </si>
  <si>
    <t>Programa de Apoyo al Recién Nacido - ChCC</t>
  </si>
  <si>
    <t>Ministerio de Desarrollo Social y Familia / Subsecretaría de la Niñez</t>
  </si>
  <si>
    <t>Colaborador Externo: Pablo Villalobos Dintrans</t>
  </si>
  <si>
    <t>Programa de Concesiones de Infraestructura Penitenciaria Grupos 1,2,3</t>
  </si>
  <si>
    <t>Ministerio de Justicia y Derechos Humanos / Secretaría y Administración General</t>
  </si>
  <si>
    <t xml:space="preserve">Colaboradores Externos: </t>
  </si>
  <si>
    <t>- Álvaro Henriquez Aguirre</t>
  </si>
  <si>
    <t>- Eduardo Abedrapo Bustos</t>
  </si>
  <si>
    <t>Política de Transferencias Monetarias</t>
  </si>
  <si>
    <t>Equipo Dipres-SES</t>
  </si>
  <si>
    <t>Panel Evaluador Externo en proceso de selección</t>
  </si>
  <si>
    <t>* EPG: Evaluación de Programas Gubernamentales; EFA: Evaluación Focalizada de Ámbito; ES: Evaluación Sectorial.</t>
  </si>
  <si>
    <t>Reducción de IDPC y PPM del Régimen Pro-Pyme General (Acuerdo Covid) </t>
  </si>
  <si>
    <t>Liberación pago contribución regional de 1% para proyectos de inversión (Acuerdo Covid)</t>
  </si>
  <si>
    <r>
      <t>Devolución de remanentes de crédito fiscal IVA (otras - MTTRA)</t>
    </r>
    <r>
      <rPr>
        <vertAlign val="superscript"/>
        <sz val="10"/>
        <rFont val="Calibri"/>
        <family val="2"/>
        <scheme val="minor"/>
      </rPr>
      <t>(2)(3)(4)</t>
    </r>
  </si>
  <si>
    <t>(1) Los montos presentados son proyecciones de los Informes Financieros correspondientes, corregidos por nueva inflación proyectada.</t>
  </si>
  <si>
    <t>(4) Corresponde a la medida implementada a través de la Ley N°21.353.</t>
  </si>
  <si>
    <r>
      <t>Efecto de las medidas tributarias implementadas por la pandemia en los Ingresos 2023</t>
    </r>
    <r>
      <rPr>
        <b/>
        <vertAlign val="superscript"/>
        <sz val="10"/>
        <rFont val="Calibri"/>
        <family val="2"/>
        <scheme val="minor"/>
      </rPr>
      <t>(1)</t>
    </r>
  </si>
  <si>
    <t xml:space="preserve">PIB Minero </t>
  </si>
  <si>
    <t xml:space="preserve">PIB No Minero </t>
  </si>
  <si>
    <t xml:space="preserve">(var.real anual, %) </t>
  </si>
  <si>
    <t>Diferencia Total</t>
  </si>
  <si>
    <r>
      <t xml:space="preserve">   + Cambio en proyección de Rentas de la Propiedad</t>
    </r>
    <r>
      <rPr>
        <vertAlign val="superscript"/>
        <sz val="10"/>
        <color theme="1"/>
        <rFont val="Calibri"/>
        <family val="2"/>
        <scheme val="minor"/>
      </rPr>
      <t>(1)</t>
    </r>
  </si>
  <si>
    <t>Nota: Cabe destacar que las Rentas de la Propiedad, además de las rentas asociadas a los contratos de explotación del litio, comprenden todos los ingresos obtenidos por los organismos públicos cuando ponen activos que poseen, a disposición de otras entidades o personas naturales. Entre este tipo de ingresos se encuentran aquellos provenientes de arriendo de activos no financieros, dividendos, intereses, participación de utilidades y otras rentas de la propiedad.</t>
  </si>
  <si>
    <t>Brecha PIB no minero tendencial / PIB no minero efectivo 2023</t>
  </si>
  <si>
    <t>Brecha PIB no minero tendencial / PIB no minero efectivo 2022</t>
  </si>
  <si>
    <t>Devolución de remanentes de crédito fiscal IVA a Pymes (Acuerdo Covid)</t>
  </si>
  <si>
    <r>
      <t>Depreciación 100% instantánea (Acuerdo Covid)</t>
    </r>
    <r>
      <rPr>
        <vertAlign val="superscript"/>
        <sz val="10"/>
        <color rgb="FF000000"/>
        <rFont val="Calibri"/>
        <family val="2"/>
        <scheme val="minor"/>
      </rPr>
      <t>(2)</t>
    </r>
  </si>
  <si>
    <t>(2) Proyección actualizada en línea con la recaudación efectiva observada en los años previos.</t>
  </si>
  <si>
    <r>
      <t>Actualización del Gasto 2023 IFP 4T22</t>
    </r>
    <r>
      <rPr>
        <b/>
        <vertAlign val="superscript"/>
        <sz val="10"/>
        <rFont val="Calibri"/>
        <family val="2"/>
        <scheme val="minor"/>
      </rPr>
      <t>(1)</t>
    </r>
  </si>
  <si>
    <t>Cuadro III.9.2</t>
  </si>
  <si>
    <t>Balances del Gobierno Central Total 2024-2027, Escenario Pesimista</t>
  </si>
  <si>
    <t xml:space="preserve">Diferencia Gasto (MMUS$) </t>
  </si>
  <si>
    <t>Cuadro III.9.3</t>
  </si>
  <si>
    <t>Balances del Gobierno Central Total 2024-2027, Escenario Optimista</t>
  </si>
  <si>
    <t>+ Cambio en escenario macroeconómico y otros</t>
  </si>
  <si>
    <t>Ingresos Gobierno Central Total Evolución Trimestral 2022</t>
  </si>
  <si>
    <t>Presupuesto + FET 2022</t>
  </si>
  <si>
    <t>Ejecución 2022 – Presupuesto 2021</t>
  </si>
  <si>
    <t>Nota: El cálculo del componente cíclico estimado, incluye el descuento de las medidas de reversión automáticas consideradas para 2022, tal como señala la metodología vigente. Los montos descontados son: $57.404 millones estimados en la línea (1.5) por postergaciones en el pago de IVA y devolución de remanentes. Este monto corresponde a beneficios otorgados por el Acuerdo Covid, la Ley N°21.353 y el Decreto N°611 del Ministerio de Hacienda.</t>
  </si>
  <si>
    <t xml:space="preserve">dap </t>
  </si>
  <si>
    <t>Operaciones de cambio</t>
  </si>
  <si>
    <t>PIB (var. anual, %)</t>
  </si>
  <si>
    <t>PIB no minero (var. anual, %)</t>
  </si>
  <si>
    <t>Demanda Interna (var. anual, %)</t>
  </si>
  <si>
    <t>(2) Actualizado con registro efectivo basado en información enviada por el SII. La información presentada previamente correspondía a una proyección a partir del Informe Financiero correspondiente.</t>
  </si>
  <si>
    <t>inflactor</t>
  </si>
  <si>
    <t>Nota: Actualización del IFP 1T23 con un nivel de PIB nominal 2022 estimado en $262.593.356 millones.</t>
  </si>
  <si>
    <t>(1) Luego de la clasificación por mayor gasto aprobado en la Ley de Presupuestos 2022, se ordenan descendentemente por el porcentaje de ejecución acumulada. El Gasto de Capital aprobado de estos 5 ministerios representa un 89,3% del Gasto de Capital total aprobado en la Ley de Presupuestos 2022.</t>
  </si>
  <si>
    <t>    PIB Tendencial No Minero (% de variación real) </t>
  </si>
  <si>
    <t>    Brecha PIB No Minero (%) </t>
  </si>
  <si>
    <t>(1) Se proyectan mayores ingresos por $57.404 millones en 2022 por la reversión de medidas (MTTRA) implementadas durante 2020 y 2021 para enfrentar la pandemia.</t>
  </si>
  <si>
    <t xml:space="preserve">PRESIDENCIA DE LA REPÚBLICA                                                     </t>
  </si>
  <si>
    <t xml:space="preserve">CONGRESO NACIONAL                                                               </t>
  </si>
  <si>
    <t xml:space="preserve">PODER JUDICIAL                                                                  </t>
  </si>
  <si>
    <t xml:space="preserve">CONTRALORÍA GENERAL DE LA REPÚBLICA                                             </t>
  </si>
  <si>
    <t xml:space="preserve">MINISTERIO DEL INTERIOR Y SEGURIDAD PÚBLICA                                     </t>
  </si>
  <si>
    <t xml:space="preserve">MINISTERIO DE RELACIONES EXTERIORES                                             </t>
  </si>
  <si>
    <t xml:space="preserve">MINISTERIO DE ECONOMÍA, FOMENTO Y TURISMO                                       </t>
  </si>
  <si>
    <t xml:space="preserve">MINISTERIO DE HACIENDA                                                          </t>
  </si>
  <si>
    <t xml:space="preserve">MINISTERIO DE EDUCACIÓN                                                         </t>
  </si>
  <si>
    <t xml:space="preserve">MINISTERIO DE JUSTICIA Y DERECHOS HUMANOS                                       </t>
  </si>
  <si>
    <t xml:space="preserve">MINISTERIO DE DEFENSA NACIONAL                                                  </t>
  </si>
  <si>
    <t xml:space="preserve">MINISTERIO DE OBRAS PÚBLICAS                                                    </t>
  </si>
  <si>
    <t xml:space="preserve">MINISTERIO DE AGRICULTURA                                                       </t>
  </si>
  <si>
    <t xml:space="preserve">MINISTERIO DE BIENES NACIONALES                                                 </t>
  </si>
  <si>
    <t xml:space="preserve">MINISTERIO DEL TRABAJO Y PREVISIÓN SOCIAL                                       </t>
  </si>
  <si>
    <t xml:space="preserve">MINISTERIO DE SALUD                                                             </t>
  </si>
  <si>
    <t xml:space="preserve">MINISTERIO DE MINERÍA                                                           </t>
  </si>
  <si>
    <t xml:space="preserve">MINISTERIO DE VIVIENDA Y URBANISMO                                              </t>
  </si>
  <si>
    <t xml:space="preserve">MINISTERIO DE TRANSPORTES Y TELECOMUNICACIONES                                  </t>
  </si>
  <si>
    <t xml:space="preserve">MINISTERIO SECRETARÍA GENERAL DE GOBIERNO                                       </t>
  </si>
  <si>
    <t xml:space="preserve">MINISTERIO DE DESARROLLO SOCIAL Y FAMILIA                                       </t>
  </si>
  <si>
    <t xml:space="preserve">MINISTERIO SECRETARÍA GENERAL DE LA PRESIDENCIA DE LA REPÚBLICA                 </t>
  </si>
  <si>
    <t xml:space="preserve">MINISTERIO PÚBLICO                                                              </t>
  </si>
  <si>
    <t xml:space="preserve">MINISTERIO DE ENERGÍA                                                           </t>
  </si>
  <si>
    <t xml:space="preserve">MINISTERIO DEL MEDIO AMBIENTE                                                   </t>
  </si>
  <si>
    <t xml:space="preserve">MINISTERIO DEL DEPORTE                                                          </t>
  </si>
  <si>
    <t xml:space="preserve">MINISTERIO DE LA MUJER Y LA EQUIDAD DE GÉNERO                                   </t>
  </si>
  <si>
    <t xml:space="preserve">SERVICIO ELECTORAL                                                              </t>
  </si>
  <si>
    <t xml:space="preserve">MINISTERIO DE LAS CULTURAS, LAS ARTES Y EL PATRIMONIO                           </t>
  </si>
  <si>
    <t xml:space="preserve">MINISTERIO DE CIENCIA, TECNOLOGÍA, CONOCIMIENTO E INNOVACIÓN                    </t>
  </si>
  <si>
    <t xml:space="preserve">TESORO PÚBLICO                                                                  </t>
  </si>
  <si>
    <t>TOTAL GOBIERNO CENTRAL PRESUPUESTARIO</t>
  </si>
  <si>
    <t xml:space="preserve">(1) Gasto del Estado de Operaciones Neto de Transferencias Consolidables Extrapartidas. Considera ejecución devengada a diciembrer. Ley de Presupuestos 2022 incluye la distribución del FET (la inicial corresponde a la aprobada en el Congreso y la vigente considera los decretos totalmente tramitados del ejercicio presupuestario año 2022). </t>
  </si>
  <si>
    <t>Ley de Presupuestos Aprobada+FET 2022 (MM$ 2022)</t>
  </si>
  <si>
    <t>Tasa de ejecución 2022 sobre Ley Aprobada+FET (%)</t>
  </si>
  <si>
    <t xml:space="preserve">(millones de pesos de 2022, % de gasto total y variación promedio anual) </t>
  </si>
  <si>
    <t>Inc. Gasto Social 2022</t>
  </si>
  <si>
    <t>Variación anual 2022-2021</t>
  </si>
  <si>
    <t>MM$ 2022</t>
  </si>
  <si>
    <t>--</t>
  </si>
  <si>
    <t>Protección Social n.e.p.</t>
  </si>
  <si>
    <r>
      <rPr>
        <vertAlign val="superscript"/>
        <sz val="10"/>
        <color theme="1"/>
        <rFont val="Calibri"/>
        <family val="2"/>
        <scheme val="minor"/>
      </rPr>
      <t>(1)</t>
    </r>
    <r>
      <rPr>
        <sz val="10"/>
        <color theme="1"/>
        <rFont val="Calibri"/>
        <family val="2"/>
        <scheme val="minor"/>
      </rPr>
      <t xml:space="preserve"> n.e.p. = no clasificado en otra partida.</t>
    </r>
  </si>
  <si>
    <r>
      <t>Gasto en funciones sociales</t>
    </r>
    <r>
      <rPr>
        <b/>
        <vertAlign val="superscript"/>
        <sz val="10"/>
        <color rgb="FF000000"/>
        <rFont val="Calibri"/>
        <family val="2"/>
        <scheme val="minor"/>
      </rPr>
      <t>(2)</t>
    </r>
  </si>
  <si>
    <r>
      <t>Clasificación Funcional de Erogaciones del Gobierno Central Total</t>
    </r>
    <r>
      <rPr>
        <b/>
        <vertAlign val="superscript"/>
        <sz val="10"/>
        <color theme="1"/>
        <rFont val="Calibri"/>
        <family val="2"/>
        <scheme val="minor"/>
      </rPr>
      <t>(1)</t>
    </r>
  </si>
  <si>
    <t>Nota: Actualización del IFP 1T23 con un nivel de PIB nominal 2024 estimado en $300.959.059 millones, PIB nominal 2025 estimado en $317.671.696, PIB nominal 2026 estimado en $334.117.724 y PIB nominal 2027 estimado en $352.474.313. Cierre estadístico de proyecciones macroeconómicas el 10 de abril de 2023.</t>
  </si>
  <si>
    <t>Nota: Actualización del IFP 1T23 con un nivel de PIB nominal 2023 estimado en $283.502.228 millones. Cierre estadístico de proyecciones macroeconómicas el 10 de abril de 2023.</t>
  </si>
  <si>
    <t>(1) Proyección IFP4T22</t>
  </si>
  <si>
    <t>(2) Gasto incremental por recálculo de intereses.</t>
  </si>
  <si>
    <r>
      <t>Actualización por Intereses</t>
    </r>
    <r>
      <rPr>
        <vertAlign val="superscript"/>
        <sz val="10"/>
        <rFont val="Calibri"/>
        <family val="2"/>
        <scheme val="minor"/>
      </rPr>
      <t>(2)</t>
    </r>
  </si>
  <si>
    <t>(1) Supone inflación y tipo de cambio del IFP 4T22: 7,3% y $850 por dólar, respectivamente.</t>
  </si>
  <si>
    <t xml:space="preserve">    Superávit efectivo 2022</t>
  </si>
  <si>
    <t xml:space="preserve">    Adquisición neta Activos financieros</t>
  </si>
  <si>
    <r>
      <t>Fuentes y usos de recursos fiscales 2022</t>
    </r>
    <r>
      <rPr>
        <b/>
        <vertAlign val="superscript"/>
        <sz val="10"/>
        <rFont val="Calibri"/>
        <family val="2"/>
        <scheme val="minor"/>
      </rPr>
      <t>(1)</t>
    </r>
  </si>
  <si>
    <t>(cifras consolidadas en millones de pesos 2022)</t>
  </si>
  <si>
    <t>Perfil de vencimiento de la Deuda Bruta del Gobierno Central al 31 de diciembre de 2022</t>
  </si>
  <si>
    <t>(millones dólares y % del PIB, al 31 de diciembre de cada año)</t>
  </si>
  <si>
    <r>
      <t>Fondos especiales</t>
    </r>
    <r>
      <rPr>
        <vertAlign val="superscript"/>
        <sz val="10"/>
        <rFont val="Calibri"/>
        <family val="2"/>
        <scheme val="minor"/>
      </rPr>
      <t>(1)</t>
    </r>
  </si>
  <si>
    <t>PIB No Minero Tendencial (tasa de variación real)</t>
  </si>
  <si>
    <t>Brecha PIB No Minero (%)</t>
  </si>
  <si>
    <t>Ejecución de FET- Covid 19 y Plan Chile Apoya 2022</t>
  </si>
  <si>
    <t>Art. N°2 Ley de Presupuestos y Glosa 26 del Programa 50.01.03 más medidas de apoyo adicional</t>
  </si>
  <si>
    <t>(miles de pesos)</t>
  </si>
  <si>
    <t>Fondo Covid 2022 y medidas extraordinarias</t>
  </si>
  <si>
    <r>
      <t>Presupuesto Vigente 2022</t>
    </r>
    <r>
      <rPr>
        <b/>
        <vertAlign val="superscript"/>
        <sz val="10"/>
        <rFont val="Calibri"/>
        <family val="2"/>
        <scheme val="minor"/>
      </rPr>
      <t>12</t>
    </r>
  </si>
  <si>
    <r>
      <t>Ejecución Acumulada Diciembre</t>
    </r>
    <r>
      <rPr>
        <b/>
        <vertAlign val="superscript"/>
        <sz val="10"/>
        <rFont val="Calibri"/>
        <family val="2"/>
        <scheme val="minor"/>
      </rPr>
      <t>13</t>
    </r>
  </si>
  <si>
    <t>% Avance ejecución sobre el Presupuesto Vigente</t>
  </si>
  <si>
    <t>Total Fondo Covid 2022 y Medidas Extraordinarias Adicionales</t>
  </si>
  <si>
    <r>
      <t>Chile Apoya: Extensión IFE Laboral y Ampliación Subsidio Protege</t>
    </r>
    <r>
      <rPr>
        <vertAlign val="superscript"/>
        <sz val="10"/>
        <rFont val="Calibri"/>
        <family val="2"/>
        <scheme val="minor"/>
      </rPr>
      <t>2</t>
    </r>
  </si>
  <si>
    <r>
      <t>Chile Apoya: Sectores Rezagados</t>
    </r>
    <r>
      <rPr>
        <vertAlign val="superscript"/>
        <sz val="10"/>
        <rFont val="Calibri"/>
        <family val="2"/>
        <scheme val="minor"/>
      </rPr>
      <t>3</t>
    </r>
  </si>
  <si>
    <r>
      <t>Chile Apoya: Bono Cultura</t>
    </r>
    <r>
      <rPr>
        <vertAlign val="superscript"/>
        <sz val="10"/>
        <rFont val="Calibri"/>
        <family val="2"/>
        <scheme val="minor"/>
      </rPr>
      <t>7</t>
    </r>
  </si>
  <si>
    <r>
      <t>Chile Apoya: Canasta Protegida Familiar</t>
    </r>
    <r>
      <rPr>
        <vertAlign val="superscript"/>
        <sz val="10"/>
        <rFont val="Calibri"/>
        <family val="2"/>
        <scheme val="minor"/>
      </rPr>
      <t>9</t>
    </r>
  </si>
  <si>
    <r>
      <t>Chile Apoya: Contención de Precios de Combustibles (MEPCO)</t>
    </r>
    <r>
      <rPr>
        <vertAlign val="superscript"/>
        <sz val="10"/>
        <rFont val="Calibri"/>
        <family val="2"/>
        <scheme val="minor"/>
      </rPr>
      <t>10</t>
    </r>
  </si>
  <si>
    <r>
      <t>Chile Apoya: Bono Extraordinario Chile Apoya de Invierno</t>
    </r>
    <r>
      <rPr>
        <vertAlign val="superscript"/>
        <sz val="10"/>
        <rFont val="Calibri"/>
        <family val="2"/>
        <scheme val="minor"/>
      </rPr>
      <t>11</t>
    </r>
  </si>
  <si>
    <t>1.184.049.0 10</t>
  </si>
  <si>
    <r>
      <t>Inversiones Sectoriales</t>
    </r>
    <r>
      <rPr>
        <b/>
        <vertAlign val="superscript"/>
        <sz val="10"/>
        <rFont val="Calibri"/>
        <family val="2"/>
        <scheme val="minor"/>
      </rPr>
      <t>1</t>
    </r>
  </si>
  <si>
    <r>
      <t>Subsidio al Empleo (IFE Laboral y Protege)</t>
    </r>
    <r>
      <rPr>
        <b/>
        <vertAlign val="superscript"/>
        <sz val="10"/>
        <rFont val="Calibri"/>
        <family val="2"/>
        <scheme val="minor"/>
      </rPr>
      <t>2</t>
    </r>
  </si>
  <si>
    <r>
      <t>Subsidios Fomento al Riego y Drenaje</t>
    </r>
    <r>
      <rPr>
        <b/>
        <vertAlign val="superscript"/>
        <sz val="10"/>
        <rFont val="Calibri"/>
        <family val="2"/>
        <scheme val="minor"/>
      </rPr>
      <t>4</t>
    </r>
  </si>
  <si>
    <r>
      <t>Estrategia Sanitaria Salud, TTA, Vacuna, Listas de Espera, entre otros</t>
    </r>
    <r>
      <rPr>
        <b/>
        <vertAlign val="superscript"/>
        <sz val="10"/>
        <rFont val="Calibri"/>
        <family val="2"/>
        <scheme val="minor"/>
      </rPr>
      <t>5</t>
    </r>
  </si>
  <si>
    <r>
      <t>Otros Apoyos Sociales y de Reactivación</t>
    </r>
    <r>
      <rPr>
        <b/>
        <vertAlign val="superscript"/>
        <sz val="10"/>
        <rFont val="Calibri"/>
        <family val="2"/>
        <scheme val="minor"/>
      </rPr>
      <t>6</t>
    </r>
  </si>
  <si>
    <r>
      <t>Rezago IFE Universal y Otros Beneficios</t>
    </r>
    <r>
      <rPr>
        <b/>
        <vertAlign val="superscript"/>
        <sz val="10"/>
        <rFont val="Calibri"/>
        <family val="2"/>
        <scheme val="minor"/>
      </rPr>
      <t>8</t>
    </r>
  </si>
  <si>
    <t>(1) La medida de Inversión Sectorial incluye el gasto en iniciativas de inversión y en transferencias de capital que corresponda, más los gastos operacionales necesarios para llevarlas a cabo. En el caso del Ministerio de Vivienda, los recursos FET incluyen en la Ley de Presupuestos $20.857 millones destinados al otorgamiento de préstamos, cuya ejecución incluida acumulada a diciembre totaliza $13.388 millones.</t>
  </si>
  <si>
    <t>(2) La Ley de Presupuestos 2022 ($508.234 millones) considera recursos FET de la partida Trabajo y Previsión Social ($210.611 millones en SENCE) para financiar arrastres de subsidios al empleo otorgados en el 2021 y que finalizan en 2022; y del Tesoro Público ($297.624 millones) para financiar gasto asociado a programas con efecto en el empleo (glosa 27 del programa 50.01.03 del Tesoro), cuya ejecución se efectúa a través del SENCE en su línea de Subsidio al Empleo. Se incluye información separada respecto de la medida de Extensión del IFE Laboral y ampliación del Subsidio Protege implementadas en el marco del Plan Chile Apoya.</t>
  </si>
  <si>
    <t>(3) Correspondiente a los recursos asociados a planes de reactivación ejecutados a través del Ministerio de Economía, Fomento y Turismo; que incluyen Subsidios de apoyo para sectores rezagados para las MiPymes, Subsidios de reactivación de la denominada zona cero y apoyos para proyectos de digitalización, así como también, Apoyos para la Pequeña Minería Artesanal ejecutado a través de ENAMI.</t>
  </si>
  <si>
    <t>(4) La medida incluye gasto a ejecutar mediante transferencia consolidable del Ministerio de Agricultura destinada a la Bonificación por Inversiones de Riego y Drenaje pagados a través del Programa de Subsidios del Tesoro Público. Cabe señalar que las acciones de reforestación y otras de apoyo a la inversión y producción agrícola del Ministerio de Agricultura, forman parte de la medida de inversión sectorial del presente informe.</t>
  </si>
  <si>
    <t>(5) Considera como medida de ejecución el gasto asociado a acciones vinculadas al desarrollo de estrategias sanitarias, inmunización y otros, correspondiente al gasto devengado de manera directa a través de los programas FET de la Partida ($847.023 millones) y a la distribución de recursos FET asignada a programas regulares ($161.368 millones) cuya ejecución forma parte del gasto devengado a través de programas regulares de los Servicios de Salud y otros organismos del Ministerio por las acciones ejecutadas.</t>
  </si>
  <si>
    <t>(6) Esta medida considera principalmente el Subsidio Temporal a la MIPYMES de la Ley N°21.456 otorgado en 2022 con una ejecución acumulada de $74.623 millones. Además, incluye el gasto correspondiente a las iniciativas del Fondo de Iniciativas para Superación de la Pobreza en la Subsecretaría de Evaluación Social por $1.072 millones. Asimismo, se incluyen los recursos asociado a la regularización de casos a cuyos beneficiarios les correspondía, durante el año 2021, alguno de los beneficios otorgados por las Leyes N°21.323, N°21.242, N°21.252, N°21.256 y N°21.354 que alcanzaron a ser ejecutados, y que en general, ya sea por reclamación del beneficio o por postergación del cobro respectivo, fueron pagados y regularizados durante el año 2022 con cargo a recursos del presente ejercicio presupuestario en el Tesoro Público, los que incluyen (a) gastos de apoyo social destinado a beneficiarios del Bono Clase Media, del Bono Transportistas y el Bono Alivio Mype, por $10.440 millones y; (b) gastos con concepto de otorgamiento de préstamos de asistencia por un total de $938 millones, todos beneficios en el marco de las normas señaladas precedentemente.</t>
  </si>
  <si>
    <t>(7) Correspondiente a recursos para atender la contingencia social, destinados a financiar la implementación de un programa especial que permita desarrollar medidas de apoyo a los colaboradores del Sector de la Cultura, las Artes y el Patrimonio, cuya actividad, personal, colectiva o de agrupación se haya visto afectada por la pandemia.</t>
  </si>
  <si>
    <t>(8) Correspondiente al gasto por concepto de regularización durante el año 2022 de pagos correspondiente a beneficiarios que cumplían con los requisitos para recibir el IFE y el Bono Crianza Protegida para los Trabajadores Independientes durante 2021 y que no alcanzaron a efectuarse durante el año.</t>
  </si>
  <si>
    <t>(9) La medida considera los recursos destinados a financiar el aporte mensual compensatorio del aumento del valor de la Canasta básica de Alimentos (CBA) para compensar el alza de precios de la CBA, implementado en el marco del Plan Chile Apoya.</t>
  </si>
  <si>
    <t>(10) Correspondiente al gasto asociado con la inyección de recursos al Mecanismo de Estabilización del Precio de los Combustibles (MEPCO), para contener el alza de precios suavizando los efectos de precios internacionales de petróleo sobre el precio de combustible de uso vehicular y la parafina o kerosene. Corresponde a la Aplicación de Ley N° 20.765, Art 3° N°6) MEPCO. Cabe señalar que, desde octubre, se incorporan los ajustes asociados al mecanismo tributario de neteo entre el subsidio y los reintegros de impuestos relacionados, ajustando el nivel de gasto neto correspondiente. Respecto de las parafinas, cabe indicar que corresponde a la Ley N°19.030, y es un fondo extrapresupuestario que es pagado directamente por Tesorería General de la República.</t>
  </si>
  <si>
    <t>(11) Gasto asociado al apoyo extraordinario ejecutado en el marco del Plan Chile Apoya correspondiente al Bono por una sola vez destinado a beneficiarios del aporte Familiar Permanente (causantes de asignación familiar o Subsidio Familiar, usuarios del Subsistema Seguridades y oportunidades), adultos mayores beneficiarios del Bono Invierno, Beneficiarios del Subsidio de discapacidad mental, del Aporte Previsional Solidario de Invalidez y Pensión Básica Solidaria de Invalidez y beneficiaros menores o mayores de edad en situación de dependencia por discapacidad no considerados en las coberturas previas.</t>
  </si>
  <si>
    <t>(12) Corresponde al presupuesto distribuido mediante decretos tramitados a diciembre para efectos de su ejecución del año 2022, para el Fondo de Emergencia Transitorio y medidas extraordinarias, descontado el efecto en el respectivo presupuesto vigente de los rubros de Deuda Flotante e Íntegros al Fisco, toda vez que, en el primer caso corresponden a compromisos de gasto devengados durante el año anterior y que no alcanzaron a ser pagados en los programas respectivos dentro del ejercicio fiscal y por tanto, no constituyen gasto del año 2022, y en el segundo caso, por corresponder a una regularización de financiamiento y no a una medida de apoyo propiamente tal.</t>
  </si>
  <si>
    <t>(13) No incluye el gasto devengado correspondiente a los rubros de Deuda Flotante ni Otros Íntegros al Fisco, ejecutados hasta el cierre mensual respectivo a través de los Programas FET-Covid de las distintas Partidas ejecutoras de gasto.</t>
  </si>
  <si>
    <t>12.093-08</t>
  </si>
  <si>
    <t>262-370</t>
  </si>
  <si>
    <t>15.665-05</t>
  </si>
  <si>
    <t>276-370</t>
  </si>
  <si>
    <t>13.982-25</t>
  </si>
  <si>
    <t>279-370</t>
  </si>
  <si>
    <t>15.172-10</t>
  </si>
  <si>
    <t>16-352</t>
  </si>
  <si>
    <t>Proyecto de Acuerdo que Aprueba el "Acta constitutiva de la Asociación de Estados Iberoamericanos para el Desarrollo de las Bibliotecas Nacionales de los Países de Iberoamérica-Abnia", adaptado en Lima, Perú, el 12 de octubre de 1999.</t>
  </si>
  <si>
    <t>12.234-02</t>
  </si>
  <si>
    <t>290-370</t>
  </si>
  <si>
    <t>300-370</t>
  </si>
  <si>
    <t>15.715-04</t>
  </si>
  <si>
    <t>296-370</t>
  </si>
  <si>
    <t>302-370</t>
  </si>
  <si>
    <t>Proyecto de ley que impulsa medidas para la seguridad económica, incluyendo un Aporte Extraordinario para duplicar el Aporte Familiar Permanente en 2023, un incremento permanente en el Subsidio Único Familiar y la Asignación Familiar y Maternal, y crea el Bolsillo Familiar Electrónico.</t>
  </si>
  <si>
    <t>004-371</t>
  </si>
  <si>
    <t>N° Boletín</t>
  </si>
  <si>
    <t>N° Mensaje</t>
  </si>
  <si>
    <t>Nombre IF</t>
  </si>
  <si>
    <t>Efecto en gasto</t>
  </si>
  <si>
    <t>Indicaciones al proyecto de ley que establece en favor del estado una compensación, denominada royalty minero, por la explotación de la minería del cobre y del litio.</t>
  </si>
  <si>
    <t>Proyecto de Ley que impulsa medidas para la Seguridad Económica, incluyendo un aporte extraordinario para duplicar el Aporte Familiar Permanente en 2023; un incremento permanente en la Asignación Familiar y Maternal y en el Subsidio Único Familiar, y su automatización para las personas que indica; y la creación del Bolsillo Familiar Electrónico.</t>
  </si>
  <si>
    <t>Proyecto de Ley que moderniza los delitos que sancionan la Delincuencia Organizada y establece técnicas especiales para su investigación.</t>
  </si>
  <si>
    <t>Indicaciones al Proyecto de Ley que Fortalece y Moderniza el Sistema de Inteligencia del Estado.</t>
  </si>
  <si>
    <t>Proyecto de Ley que introduce modificaciones a la ley Nº 19.983, que regula la transferencia y otorga mérito ejecutivo a copia de la factura y al decreto ley N° 825 del Ministerio de Hacienda, de 1974, ley sobre impuesto a las ventas y servicios, para mejorar el pago a treinta días.</t>
  </si>
  <si>
    <t>Proyecto de ley que establece consolida el sistema de reconocimiento y promoción del desarrollo profesional docente como único sistema general de evaluación y fortalece los procesos de inducción y acompañamiento.</t>
  </si>
  <si>
    <t>Proyecto de Ley que modifica la Ley General de Bancos para asignar a Bomberos de Chile las acreencias a que ella se refiere.</t>
  </si>
  <si>
    <t>15.170-05</t>
  </si>
  <si>
    <t>275-370</t>
  </si>
  <si>
    <t>002-371</t>
  </si>
  <si>
    <t xml:space="preserve">Nota: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gasto 0.  </t>
  </si>
  <si>
    <t>Efecto en ingresos</t>
  </si>
  <si>
    <t>Proyecto de ley de reforma tributaria hacia un pacto fiscal por el desarrollo y la justicia social.</t>
  </si>
  <si>
    <t>Proyecto de ley que ajusta diversos cuerpos normativos al plan de emergencia habitacional y facilita la ejecución de obras urbanas.</t>
  </si>
  <si>
    <t>15.264-19</t>
  </si>
  <si>
    <t>261-370</t>
  </si>
  <si>
    <t>15.221-34</t>
  </si>
  <si>
    <t>263-370</t>
  </si>
  <si>
    <t>13.802-03</t>
  </si>
  <si>
    <t>264-370</t>
  </si>
  <si>
    <t>13.375-11</t>
  </si>
  <si>
    <t>265-370</t>
  </si>
  <si>
    <t>14.743-03</t>
  </si>
  <si>
    <t>268-370</t>
  </si>
  <si>
    <t>269-370</t>
  </si>
  <si>
    <t>Proyecto de Ley que repone el tratamiento tributario para los contratos arrendamiento con opción de compra de bienes que impliquen una operación de financiamiento o leasing financieros, previo a la Ley N°21.420, que reduce o elimina exenciones tributarias que indica.</t>
  </si>
  <si>
    <t>266-370</t>
  </si>
  <si>
    <t>271-370</t>
  </si>
  <si>
    <t>Proyecto de Ley que crea un Fondo de Garantías Especiales.</t>
  </si>
  <si>
    <t>15.552-14</t>
  </si>
  <si>
    <t>272-370</t>
  </si>
  <si>
    <t>9.404-12</t>
  </si>
  <si>
    <t>274-370</t>
  </si>
  <si>
    <t>15.219-07</t>
  </si>
  <si>
    <t>273-370</t>
  </si>
  <si>
    <t>Proyecto de Ley que Modifica el Artículo 25 de la Ley 25 de la Ley 20.424 sobre Estatuto Orgánico del Ministerio de Defensa Nacional, incorporando una nueva función al Estado Mayor Conjunto.</t>
  </si>
  <si>
    <t>15.586-05</t>
  </si>
  <si>
    <t>277-370</t>
  </si>
  <si>
    <t>Proyecto de ley que modifica el Mecanismo de Estabilización de Precios de los Combustibles para evitar fluctuaciones semanales, y extiende el beneficio de reintegro parcial del impuesto específico a los combustibles para transportistas de carga.</t>
  </si>
  <si>
    <t>12.697-15</t>
  </si>
  <si>
    <t>278-370</t>
  </si>
  <si>
    <t>14.845-11</t>
  </si>
  <si>
    <t>281-370</t>
  </si>
  <si>
    <t>Formula indicaciones al Proyecto de Ley que Modifica la Ley N°20.585, sobre otorgamiento y uso de licencias médicas, con el objeto de fortalecer las facultades de los organismos reguladores y fiscalizadores y aumentar las multas y los periodos de suspensión de los emisores de licencias médicas, en los presupuestos que establece la ley.</t>
  </si>
  <si>
    <t>14.013-34</t>
  </si>
  <si>
    <t>280-370</t>
  </si>
  <si>
    <t>Indicaciones al Proyecto de Ley que crea el Derecho a la Protección y Reparación Integral de Familias Víctimas de Femicidio.</t>
  </si>
  <si>
    <t>15.654-05</t>
  </si>
  <si>
    <t>282-370</t>
  </si>
  <si>
    <t>14.755-08</t>
  </si>
  <si>
    <t>285-370</t>
  </si>
  <si>
    <t>Indicaciones al Proyecto de Ley que impulsa la participación de las energías renovables en la matriz energética nacional.</t>
  </si>
  <si>
    <t>287-370</t>
  </si>
  <si>
    <t>Proyecto de Acuerdo que Aprueba el “Acuerdo entre el Gobierno de la República de Chile y el Gobierno del Ecuador en el Área de la Coproducción Audiovisual”, suscrito en Santiago, Chile, el 6 de junio de 2019.</t>
  </si>
  <si>
    <t>289-370</t>
  </si>
  <si>
    <t>Proyecto de Acuerdo que Aprueba el “Acuerdo entre la República de Chile y la República del Perú en el Área de la Coproducción Audiovisual”, suscrito en Santiago, Chile, el 27 de noviembre de 2018.</t>
  </si>
  <si>
    <t>293-370</t>
  </si>
  <si>
    <t>13.967-12</t>
  </si>
  <si>
    <t>286-370</t>
  </si>
  <si>
    <t>291-370</t>
  </si>
  <si>
    <t>295-370</t>
  </si>
  <si>
    <t>Proyecto de Ley que modifica la Ley Nº21.063, que crea el Seguro para el Acompañamiento de Niños y Niñas que padezcan enfermedades que indica y modifica el Código del Trabajo para estos efectos.</t>
  </si>
  <si>
    <t>13.011-11, 14.445-13 y 14.449-13 refundidos</t>
  </si>
  <si>
    <t>298-370</t>
  </si>
  <si>
    <t>Retira y Formula Indicaciones al Proyecto de Ley que introduce modificaciones al Código del Trabajo y otros cuerpos legales en materia de inclusión laboral de personas con discapacidad y asignatarias de pensión de invalidez.</t>
  </si>
  <si>
    <t xml:space="preserve">Proyecto de Ley que introduce modificaciones a la ley N°19.983, que regula la transferencia y otorga mérito ejecutivo a copia de la factura y al Decreto Ley N°825 del Ministerio de Hacienda, de 1974, ley sobre impuesto a las ventas y servicios, para mejor el pago a treinta días. </t>
  </si>
  <si>
    <t>14.068-01</t>
  </si>
  <si>
    <t>297-370</t>
  </si>
  <si>
    <t>Indicaciones al Proyecto de Ley que introduce modificaciones y prórroga la vigencia de la Ley N°18.450, que aprueba normas para el fomento de la inversión privada en obras de riego y drenaje.</t>
  </si>
  <si>
    <t>301-370</t>
  </si>
  <si>
    <t>Retira y Formula Indicaciones al Proyecto de Ley que establece un sitio electrónico unificado de tarifas y peajes correspondientes al uso de distintas autopistas y consagra un beneficio para los usuarios que indica.</t>
  </si>
  <si>
    <t>305-370</t>
  </si>
  <si>
    <t>Formula Indicaciones al Proyecto de ley que impulsa medidas para la seguridad económica, incluyendo un Aporte Extraordinario para duplicar el Aporte Familiar Permanente en 2023, un incremento permanente en el Subsidio Único Familiar y la Asignación Familiar y Maternal, y crea el Bolsillo Familiar Electrónico.</t>
  </si>
  <si>
    <t>11.092-07                    11.144-07</t>
  </si>
  <si>
    <t xml:space="preserve">304-370                                            </t>
  </si>
  <si>
    <t>14.532-15</t>
  </si>
  <si>
    <t>001-371</t>
  </si>
  <si>
    <t>Indicaciones al Proyecto de Ley que modifica la Ley de Fomento a la Marina Mercante y la Ley de Navegación, para fomentar la competencia en el mercado del cabotaje marítimo.</t>
  </si>
  <si>
    <t>14.971-21</t>
  </si>
  <si>
    <t>003-371</t>
  </si>
  <si>
    <t>15.663-22</t>
  </si>
  <si>
    <t>005-371</t>
  </si>
  <si>
    <t>006-371</t>
  </si>
  <si>
    <t>14.870-25</t>
  </si>
  <si>
    <t>009-371</t>
  </si>
  <si>
    <t>008-371</t>
  </si>
  <si>
    <t>11.179-13</t>
  </si>
  <si>
    <t>007-371</t>
  </si>
  <si>
    <t>010-371</t>
  </si>
  <si>
    <t>011-371</t>
  </si>
  <si>
    <t>013-371</t>
  </si>
  <si>
    <t>Proyecto de Ley que aumenta las penas por delitos cometidos contra funcionarios de Carabineros, Policía de Investigaciones y Gendarmería.</t>
  </si>
  <si>
    <t>Proyecto de ley que modifica ley N°21.075, que regula la recolección, reutilización y disposición de aguas grises, para fomentar la reutilización de aguas grises en la agricultura.</t>
  </si>
  <si>
    <t>Indicaciones al Proyecto de Ley que modifica el Código del Trabajo con el objeto de reducir la jornada laboral.</t>
  </si>
  <si>
    <t>Acuerdo entre el Gobierno de la República de Chile y la Organización Internacional de Policía Criminal – INTERPOL sobre los Privilegios e Inmunidades aplicables durante la 25ª Conferencia Regional de las Américas, que se celebrará en Santiago, República de Chile, del 21 al 23 de marzo de 2023.</t>
  </si>
  <si>
    <t>Indicación a Proyecto de Ley que aumenta las penas por delitos cometidos contra funcionarios de Carabineros, PDI y Gendarmería.</t>
  </si>
  <si>
    <t>Indicaciones al Proyecto de Ley que crea el derecho a la protección y reparación integral de familias víctimas de femicidio.</t>
  </si>
  <si>
    <t>Indicaciones al Proyecto de Ley que modifica la Ley General de Bancos para asignar a Bomberos de Chile las acreencias a que ella se refiere.</t>
  </si>
  <si>
    <t>Indicaciones al Proyecto de Ley que modifica la ley N°18.892, General de Pesca y Acuicultura, para sancionar a quien apoce, extraiga, transporte o comercialice recursos hidrobiológicos contaminados.</t>
  </si>
  <si>
    <t>Formula indicación al Proyecto de Ley que Regula la Protección y el Tratamiento de los Datos Personales y crea la Agencia de Protección de Datos Personales.</t>
  </si>
  <si>
    <t>Indicaciones al Proyecto de Ley que ajusta diversos cuerpos normativos al Plan de Emergencia Habitacional y facilita la ejecución de obras urbanas.</t>
  </si>
  <si>
    <t>Indicaciones al Proyecto de Ley Prohíbe el Cambio de Cobertura vegetacional en Áreas que indica afectadas por Incendios Forestales.</t>
  </si>
  <si>
    <t>Retira y Formula Indicaciones al Proyecto de Ley que establece una cuenta única de tarifas y peajes correspondientes al uso de distintas autopistas.</t>
  </si>
  <si>
    <t>Indicaciones al Proyecto de Ley que Crea un Fondo de Garantías Especiales.</t>
  </si>
  <si>
    <t>Formula indicaciones al proyecto de ley que protege y resguarda a estudiantes de educación superior en situación de embarazo, maternidad, paternidad y cuidado personal de un menor o de una persona dependiente, promoviendo la conciliación entre su vida familiar y sus actividades académicas.</t>
  </si>
  <si>
    <t>Indicaciones al Proyecto de Ley que Crea el Servicio de Biodiversidad y Áreas Protegidas y el Sistema Nacional de Áreas Protegidas.</t>
  </si>
  <si>
    <t>Formula Indicaciones al Proyecto de Ley que ajusta diversos cuerpos normativos al Plan de Emergencia Habitacional y Facilita la Ejecución de Obras Urbanas.</t>
  </si>
  <si>
    <t>Proyecto de Ley de Reforma Tributaria hacia un Pacto Fiscal por el Desarrollo y la Justicia Social.</t>
  </si>
  <si>
    <t>Indicaciones al Proyecto de Ley que crea un Registro de Deuda Consolidada.</t>
  </si>
  <si>
    <t>Propone forma y modo de resolver las divergencias surgidas entre ambas Cámaras durante la discusión del Proyecto de Ley que autoriza a los prestadores de salud para efectuar atenciones mediante telemedicina.</t>
  </si>
  <si>
    <t>Indicaciones al proyecto de ley que moderniza los procedimientos concursales contemplados en la ley N°20.720, y crea nuevos procedimientos para micro y pequeñas empresas.</t>
  </si>
  <si>
    <t>Formula indicaciones al proyecto de ley que regula los derechos de estudiantes de educación superior en situaciones de embarazo, maternidad, paternidad o cuidado personal de una persona menor de edad o dependiente.</t>
  </si>
  <si>
    <t>Indicaciones al Proyecto de Ley que establece la paridad de género en la adjudicación de proyectos de investigación y otorgamiento de becas en las áreas de ciencias, tecnología, ingenierías y matemáticas.</t>
  </si>
  <si>
    <t>Cuadro R.III.2</t>
  </si>
  <si>
    <t>Ingresos Cíclicamente Ajustados con Ajuste Prudencial</t>
  </si>
  <si>
    <t>Balances del Gobierno Central Total 2024-2027 con Ajuste Prudencial</t>
  </si>
  <si>
    <t>Cuadro R.III.1</t>
  </si>
  <si>
    <t>(1) Ingresos</t>
  </si>
  <si>
    <t>(2) Umbral</t>
  </si>
  <si>
    <t>Cuadro R.II.2</t>
  </si>
  <si>
    <t>Cuadro R.III.3</t>
  </si>
  <si>
    <t>Ajuste Prudencial de Ingresos Contractuales de Litio</t>
  </si>
  <si>
    <t>Cuadro R.II.1</t>
  </si>
  <si>
    <r>
      <rPr>
        <vertAlign val="superscript"/>
        <sz val="10"/>
        <color theme="1"/>
        <rFont val="Calibri"/>
        <family val="2"/>
        <scheme val="minor"/>
      </rPr>
      <t>(2)</t>
    </r>
    <r>
      <rPr>
        <sz val="10"/>
        <color theme="1"/>
        <rFont val="Calibri"/>
        <family val="2"/>
        <scheme val="minor"/>
      </rPr>
      <t xml:space="preserve"> Los gastos asignados a funciones sociales corresponden a: Protección del Medio Ambiente, Vivienda y Servicios Comunitarios, Salud, Actividades Recreativas, Cultura y Religión, Educación y Protección Social.</t>
    </r>
  </si>
  <si>
    <t>(3) Se proyectan mayores ingresos por $238.774 millones en 2022 por la reversión de la medida (MTTRA) implementada durante 2021 para enfrentar la pandemia.</t>
  </si>
  <si>
    <t>Nota: El cálculo del componente cíclico estimado, incluye el descuento de las medidas de reversión automáticas consideradas para 2023, tal como señala la metodología vigente. El monto descontado es: $238.774 millones estimados en la línea (1.5) por devolución de remanentes IVA, correspondiente a un beneficio otorgado por la Ley N°21.353.</t>
  </si>
  <si>
    <t>Sin Ajuste Prudencial</t>
  </si>
  <si>
    <t>Con Ajuste Prudencial</t>
  </si>
  <si>
    <t>Holguras compatibles con el BCA</t>
  </si>
  <si>
    <r>
      <t>Fondo de Infraestructura</t>
    </r>
    <r>
      <rPr>
        <vertAlign val="superscript"/>
        <sz val="10"/>
        <rFont val="Calibri"/>
        <family val="2"/>
        <scheme val="minor"/>
      </rPr>
      <t>(3)</t>
    </r>
  </si>
  <si>
    <t>(2) En el mes de agosto de 2022 se informaron $182.000 millones en Otros Ingresos. Este monto, previa circularización de las transacciones, se reclasificó en Rentas de la Propiedad —Participación de Utilidades, específicamente en Excedentes de Empresas Públicas— y corresponde a excedentes del Banco Estado.</t>
  </si>
  <si>
    <t>(3) Proyección realizada en IFP 3T 2021.</t>
  </si>
  <si>
    <t>(1) Luego de la clasificación por mayor gasto aprobado en la Ley de Presupuestos 2022 (excluyendo Tesoro Público), se ordenan descendentemente de acuerdo con el porcentaje de ejecución acumulada. El Gasto Corriente aprobado de estos 5 ministerios representa un 70,4% del Gasto Corriente total aprobado en la Ley de Presupuestos 2021.</t>
  </si>
  <si>
    <t>Variación
IFP 1T23/        IFP 4T22</t>
  </si>
  <si>
    <t>Nota: Corresponde a los parámetros del Comité del PIB Tendencial y del Comité del Precio de Referencia del Cobre reunidos en julio de 2022, con ocasión de la elaboración del Presupuesto del año 2023.</t>
  </si>
  <si>
    <t>(1) Proyecciones de tipo de cambio y PIB estimado para cada IFP.</t>
  </si>
  <si>
    <t>Ministerio/Servicio</t>
  </si>
  <si>
    <t>(millones de dólares al cierre de cada año y % del PIB)</t>
  </si>
  <si>
    <t>Nota: Las cifras fueron convertidas a dólares utilizando el tipo de cambio estimado para cada período, publicado al inicio de esta sección del presente informe.</t>
  </si>
  <si>
    <t>(1) - (2) Ajuste Prudencial</t>
  </si>
  <si>
    <t>PIB No Minero</t>
  </si>
  <si>
    <t>Cuadro R.III.4</t>
  </si>
  <si>
    <t>Deuda Bruta del Gobierno Central, considerando Ajuste Prudencial, cierre estimado 2023-2027</t>
  </si>
  <si>
    <t>(millones de dólares y % del PIB de cada año)</t>
  </si>
  <si>
    <t>2023e</t>
  </si>
  <si>
    <t>2024e</t>
  </si>
  <si>
    <t>2025e</t>
  </si>
  <si>
    <t>2026e</t>
  </si>
  <si>
    <t>2027e</t>
  </si>
  <si>
    <t>Deuda Bruta Compatible con la Meta del BCA</t>
  </si>
  <si>
    <t>PIB NO MINERO</t>
  </si>
  <si>
    <r>
      <t>(millones US$ al 31 de diciembre y % del PIB estimado)</t>
    </r>
    <r>
      <rPr>
        <vertAlign val="superscript"/>
        <sz val="10"/>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</si>
</sst>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 &quot;$&quot;* #,##0_ ;_ &quot;$&quot;* \-#,##0_ ;_ &quot;$&quot;* &quot;-&quot;_ ;_ @_ "/>
    <numFmt numFmtId="41" formatCode="_ * #,##0_ ;_ * \-#,##0_ ;_ * &quot;-&quot;_ ;_ @_ "/>
    <numFmt numFmtId="43" formatCode="_ * #,##0.00_ ;_ * \-#,##0.00_ ;_ * &quot;-&quot;??_ ;_ @_ "/>
    <numFmt numFmtId="164" formatCode="_-* #,##0_-;\-* #,##0_-;_-* &quot;-&quot;_-;_-@_-"/>
    <numFmt numFmtId="165" formatCode="_-* #,##0.00_-;\-* #,##0.00_-;_-* &quot;-&quot;??_-;_-@_-"/>
    <numFmt numFmtId="166" formatCode="_ * #,##0.0_ ;_ * \-#,##0.0_ ;_ * &quot;-&quot;_ ;_ @_ "/>
    <numFmt numFmtId="167" formatCode="0.0"/>
    <numFmt numFmtId="168" formatCode="#,##0.0"/>
    <numFmt numFmtId="169" formatCode="0.0%"/>
    <numFmt numFmtId="170" formatCode="_ * #,##0.0_ ;_ * \-#,##0.0_ ;_ * &quot;-&quot;?_ ;_ @_ "/>
    <numFmt numFmtId="171" formatCode="#,##0_ ;\-#,##0\ "/>
    <numFmt numFmtId="172" formatCode="_-* #,##0_-;\-* #,##0_-;_-* &quot;-&quot;??_-;_-@_-"/>
    <numFmt numFmtId="173" formatCode="_-* #,##0.000_-;\-* #,##0.000_-;_-* &quot;-&quot;??_-;_-@_-"/>
    <numFmt numFmtId="174" formatCode="0.00000000"/>
    <numFmt numFmtId="175" formatCode="#,##0.0;\-#,##0.0"/>
    <numFmt numFmtId="176" formatCode="_-* #,##0.0000_-;\-* #,##0.0000_-;_-* &quot;-&quot;??_-;_-@_-"/>
    <numFmt numFmtId="177" formatCode="0.000"/>
    <numFmt numFmtId="178" formatCode="#,##0.0_ ;\-#,##0.0\ "/>
    <numFmt numFmtId="179" formatCode="_ * #,##0.00000_ ;_ * \-#,##0.00000_ ;_ * &quot;-&quot;_ ;_ @_ "/>
    <numFmt numFmtId="180" formatCode="#,##0.000000000;\-#,##0.000000000"/>
    <numFmt numFmtId="181" formatCode="_ * #,##0.0000000_ ;_ * \-#,##0.0000000_ ;_ * &quot;-&quot;_ ;_ @_ "/>
    <numFmt numFmtId="182" formatCode="_ * #,##0.000_ ;_ * \-#,##0.000_ ;_ * &quot;-&quot;_ ;_ @_ "/>
    <numFmt numFmtId="183" formatCode="#,##0.00000"/>
    <numFmt numFmtId="184" formatCode="#,##0.0000000"/>
    <numFmt numFmtId="185" formatCode="#,##0.0000"/>
  </numFmts>
  <fonts count="38" x14ac:knownFonts="1">
    <font>
      <sz val="11"/>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color theme="1"/>
      <name val="Calibri"/>
      <family val="2"/>
      <scheme val="minor"/>
    </font>
    <font>
      <b/>
      <sz val="10"/>
      <name val="Calibri"/>
      <family val="2"/>
    </font>
    <font>
      <sz val="10"/>
      <name val="Calibri"/>
      <family val="2"/>
    </font>
    <font>
      <vertAlign val="superscript"/>
      <sz val="10"/>
      <name val="Calibri"/>
      <family val="2"/>
    </font>
    <font>
      <sz val="10"/>
      <color rgb="FF000000"/>
      <name val="Calibri"/>
      <family val="2"/>
    </font>
    <font>
      <b/>
      <vertAlign val="superscript"/>
      <sz val="10"/>
      <name val="Calibri"/>
      <family val="2"/>
      <scheme val="minor"/>
    </font>
    <font>
      <sz val="10"/>
      <color rgb="FFFF0000"/>
      <name val="Calibri"/>
      <family val="2"/>
      <scheme val="minor"/>
    </font>
    <font>
      <vertAlign val="superscript"/>
      <sz val="10"/>
      <color rgb="FF000000"/>
      <name val="Calibri"/>
      <family val="2"/>
      <scheme val="minor"/>
    </font>
    <font>
      <b/>
      <vertAlign val="superscript"/>
      <sz val="10"/>
      <color theme="1"/>
      <name val="Calibri"/>
      <family val="2"/>
      <scheme val="minor"/>
    </font>
    <font>
      <vertAlign val="superscript"/>
      <sz val="10"/>
      <color theme="1"/>
      <name val="Calibri"/>
      <family val="2"/>
      <scheme val="minor"/>
    </font>
    <font>
      <b/>
      <sz val="10"/>
      <color rgb="FF4BACC6"/>
      <name val="Calibri"/>
      <family val="2"/>
      <scheme val="minor"/>
    </font>
    <font>
      <sz val="11"/>
      <color rgb="FF000000"/>
      <name val="Calibri"/>
      <family val="2"/>
    </font>
    <font>
      <b/>
      <sz val="10"/>
      <color rgb="FF000000"/>
      <name val="Calibri"/>
      <family val="2"/>
    </font>
    <font>
      <vertAlign val="superscript"/>
      <sz val="10"/>
      <name val="Calibri"/>
      <family val="2"/>
      <scheme val="minor"/>
    </font>
    <font>
      <b/>
      <sz val="10"/>
      <color rgb="FFC00000"/>
      <name val="Calibri"/>
      <family val="2"/>
      <scheme val="minor"/>
    </font>
    <font>
      <b/>
      <sz val="10"/>
      <color rgb="FFFF0000"/>
      <name val="Calibri"/>
      <family val="2"/>
      <scheme val="minor"/>
    </font>
    <font>
      <i/>
      <sz val="10"/>
      <name val="Calibri"/>
      <family val="2"/>
      <scheme val="minor"/>
    </font>
    <font>
      <i/>
      <sz val="10"/>
      <color rgb="FF000000"/>
      <name val="Calibri"/>
      <family val="2"/>
      <scheme val="minor"/>
    </font>
    <font>
      <b/>
      <vertAlign val="superscript"/>
      <sz val="10"/>
      <color rgb="FF000000"/>
      <name val="Calibri"/>
      <family val="2"/>
      <scheme val="minor"/>
    </font>
    <font>
      <b/>
      <sz val="11"/>
      <color rgb="FFFF0000"/>
      <name val="Calibri"/>
      <family val="2"/>
      <scheme val="minor"/>
    </font>
    <font>
      <sz val="10"/>
      <name val="Century Gothic"/>
      <family val="2"/>
    </font>
    <font>
      <sz val="10"/>
      <color rgb="FFC00000"/>
      <name val="Calibri"/>
      <family val="2"/>
      <scheme val="minor"/>
    </font>
    <font>
      <b/>
      <vertAlign val="subscript"/>
      <sz val="10"/>
      <color rgb="FF000000"/>
      <name val="Calibri"/>
      <family val="2"/>
      <scheme val="minor"/>
    </font>
    <font>
      <sz val="10"/>
      <color rgb="FF3B3838"/>
      <name val="Calibri"/>
      <family val="2"/>
      <scheme val="minor"/>
    </font>
    <font>
      <sz val="9"/>
      <color theme="1"/>
      <name val="Calibri"/>
      <family val="2"/>
      <scheme val="minor"/>
    </font>
    <font>
      <i/>
      <sz val="10"/>
      <color theme="1"/>
      <name val="Calibri"/>
      <family val="2"/>
      <scheme val="minor"/>
    </font>
    <font>
      <i/>
      <sz val="10"/>
      <name val="Calibri"/>
      <family val="2"/>
    </font>
    <font>
      <b/>
      <i/>
      <sz val="10"/>
      <name val="Calibri"/>
      <family val="2"/>
      <scheme val="minor"/>
    </font>
    <font>
      <sz val="8"/>
      <name val="Calibri"/>
      <family val="2"/>
      <scheme val="minor"/>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rgb="FFFFFFFF"/>
      </patternFill>
    </fill>
    <fill>
      <patternFill patternType="solid">
        <fgColor theme="0"/>
        <bgColor rgb="FFFFFFFF"/>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FF0000"/>
      </left>
      <right style="thin">
        <color auto="1"/>
      </right>
      <top/>
      <bottom style="thin">
        <color auto="1"/>
      </bottom>
      <diagonal/>
    </border>
    <border>
      <left style="thin">
        <color rgb="FFFF0000"/>
      </left>
      <right style="thin">
        <color auto="1"/>
      </right>
      <top style="thin">
        <color indexed="64"/>
      </top>
      <bottom style="thin">
        <color indexed="64"/>
      </bottom>
      <diagonal/>
    </border>
    <border>
      <left style="thin">
        <color rgb="FFFF0000"/>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top/>
      <bottom/>
      <diagonal/>
    </border>
    <border>
      <left style="thin">
        <color indexed="64"/>
      </left>
      <right style="thin">
        <color rgb="FF000000"/>
      </right>
      <top/>
      <bottom style="thin">
        <color indexed="64"/>
      </bottom>
      <diagonal/>
    </border>
    <border>
      <left/>
      <right style="thin">
        <color rgb="FF000000"/>
      </right>
      <top/>
      <bottom style="thin">
        <color indexed="64"/>
      </bottom>
      <diagonal/>
    </border>
    <border>
      <left/>
      <right/>
      <top/>
      <bottom style="thin">
        <color rgb="FFFF0000"/>
      </bottom>
      <diagonal/>
    </border>
    <border>
      <left style="thin">
        <color rgb="FF000000"/>
      </left>
      <right/>
      <top/>
      <bottom style="thin">
        <color rgb="FF000000"/>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bottom/>
      <diagonal/>
    </border>
    <border>
      <left style="thin">
        <color rgb="FFC00000"/>
      </left>
      <right/>
      <top/>
      <bottom/>
      <diagonal/>
    </border>
  </borders>
  <cellStyleXfs count="23">
    <xf numFmtId="0" fontId="0" fillId="0" borderId="0"/>
    <xf numFmtId="41" fontId="5" fillId="0" borderId="0" applyFont="0" applyFill="0" applyBorder="0" applyAlignment="0" applyProtection="0"/>
    <xf numFmtId="9" fontId="5" fillId="0" borderId="0" applyFont="0" applyFill="0" applyBorder="0" applyAlignment="0" applyProtection="0"/>
    <xf numFmtId="0" fontId="6" fillId="0" borderId="0">
      <alignment vertical="top"/>
    </xf>
    <xf numFmtId="0" fontId="6" fillId="0" borderId="0"/>
    <xf numFmtId="0" fontId="9" fillId="0" borderId="0"/>
    <xf numFmtId="165" fontId="5" fillId="0" borderId="0" applyFont="0" applyFill="0" applyBorder="0" applyAlignment="0" applyProtection="0"/>
    <xf numFmtId="165"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0" fontId="20" fillId="0" borderId="0"/>
    <xf numFmtId="165" fontId="6"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5" fillId="0" borderId="0" applyFont="0" applyFill="0" applyBorder="0" applyAlignment="0" applyProtection="0"/>
    <xf numFmtId="165" fontId="5" fillId="0" borderId="0" applyFont="0" applyFill="0" applyBorder="0" applyAlignment="0" applyProtection="0"/>
  </cellStyleXfs>
  <cellXfs count="1359">
    <xf numFmtId="0" fontId="0" fillId="0" borderId="0" xfId="0"/>
    <xf numFmtId="0" fontId="1" fillId="2" borderId="5" xfId="0" applyFont="1" applyFill="1" applyBorder="1" applyAlignment="1">
      <alignment vertical="center"/>
    </xf>
    <xf numFmtId="0" fontId="1" fillId="2" borderId="7" xfId="0" applyFont="1" applyFill="1" applyBorder="1" applyAlignment="1">
      <alignment vertical="center"/>
    </xf>
    <xf numFmtId="0" fontId="2" fillId="2" borderId="0" xfId="0" applyFont="1" applyFill="1" applyAlignment="1">
      <alignment vertical="center"/>
    </xf>
    <xf numFmtId="0" fontId="4" fillId="0" borderId="0" xfId="0" applyFont="1"/>
    <xf numFmtId="0" fontId="4" fillId="0" borderId="0" xfId="0" applyFont="1" applyAlignment="1">
      <alignment vertical="center"/>
    </xf>
    <xf numFmtId="0" fontId="3" fillId="3" borderId="0" xfId="0" applyFont="1" applyFill="1"/>
    <xf numFmtId="0" fontId="4" fillId="3" borderId="0" xfId="0" applyFont="1" applyFill="1"/>
    <xf numFmtId="0" fontId="4" fillId="3" borderId="2" xfId="0" applyFont="1" applyFill="1" applyBorder="1"/>
    <xf numFmtId="0" fontId="3" fillId="3" borderId="1" xfId="0" applyFont="1" applyFill="1" applyBorder="1" applyAlignment="1">
      <alignment horizontal="center"/>
    </xf>
    <xf numFmtId="0" fontId="3" fillId="3" borderId="2" xfId="0" applyFont="1" applyFill="1" applyBorder="1"/>
    <xf numFmtId="0" fontId="4" fillId="3" borderId="7" xfId="0" applyFont="1" applyFill="1" applyBorder="1"/>
    <xf numFmtId="0" fontId="7" fillId="0" borderId="0" xfId="0" applyFont="1"/>
    <xf numFmtId="3" fontId="8" fillId="0" borderId="0" xfId="0" applyNumberFormat="1" applyFont="1"/>
    <xf numFmtId="0" fontId="8" fillId="0" borderId="0" xfId="4" applyFont="1"/>
    <xf numFmtId="0" fontId="7" fillId="0" borderId="0" xfId="4" applyFont="1"/>
    <xf numFmtId="0" fontId="3" fillId="3" borderId="0" xfId="5" applyFont="1" applyFill="1"/>
    <xf numFmtId="0" fontId="4" fillId="3" borderId="0" xfId="5" applyFont="1" applyFill="1"/>
    <xf numFmtId="0" fontId="4" fillId="3" borderId="2" xfId="5" applyFont="1" applyFill="1" applyBorder="1"/>
    <xf numFmtId="0" fontId="3" fillId="3" borderId="7" xfId="5" applyFont="1" applyFill="1" applyBorder="1"/>
    <xf numFmtId="0" fontId="3" fillId="3" borderId="7" xfId="5" applyFont="1" applyFill="1" applyBorder="1" applyAlignment="1">
      <alignment horizontal="center"/>
    </xf>
    <xf numFmtId="0" fontId="3" fillId="3" borderId="8" xfId="5" applyFont="1" applyFill="1" applyBorder="1" applyAlignment="1">
      <alignment horizontal="center"/>
    </xf>
    <xf numFmtId="0" fontId="8" fillId="3" borderId="0" xfId="0" applyFont="1" applyFill="1"/>
    <xf numFmtId="0" fontId="8" fillId="3" borderId="13" xfId="0" applyFont="1" applyFill="1" applyBorder="1" applyAlignment="1">
      <alignment vertical="center"/>
    </xf>
    <xf numFmtId="0" fontId="7" fillId="3" borderId="1" xfId="0" applyFont="1" applyFill="1" applyBorder="1" applyAlignment="1">
      <alignment horizontal="center" vertical="center"/>
    </xf>
    <xf numFmtId="0" fontId="7" fillId="3" borderId="5" xfId="0" applyFont="1" applyFill="1" applyBorder="1" applyAlignment="1">
      <alignment vertical="center"/>
    </xf>
    <xf numFmtId="3" fontId="10" fillId="3" borderId="9" xfId="0" applyNumberFormat="1" applyFont="1" applyFill="1" applyBorder="1" applyAlignment="1">
      <alignment horizontal="right"/>
    </xf>
    <xf numFmtId="41" fontId="4" fillId="0" borderId="0" xfId="1" applyFont="1"/>
    <xf numFmtId="3" fontId="10" fillId="3" borderId="10" xfId="0" applyNumberFormat="1" applyFont="1" applyFill="1" applyBorder="1" applyAlignment="1">
      <alignment horizontal="right"/>
    </xf>
    <xf numFmtId="0" fontId="8" fillId="3" borderId="5" xfId="0" applyFont="1" applyFill="1" applyBorder="1" applyAlignment="1">
      <alignment horizontal="left" vertical="center" indent="1"/>
    </xf>
    <xf numFmtId="3" fontId="11" fillId="3" borderId="10" xfId="0" applyNumberFormat="1" applyFont="1" applyFill="1" applyBorder="1" applyAlignment="1">
      <alignment horizontal="right"/>
    </xf>
    <xf numFmtId="3" fontId="11" fillId="3" borderId="0" xfId="0" applyNumberFormat="1" applyFont="1" applyFill="1" applyAlignment="1">
      <alignment horizontal="right"/>
    </xf>
    <xf numFmtId="3" fontId="11" fillId="3" borderId="6" xfId="0" applyNumberFormat="1" applyFont="1" applyFill="1" applyBorder="1" applyAlignment="1">
      <alignment horizontal="right"/>
    </xf>
    <xf numFmtId="37" fontId="10" fillId="3" borderId="10" xfId="0" applyNumberFormat="1" applyFont="1" applyFill="1" applyBorder="1"/>
    <xf numFmtId="37" fontId="10" fillId="3" borderId="0" xfId="0" applyNumberFormat="1" applyFont="1" applyFill="1"/>
    <xf numFmtId="37" fontId="10" fillId="3" borderId="6" xfId="0" applyNumberFormat="1" applyFont="1" applyFill="1" applyBorder="1"/>
    <xf numFmtId="0" fontId="8" fillId="3" borderId="7" xfId="0" applyFont="1" applyFill="1" applyBorder="1" applyAlignment="1">
      <alignment horizontal="left" vertical="center" indent="1"/>
    </xf>
    <xf numFmtId="37" fontId="11" fillId="3" borderId="11" xfId="0" applyNumberFormat="1" applyFont="1" applyFill="1" applyBorder="1"/>
    <xf numFmtId="37" fontId="11" fillId="3" borderId="14" xfId="0" applyNumberFormat="1" applyFont="1" applyFill="1" applyBorder="1"/>
    <xf numFmtId="37" fontId="11" fillId="3" borderId="8" xfId="0" applyNumberFormat="1" applyFont="1" applyFill="1" applyBorder="1"/>
    <xf numFmtId="41" fontId="4" fillId="0" borderId="0" xfId="0" applyNumberFormat="1" applyFont="1"/>
    <xf numFmtId="0" fontId="3" fillId="3" borderId="0" xfId="0" applyFont="1" applyFill="1" applyAlignment="1">
      <alignment horizontal="left" vertical="center"/>
    </xf>
    <xf numFmtId="0" fontId="4" fillId="3" borderId="0" xfId="0" applyFont="1" applyFill="1" applyAlignment="1">
      <alignment horizontal="left" vertical="center"/>
    </xf>
    <xf numFmtId="3" fontId="4" fillId="0" borderId="0" xfId="0" applyNumberFormat="1" applyFont="1"/>
    <xf numFmtId="10" fontId="4" fillId="0" borderId="0" xfId="0" applyNumberFormat="1" applyFont="1"/>
    <xf numFmtId="0" fontId="7" fillId="3" borderId="0" xfId="0" applyFont="1" applyFill="1" applyAlignment="1">
      <alignment horizontal="center" vertical="center"/>
    </xf>
    <xf numFmtId="0" fontId="7" fillId="3" borderId="2" xfId="0" applyFont="1" applyFill="1" applyBorder="1" applyAlignment="1">
      <alignment vertical="center"/>
    </xf>
    <xf numFmtId="169" fontId="8" fillId="3" borderId="0" xfId="2" applyNumberFormat="1" applyFont="1" applyFill="1" applyBorder="1" applyAlignment="1">
      <alignment horizontal="center" vertical="center" wrapText="1"/>
    </xf>
    <xf numFmtId="169" fontId="8" fillId="3" borderId="6" xfId="2"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Alignment="1">
      <alignment horizontal="justify" vertical="center"/>
    </xf>
    <xf numFmtId="169" fontId="4" fillId="0" borderId="0" xfId="0" applyNumberFormat="1" applyFont="1"/>
    <xf numFmtId="0" fontId="10" fillId="3" borderId="2" xfId="0" applyFont="1" applyFill="1" applyBorder="1" applyAlignment="1">
      <alignment wrapText="1"/>
    </xf>
    <xf numFmtId="37" fontId="10" fillId="3" borderId="9" xfId="0" applyNumberFormat="1" applyFont="1" applyFill="1" applyBorder="1" applyAlignment="1">
      <alignment horizontal="right" wrapText="1"/>
    </xf>
    <xf numFmtId="37" fontId="10" fillId="3" borderId="3" xfId="0" applyNumberFormat="1" applyFont="1" applyFill="1" applyBorder="1" applyAlignment="1">
      <alignment horizontal="right" wrapText="1"/>
    </xf>
    <xf numFmtId="37" fontId="10" fillId="3" borderId="4" xfId="0" applyNumberFormat="1" applyFont="1" applyFill="1" applyBorder="1" applyAlignment="1">
      <alignment horizontal="right" wrapText="1"/>
    </xf>
    <xf numFmtId="0" fontId="11" fillId="3" borderId="5" xfId="0" applyFont="1" applyFill="1" applyBorder="1" applyAlignment="1">
      <alignment wrapText="1"/>
    </xf>
    <xf numFmtId="37" fontId="11" fillId="3" borderId="10" xfId="0" applyNumberFormat="1" applyFont="1" applyFill="1" applyBorder="1" applyAlignment="1">
      <alignment horizontal="right" wrapText="1"/>
    </xf>
    <xf numFmtId="37" fontId="11" fillId="3" borderId="0" xfId="0" applyNumberFormat="1" applyFont="1" applyFill="1" applyAlignment="1">
      <alignment horizontal="right" wrapText="1"/>
    </xf>
    <xf numFmtId="37" fontId="11" fillId="3" borderId="6" xfId="0" applyNumberFormat="1" applyFont="1" applyFill="1" applyBorder="1" applyAlignment="1">
      <alignment horizontal="right" wrapText="1"/>
    </xf>
    <xf numFmtId="0" fontId="11" fillId="3" borderId="7" xfId="0" applyFont="1" applyFill="1" applyBorder="1" applyAlignment="1">
      <alignment wrapText="1"/>
    </xf>
    <xf numFmtId="37" fontId="11" fillId="3" borderId="11" xfId="0" applyNumberFormat="1" applyFont="1" applyFill="1" applyBorder="1" applyAlignment="1">
      <alignment horizontal="right" wrapText="1"/>
    </xf>
    <xf numFmtId="37" fontId="11" fillId="3" borderId="14" xfId="0" applyNumberFormat="1" applyFont="1" applyFill="1" applyBorder="1" applyAlignment="1">
      <alignment horizontal="right" wrapText="1"/>
    </xf>
    <xf numFmtId="37" fontId="11" fillId="3" borderId="8" xfId="0" applyNumberFormat="1" applyFont="1" applyFill="1" applyBorder="1" applyAlignment="1">
      <alignment horizontal="right" wrapText="1"/>
    </xf>
    <xf numFmtId="37" fontId="13" fillId="3" borderId="0" xfId="0" applyNumberFormat="1" applyFont="1" applyFill="1"/>
    <xf numFmtId="0" fontId="8" fillId="4" borderId="13" xfId="0" applyFont="1" applyFill="1" applyBorder="1"/>
    <xf numFmtId="0" fontId="7" fillId="4" borderId="1" xfId="0" applyFont="1" applyFill="1" applyBorder="1" applyAlignment="1">
      <alignment horizontal="center" vertical="center"/>
    </xf>
    <xf numFmtId="3" fontId="8" fillId="4" borderId="9" xfId="0" applyNumberFormat="1" applyFont="1" applyFill="1" applyBorder="1"/>
    <xf numFmtId="3" fontId="8" fillId="4" borderId="3" xfId="0" applyNumberFormat="1" applyFont="1" applyFill="1" applyBorder="1"/>
    <xf numFmtId="0" fontId="7" fillId="4" borderId="5" xfId="0" applyFont="1" applyFill="1" applyBorder="1"/>
    <xf numFmtId="169" fontId="4" fillId="0" borderId="0" xfId="2" applyNumberFormat="1" applyFont="1"/>
    <xf numFmtId="0" fontId="7" fillId="4" borderId="7" xfId="0" applyFont="1" applyFill="1" applyBorder="1"/>
    <xf numFmtId="0" fontId="8" fillId="4" borderId="5" xfId="0" applyFont="1" applyFill="1" applyBorder="1"/>
    <xf numFmtId="3" fontId="8" fillId="4" borderId="10" xfId="0" applyNumberFormat="1" applyFont="1" applyFill="1" applyBorder="1"/>
    <xf numFmtId="0" fontId="8" fillId="4" borderId="7" xfId="0" applyFont="1" applyFill="1" applyBorder="1"/>
    <xf numFmtId="166" fontId="4" fillId="0" borderId="0" xfId="1" applyNumberFormat="1" applyFont="1"/>
    <xf numFmtId="170" fontId="4" fillId="0" borderId="0" xfId="0" applyNumberFormat="1" applyFont="1"/>
    <xf numFmtId="0" fontId="7" fillId="3" borderId="0" xfId="0" applyFont="1" applyFill="1"/>
    <xf numFmtId="0" fontId="8" fillId="3" borderId="13" xfId="0" applyFont="1" applyFill="1" applyBorder="1"/>
    <xf numFmtId="0" fontId="7" fillId="3" borderId="5" xfId="0" applyFont="1" applyFill="1" applyBorder="1"/>
    <xf numFmtId="0" fontId="8" fillId="3" borderId="5" xfId="0" applyFont="1" applyFill="1" applyBorder="1"/>
    <xf numFmtId="0" fontId="8" fillId="3" borderId="7" xfId="0" applyFont="1" applyFill="1" applyBorder="1"/>
    <xf numFmtId="3" fontId="8" fillId="0" borderId="11" xfId="0" applyNumberFormat="1" applyFont="1" applyBorder="1" applyAlignment="1">
      <alignment horizontal="right"/>
    </xf>
    <xf numFmtId="0" fontId="8" fillId="3" borderId="15" xfId="0" applyFont="1" applyFill="1" applyBorder="1" applyAlignment="1">
      <alignment vertical="center"/>
    </xf>
    <xf numFmtId="0" fontId="8" fillId="3" borderId="5" xfId="0" applyFont="1" applyFill="1" applyBorder="1" applyAlignment="1">
      <alignment vertical="center"/>
    </xf>
    <xf numFmtId="3" fontId="8" fillId="3" borderId="10" xfId="0" applyNumberFormat="1" applyFont="1" applyFill="1" applyBorder="1" applyAlignment="1">
      <alignment horizontal="right" vertical="center" wrapText="1"/>
    </xf>
    <xf numFmtId="168" fontId="8" fillId="3" borderId="10" xfId="0" applyNumberFormat="1" applyFont="1" applyFill="1" applyBorder="1" applyAlignment="1">
      <alignment horizontal="center" vertical="center" wrapText="1"/>
    </xf>
    <xf numFmtId="0" fontId="7" fillId="3" borderId="7" xfId="0" applyFont="1" applyFill="1" applyBorder="1" applyAlignment="1">
      <alignment vertical="center"/>
    </xf>
    <xf numFmtId="0" fontId="7" fillId="3" borderId="14" xfId="0" applyFont="1" applyFill="1" applyBorder="1" applyAlignment="1">
      <alignment horizontal="left" vertical="center"/>
    </xf>
    <xf numFmtId="167" fontId="7" fillId="3" borderId="11" xfId="0" applyNumberFormat="1" applyFont="1" applyFill="1" applyBorder="1" applyAlignment="1">
      <alignment horizontal="center" vertical="center"/>
    </xf>
    <xf numFmtId="3" fontId="4" fillId="3" borderId="0" xfId="0" applyNumberFormat="1" applyFont="1" applyFill="1"/>
    <xf numFmtId="0" fontId="2" fillId="3" borderId="13" xfId="0" applyFont="1" applyFill="1" applyBorder="1" applyAlignment="1">
      <alignment vertical="center"/>
    </xf>
    <xf numFmtId="0" fontId="1" fillId="3" borderId="12" xfId="0" applyFont="1" applyFill="1" applyBorder="1" applyAlignment="1">
      <alignment horizontal="center" vertical="center"/>
    </xf>
    <xf numFmtId="0" fontId="1" fillId="3" borderId="5" xfId="0" applyFont="1" applyFill="1" applyBorder="1" applyAlignment="1">
      <alignment vertical="center"/>
    </xf>
    <xf numFmtId="0" fontId="2" fillId="3" borderId="5" xfId="0" applyFont="1" applyFill="1" applyBorder="1" applyAlignment="1">
      <alignment vertical="center"/>
    </xf>
    <xf numFmtId="0" fontId="2" fillId="3" borderId="7" xfId="0" applyFont="1" applyFill="1" applyBorder="1" applyAlignment="1">
      <alignment vertical="center"/>
    </xf>
    <xf numFmtId="169" fontId="4" fillId="3" borderId="0" xfId="2" applyNumberFormat="1" applyFont="1" applyFill="1"/>
    <xf numFmtId="3" fontId="7" fillId="0" borderId="13" xfId="0" applyNumberFormat="1" applyFont="1" applyBorder="1" applyAlignment="1">
      <alignment horizontal="center" wrapText="1"/>
    </xf>
    <xf numFmtId="0" fontId="7" fillId="0" borderId="15" xfId="0" applyFont="1" applyBorder="1" applyAlignment="1">
      <alignment horizontal="center" wrapText="1"/>
    </xf>
    <xf numFmtId="0" fontId="7" fillId="0" borderId="12" xfId="0" applyFont="1" applyBorder="1" applyAlignment="1">
      <alignment horizontal="center" wrapText="1"/>
    </xf>
    <xf numFmtId="0" fontId="7" fillId="0" borderId="13" xfId="0" applyFont="1" applyBorder="1"/>
    <xf numFmtId="3" fontId="7" fillId="0" borderId="15" xfId="0" applyNumberFormat="1" applyFont="1" applyBorder="1"/>
    <xf numFmtId="0" fontId="8" fillId="0" borderId="5" xfId="0" applyFont="1" applyBorder="1"/>
    <xf numFmtId="3" fontId="8" fillId="0" borderId="6" xfId="0" applyNumberFormat="1" applyFont="1" applyBorder="1"/>
    <xf numFmtId="0" fontId="7" fillId="0" borderId="2" xfId="0" applyFont="1" applyBorder="1"/>
    <xf numFmtId="3" fontId="7" fillId="0" borderId="3" xfId="0" applyNumberFormat="1" applyFont="1" applyBorder="1"/>
    <xf numFmtId="3" fontId="7" fillId="0" borderId="4" xfId="0" applyNumberFormat="1" applyFont="1" applyBorder="1"/>
    <xf numFmtId="0" fontId="7" fillId="3" borderId="0" xfId="4" applyFont="1" applyFill="1"/>
    <xf numFmtId="0" fontId="8" fillId="3" borderId="0" xfId="4" applyFont="1" applyFill="1"/>
    <xf numFmtId="0" fontId="10" fillId="3" borderId="16" xfId="0" applyFont="1" applyFill="1" applyBorder="1" applyAlignment="1">
      <alignment wrapText="1"/>
    </xf>
    <xf numFmtId="0" fontId="10" fillId="3" borderId="1" xfId="0" applyFont="1" applyFill="1" applyBorder="1" applyAlignment="1">
      <alignment horizontal="center" wrapText="1"/>
    </xf>
    <xf numFmtId="0" fontId="10" fillId="3" borderId="17" xfId="0" applyFont="1" applyFill="1" applyBorder="1" applyAlignment="1">
      <alignment horizontal="center" wrapText="1"/>
    </xf>
    <xf numFmtId="0" fontId="7"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3" borderId="13" xfId="0" applyFont="1" applyFill="1" applyBorder="1" applyAlignment="1">
      <alignment vertical="center"/>
    </xf>
    <xf numFmtId="0" fontId="8" fillId="3" borderId="10" xfId="0" applyFont="1" applyFill="1" applyBorder="1" applyAlignment="1">
      <alignment horizontal="center" vertical="center" wrapText="1"/>
    </xf>
    <xf numFmtId="0" fontId="8" fillId="3" borderId="0" xfId="0" applyFont="1" applyFill="1" applyAlignment="1">
      <alignment vertical="center"/>
    </xf>
    <xf numFmtId="0" fontId="8" fillId="3" borderId="10" xfId="0" applyFont="1" applyFill="1" applyBorder="1" applyAlignment="1">
      <alignment vertical="center"/>
    </xf>
    <xf numFmtId="3" fontId="8" fillId="3" borderId="6" xfId="0" applyNumberFormat="1" applyFont="1" applyFill="1" applyBorder="1" applyAlignment="1">
      <alignment horizontal="center" vertical="center" wrapText="1"/>
    </xf>
    <xf numFmtId="0" fontId="1" fillId="3" borderId="7" xfId="0" applyFont="1" applyFill="1" applyBorder="1" applyAlignment="1">
      <alignment vertical="center"/>
    </xf>
    <xf numFmtId="0" fontId="1" fillId="3" borderId="7"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4" fillId="3" borderId="10" xfId="0" applyFont="1" applyFill="1" applyBorder="1" applyAlignment="1">
      <alignment horizontal="center"/>
    </xf>
    <xf numFmtId="172" fontId="8" fillId="3" borderId="10" xfId="6" applyNumberFormat="1" applyFont="1" applyFill="1" applyBorder="1"/>
    <xf numFmtId="0" fontId="7" fillId="3" borderId="13" xfId="0" applyFont="1" applyFill="1" applyBorder="1" applyAlignment="1">
      <alignment horizontal="center" vertical="center"/>
    </xf>
    <xf numFmtId="0" fontId="8" fillId="3" borderId="10" xfId="0" applyFont="1" applyFill="1" applyBorder="1"/>
    <xf numFmtId="0" fontId="7" fillId="3" borderId="7" xfId="0" applyFont="1" applyFill="1" applyBorder="1"/>
    <xf numFmtId="0" fontId="7" fillId="3" borderId="0" xfId="0" applyFont="1" applyFill="1" applyAlignment="1">
      <alignment horizontal="centerContinuous"/>
    </xf>
    <xf numFmtId="171" fontId="7" fillId="3" borderId="9" xfId="0" applyNumberFormat="1" applyFont="1" applyFill="1" applyBorder="1" applyAlignment="1">
      <alignment horizontal="right"/>
    </xf>
    <xf numFmtId="0" fontId="7" fillId="3" borderId="10" xfId="0" applyFont="1" applyFill="1" applyBorder="1"/>
    <xf numFmtId="0" fontId="7" fillId="3" borderId="18" xfId="0" applyFont="1" applyFill="1" applyBorder="1" applyAlignment="1">
      <alignment vertical="center"/>
    </xf>
    <xf numFmtId="0" fontId="1" fillId="4" borderId="0" xfId="0" applyFont="1" applyFill="1"/>
    <xf numFmtId="0" fontId="4" fillId="4" borderId="0" xfId="0" applyFont="1" applyFill="1"/>
    <xf numFmtId="0" fontId="3" fillId="3" borderId="1" xfId="0" applyFont="1" applyFill="1" applyBorder="1" applyAlignment="1">
      <alignment horizontal="center" vertical="center"/>
    </xf>
    <xf numFmtId="0" fontId="1" fillId="5" borderId="0" xfId="0" applyFont="1" applyFill="1"/>
    <xf numFmtId="0" fontId="4" fillId="5" borderId="0" xfId="0" applyFont="1" applyFill="1"/>
    <xf numFmtId="0" fontId="3" fillId="3" borderId="1" xfId="0" applyFont="1" applyFill="1" applyBorder="1" applyAlignment="1">
      <alignment horizontal="center" vertical="center" wrapText="1"/>
    </xf>
    <xf numFmtId="0" fontId="4" fillId="3" borderId="1"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3" fillId="3" borderId="2" xfId="0" applyFont="1" applyFill="1" applyBorder="1" applyAlignment="1">
      <alignment vertical="center"/>
    </xf>
    <xf numFmtId="3" fontId="8" fillId="3" borderId="0" xfId="0" applyNumberFormat="1" applyFont="1" applyFill="1"/>
    <xf numFmtId="0" fontId="4" fillId="3" borderId="5" xfId="0" applyFont="1" applyFill="1" applyBorder="1" applyAlignment="1">
      <alignment horizontal="left" vertical="center" wrapText="1" indent="1"/>
    </xf>
    <xf numFmtId="3" fontId="4" fillId="3" borderId="10" xfId="0" applyNumberFormat="1" applyFont="1" applyFill="1" applyBorder="1" applyAlignment="1">
      <alignment horizontal="right" vertical="center" wrapText="1"/>
    </xf>
    <xf numFmtId="0" fontId="4" fillId="3" borderId="5" xfId="0" applyFont="1" applyFill="1" applyBorder="1" applyAlignment="1">
      <alignment horizontal="left" vertical="center" indent="1"/>
    </xf>
    <xf numFmtId="0" fontId="4" fillId="3" borderId="5" xfId="0" applyFont="1" applyFill="1" applyBorder="1" applyAlignment="1">
      <alignment horizontal="left" vertical="center" wrapText="1" indent="2"/>
    </xf>
    <xf numFmtId="0" fontId="3" fillId="3" borderId="7" xfId="0" applyFont="1" applyFill="1" applyBorder="1" applyAlignment="1">
      <alignment vertical="center"/>
    </xf>
    <xf numFmtId="3" fontId="3" fillId="3" borderId="14" xfId="0" applyNumberFormat="1" applyFont="1" applyFill="1" applyBorder="1" applyAlignment="1">
      <alignment horizontal="right" vertical="center"/>
    </xf>
    <xf numFmtId="0" fontId="8" fillId="3" borderId="0" xfId="0" applyFont="1" applyFill="1" applyAlignment="1">
      <alignment horizontal="left"/>
    </xf>
    <xf numFmtId="0" fontId="2" fillId="3" borderId="9" xfId="0" applyFont="1" applyFill="1" applyBorder="1" applyAlignment="1">
      <alignment vertical="center" wrapText="1"/>
    </xf>
    <xf numFmtId="0" fontId="1" fillId="3" borderId="9"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5" xfId="0" applyFont="1" applyFill="1" applyBorder="1" applyAlignment="1">
      <alignment vertical="center" wrapText="1"/>
    </xf>
    <xf numFmtId="0" fontId="2" fillId="3" borderId="5" xfId="0" applyFont="1" applyFill="1" applyBorder="1" applyAlignment="1">
      <alignment horizontal="left" vertical="center" wrapText="1" indent="1"/>
    </xf>
    <xf numFmtId="0" fontId="3" fillId="0" borderId="0" xfId="0" applyFont="1"/>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 xfId="0" applyFont="1" applyBorder="1" applyAlignment="1">
      <alignment vertical="center"/>
    </xf>
    <xf numFmtId="0" fontId="2" fillId="0" borderId="5" xfId="0" applyFont="1" applyBorder="1" applyAlignment="1">
      <alignment vertical="center"/>
    </xf>
    <xf numFmtId="0" fontId="1" fillId="2" borderId="13" xfId="0" applyFont="1" applyFill="1" applyBorder="1" applyAlignment="1">
      <alignment vertical="center"/>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4" fillId="2" borderId="2" xfId="0" applyFont="1" applyFill="1" applyBorder="1"/>
    <xf numFmtId="0" fontId="4" fillId="2" borderId="7" xfId="0" applyFont="1" applyFill="1" applyBorder="1"/>
    <xf numFmtId="0" fontId="3" fillId="0" borderId="7" xfId="0" applyFont="1" applyBorder="1" applyAlignment="1">
      <alignment vertical="center"/>
    </xf>
    <xf numFmtId="0" fontId="3" fillId="2" borderId="13" xfId="0" applyFont="1" applyFill="1" applyBorder="1" applyAlignment="1">
      <alignment vertical="center"/>
    </xf>
    <xf numFmtId="0" fontId="4" fillId="0" borderId="0" xfId="0" applyFont="1" applyAlignment="1">
      <alignment vertical="center" wrapText="1"/>
    </xf>
    <xf numFmtId="0" fontId="2" fillId="0" borderId="7" xfId="0" applyFont="1" applyBorder="1" applyAlignment="1">
      <alignment vertical="center"/>
    </xf>
    <xf numFmtId="0" fontId="3" fillId="0" borderId="0" xfId="0" applyFont="1" applyAlignment="1">
      <alignment horizontal="left" vertical="center"/>
    </xf>
    <xf numFmtId="0" fontId="3" fillId="2"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justify" vertical="center" wrapText="1"/>
    </xf>
    <xf numFmtId="0" fontId="1" fillId="2" borderId="9" xfId="0" applyFont="1" applyFill="1" applyBorder="1" applyAlignment="1">
      <alignment horizontal="center" vertical="center" wrapText="1"/>
    </xf>
    <xf numFmtId="0" fontId="3" fillId="0" borderId="13" xfId="0" applyFont="1" applyBorder="1" applyAlignment="1">
      <alignment horizontal="center" vertical="center" wrapText="1"/>
    </xf>
    <xf numFmtId="0" fontId="4" fillId="0" borderId="5" xfId="0" applyFont="1" applyBorder="1" applyAlignment="1">
      <alignment horizontal="justify" vertical="center" wrapText="1"/>
    </xf>
    <xf numFmtId="0" fontId="2" fillId="2" borderId="0" xfId="0" applyFont="1" applyFill="1" applyAlignment="1">
      <alignment horizontal="justify" vertical="center"/>
    </xf>
    <xf numFmtId="0" fontId="1" fillId="0" borderId="0" xfId="0" applyFont="1" applyAlignment="1">
      <alignment horizontal="left" vertical="center"/>
    </xf>
    <xf numFmtId="0" fontId="2" fillId="0" borderId="0" xfId="0" applyFont="1" applyAlignment="1">
      <alignment horizontal="left" vertical="center"/>
    </xf>
    <xf numFmtId="0" fontId="4" fillId="0" borderId="2" xfId="0" applyFont="1" applyBorder="1" applyAlignment="1">
      <alignment vertical="center"/>
    </xf>
    <xf numFmtId="0" fontId="3" fillId="0" borderId="5" xfId="0" applyFont="1" applyBorder="1" applyAlignment="1">
      <alignment horizontal="justify" vertical="center"/>
    </xf>
    <xf numFmtId="0" fontId="4" fillId="0" borderId="5" xfId="0" applyFont="1" applyBorder="1" applyAlignment="1">
      <alignment horizontal="justify" vertical="center"/>
    </xf>
    <xf numFmtId="0" fontId="3" fillId="0" borderId="7" xfId="0" applyFont="1" applyBorder="1" applyAlignment="1">
      <alignment horizontal="justify" vertical="center"/>
    </xf>
    <xf numFmtId="0" fontId="4" fillId="0" borderId="0" xfId="0" applyFont="1" applyAlignment="1">
      <alignment horizontal="justify"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applyAlignment="1">
      <alignment horizontal="justify" vertical="center"/>
    </xf>
    <xf numFmtId="0" fontId="3" fillId="0" borderId="10" xfId="0" applyFont="1" applyBorder="1" applyAlignment="1">
      <alignment horizontal="justify" vertical="center"/>
    </xf>
    <xf numFmtId="0" fontId="4"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8" xfId="0" applyFont="1" applyBorder="1" applyAlignment="1">
      <alignment horizontal="center" vertical="center"/>
    </xf>
    <xf numFmtId="0" fontId="19" fillId="0" borderId="0" xfId="0" applyFont="1" applyAlignment="1">
      <alignment vertical="center"/>
    </xf>
    <xf numFmtId="0" fontId="4" fillId="2" borderId="0" xfId="0" applyFont="1" applyFill="1" applyAlignment="1">
      <alignment vertical="center"/>
    </xf>
    <xf numFmtId="0" fontId="4" fillId="0" borderId="0" xfId="0" applyFont="1" applyAlignment="1">
      <alignment horizontal="center" vertical="center"/>
    </xf>
    <xf numFmtId="0" fontId="3" fillId="0" borderId="2" xfId="0"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2" fillId="0" borderId="5"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3" fillId="0" borderId="13" xfId="0" applyFont="1" applyBorder="1" applyAlignment="1">
      <alignment vertical="center"/>
    </xf>
    <xf numFmtId="0" fontId="1" fillId="2" borderId="2" xfId="0" applyFont="1" applyFill="1" applyBorder="1" applyAlignment="1">
      <alignment vertical="center"/>
    </xf>
    <xf numFmtId="0" fontId="4" fillId="0" borderId="2"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vertical="center" wrapText="1"/>
    </xf>
    <xf numFmtId="0" fontId="4" fillId="0" borderId="5"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49" fontId="3" fillId="0" borderId="11" xfId="0" applyNumberFormat="1" applyFont="1" applyBorder="1" applyAlignment="1">
      <alignment horizontal="center" vertical="center" wrapText="1"/>
    </xf>
    <xf numFmtId="0" fontId="1" fillId="0" borderId="5" xfId="0" applyFont="1" applyBorder="1" applyAlignment="1">
      <alignment horizontal="justify" vertical="center"/>
    </xf>
    <xf numFmtId="0" fontId="2" fillId="0" borderId="5" xfId="0" applyFont="1" applyBorder="1" applyAlignment="1">
      <alignment horizontal="justify" vertical="center"/>
    </xf>
    <xf numFmtId="0" fontId="2" fillId="0" borderId="7" xfId="0" applyFont="1" applyBorder="1" applyAlignment="1">
      <alignment horizontal="justify" vertical="center"/>
    </xf>
    <xf numFmtId="3" fontId="8" fillId="3" borderId="0" xfId="4" applyNumberFormat="1" applyFont="1" applyFill="1" applyAlignment="1">
      <alignment vertical="center"/>
    </xf>
    <xf numFmtId="3" fontId="1" fillId="0" borderId="2" xfId="0" applyNumberFormat="1" applyFont="1" applyBorder="1" applyAlignment="1">
      <alignment horizontal="center" wrapText="1"/>
    </xf>
    <xf numFmtId="0" fontId="8" fillId="0" borderId="5" xfId="4" applyFont="1" applyBorder="1"/>
    <xf numFmtId="0" fontId="7" fillId="0" borderId="7" xfId="4" applyFont="1" applyBorder="1"/>
    <xf numFmtId="3" fontId="7" fillId="3" borderId="14" xfId="4" applyNumberFormat="1" applyFont="1" applyFill="1" applyBorder="1" applyAlignment="1">
      <alignment vertical="center"/>
    </xf>
    <xf numFmtId="3" fontId="1" fillId="0" borderId="7" xfId="0" applyNumberFormat="1" applyFont="1" applyBorder="1" applyAlignment="1">
      <alignment horizontal="center" wrapText="1"/>
    </xf>
    <xf numFmtId="0" fontId="1" fillId="0" borderId="14" xfId="4" applyFont="1" applyBorder="1" applyAlignment="1">
      <alignment horizontal="center" vertical="center"/>
    </xf>
    <xf numFmtId="0" fontId="1" fillId="0" borderId="8" xfId="4" applyFont="1" applyBorder="1" applyAlignment="1">
      <alignment horizontal="center" vertical="center"/>
    </xf>
    <xf numFmtId="0" fontId="1" fillId="0" borderId="7" xfId="4" applyFont="1" applyBorder="1" applyAlignment="1">
      <alignment horizontal="center" vertical="center"/>
    </xf>
    <xf numFmtId="3" fontId="8" fillId="0" borderId="5" xfId="4" applyNumberFormat="1" applyFont="1" applyBorder="1" applyAlignment="1">
      <alignment vertical="center"/>
    </xf>
    <xf numFmtId="3" fontId="7" fillId="0" borderId="7" xfId="4" applyNumberFormat="1" applyFont="1" applyBorder="1" applyAlignment="1">
      <alignment vertical="center"/>
    </xf>
    <xf numFmtId="0" fontId="4" fillId="3" borderId="7" xfId="0" applyFont="1" applyFill="1" applyBorder="1" applyAlignment="1">
      <alignment horizontal="right"/>
    </xf>
    <xf numFmtId="0" fontId="4" fillId="3" borderId="13" xfId="0" applyFont="1" applyFill="1" applyBorder="1"/>
    <xf numFmtId="0" fontId="7" fillId="3" borderId="12" xfId="0" applyFont="1" applyFill="1" applyBorder="1" applyAlignment="1">
      <alignment horizontal="center" vertical="center"/>
    </xf>
    <xf numFmtId="169" fontId="8" fillId="3" borderId="10" xfId="2"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0" borderId="2" xfId="0" applyFont="1" applyBorder="1" applyAlignment="1">
      <alignment vertical="center"/>
    </xf>
    <xf numFmtId="3" fontId="7" fillId="3" borderId="9" xfId="0" applyNumberFormat="1" applyFont="1" applyFill="1" applyBorder="1" applyAlignment="1">
      <alignment horizontal="right" vertical="center"/>
    </xf>
    <xf numFmtId="3" fontId="8" fillId="3" borderId="10" xfId="0" applyNumberFormat="1" applyFont="1" applyFill="1" applyBorder="1" applyAlignment="1">
      <alignment horizontal="right" vertical="center"/>
    </xf>
    <xf numFmtId="0" fontId="8" fillId="3" borderId="10" xfId="0" applyFont="1" applyFill="1" applyBorder="1" applyAlignment="1">
      <alignment horizontal="right" vertical="center"/>
    </xf>
    <xf numFmtId="0" fontId="8" fillId="3" borderId="7" xfId="0" applyFont="1" applyFill="1" applyBorder="1" applyAlignment="1">
      <alignment vertical="center"/>
    </xf>
    <xf numFmtId="3" fontId="8" fillId="3" borderId="11" xfId="0" applyNumberFormat="1" applyFont="1" applyFill="1" applyBorder="1" applyAlignment="1">
      <alignment horizontal="right" vertical="center"/>
    </xf>
    <xf numFmtId="3" fontId="7" fillId="3" borderId="11" xfId="0" applyNumberFormat="1" applyFont="1" applyFill="1" applyBorder="1" applyAlignment="1">
      <alignment horizontal="right" vertical="center"/>
    </xf>
    <xf numFmtId="0" fontId="1" fillId="2" borderId="9" xfId="0" applyFont="1" applyFill="1" applyBorder="1" applyAlignment="1">
      <alignment horizontal="center" vertical="center"/>
    </xf>
    <xf numFmtId="41" fontId="2" fillId="0" borderId="10" xfId="1" applyFont="1" applyBorder="1" applyAlignment="1">
      <alignment horizontal="right" vertical="center"/>
    </xf>
    <xf numFmtId="41" fontId="1" fillId="0" borderId="10" xfId="1" applyFont="1" applyBorder="1" applyAlignment="1">
      <alignment horizontal="right" vertical="center"/>
    </xf>
    <xf numFmtId="41" fontId="1" fillId="2" borderId="10" xfId="1" applyFont="1" applyFill="1" applyBorder="1" applyAlignment="1">
      <alignment horizontal="right" vertical="center"/>
    </xf>
    <xf numFmtId="41" fontId="2" fillId="2" borderId="10" xfId="1" applyFont="1" applyFill="1" applyBorder="1" applyAlignment="1">
      <alignment horizontal="right" vertical="center"/>
    </xf>
    <xf numFmtId="41" fontId="1" fillId="2" borderId="11" xfId="1" applyFont="1" applyFill="1" applyBorder="1" applyAlignment="1">
      <alignment horizontal="right" vertical="center"/>
    </xf>
    <xf numFmtId="41" fontId="3" fillId="0" borderId="10" xfId="1" applyFont="1" applyBorder="1" applyAlignment="1">
      <alignment horizontal="center" vertical="center"/>
    </xf>
    <xf numFmtId="41" fontId="4" fillId="0" borderId="10" xfId="1" applyFont="1" applyBorder="1" applyAlignment="1">
      <alignment horizontal="center" vertical="center"/>
    </xf>
    <xf numFmtId="41" fontId="3" fillId="0" borderId="11" xfId="1" applyFont="1" applyBorder="1" applyAlignment="1">
      <alignment horizontal="center" vertical="center"/>
    </xf>
    <xf numFmtId="37" fontId="4" fillId="0" borderId="0" xfId="0" applyNumberFormat="1" applyFont="1"/>
    <xf numFmtId="0" fontId="2" fillId="2" borderId="5" xfId="0" applyFont="1" applyFill="1" applyBorder="1" applyAlignment="1">
      <alignment vertical="center"/>
    </xf>
    <xf numFmtId="0" fontId="1" fillId="2" borderId="0" xfId="0" applyFont="1" applyFill="1" applyAlignment="1">
      <alignment horizontal="center" vertical="center"/>
    </xf>
    <xf numFmtId="0" fontId="7" fillId="3" borderId="1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3" borderId="1" xfId="0" applyFont="1" applyFill="1" applyBorder="1" applyAlignment="1">
      <alignment horizontal="center" vertical="center"/>
    </xf>
    <xf numFmtId="0" fontId="7" fillId="3" borderId="0" xfId="0" applyFont="1" applyFill="1" applyAlignment="1">
      <alignment horizontal="left" vertical="center"/>
    </xf>
    <xf numFmtId="0" fontId="7" fillId="3" borderId="9" xfId="0" applyFont="1" applyFill="1" applyBorder="1"/>
    <xf numFmtId="0" fontId="7" fillId="3" borderId="10" xfId="0" applyFont="1" applyFill="1" applyBorder="1" applyAlignment="1">
      <alignment vertical="center"/>
    </xf>
    <xf numFmtId="0" fontId="8" fillId="3" borderId="11" xfId="0" applyFont="1" applyFill="1" applyBorder="1" applyAlignment="1">
      <alignment vertical="center"/>
    </xf>
    <xf numFmtId="0" fontId="8" fillId="3" borderId="14" xfId="0" applyFont="1" applyFill="1" applyBorder="1" applyAlignment="1">
      <alignment horizontal="left" wrapText="1"/>
    </xf>
    <xf numFmtId="0" fontId="7" fillId="3" borderId="19" xfId="0" applyFont="1" applyFill="1" applyBorder="1" applyAlignment="1">
      <alignment horizontal="center" vertical="center"/>
    </xf>
    <xf numFmtId="0" fontId="8" fillId="3" borderId="20" xfId="0" applyFont="1" applyFill="1" applyBorder="1" applyAlignment="1">
      <alignment vertical="center"/>
    </xf>
    <xf numFmtId="0" fontId="4" fillId="3" borderId="0" xfId="0" applyFont="1" applyFill="1" applyAlignment="1">
      <alignment horizontal="centerContinuous"/>
    </xf>
    <xf numFmtId="0" fontId="8" fillId="3" borderId="2" xfId="0" applyFont="1" applyFill="1" applyBorder="1"/>
    <xf numFmtId="0" fontId="7" fillId="3" borderId="9" xfId="0" applyFont="1" applyFill="1" applyBorder="1" applyAlignment="1">
      <alignment horizontal="center"/>
    </xf>
    <xf numFmtId="0" fontId="7" fillId="3" borderId="11" xfId="0" applyFont="1" applyFill="1" applyBorder="1" applyAlignment="1">
      <alignment horizontal="center"/>
    </xf>
    <xf numFmtId="167" fontId="4" fillId="3" borderId="0" xfId="0" applyNumberFormat="1" applyFont="1" applyFill="1"/>
    <xf numFmtId="0" fontId="4" fillId="3" borderId="10" xfId="0" applyFont="1" applyFill="1" applyBorder="1"/>
    <xf numFmtId="0" fontId="8" fillId="3" borderId="11" xfId="0" applyFont="1" applyFill="1" applyBorder="1"/>
    <xf numFmtId="168" fontId="4" fillId="3" borderId="0" xfId="0" applyNumberFormat="1" applyFont="1" applyFill="1"/>
    <xf numFmtId="0" fontId="8" fillId="3" borderId="0" xfId="0" applyFont="1" applyFill="1" applyAlignment="1">
      <alignment horizontal="centerContinuous"/>
    </xf>
    <xf numFmtId="0" fontId="8" fillId="3" borderId="3" xfId="0" applyFont="1" applyFill="1" applyBorder="1"/>
    <xf numFmtId="0" fontId="7" fillId="3" borderId="7" xfId="0" applyFont="1" applyFill="1" applyBorder="1" applyAlignment="1">
      <alignment horizontal="centerContinuous"/>
    </xf>
    <xf numFmtId="0" fontId="8" fillId="3" borderId="14" xfId="0" applyFont="1" applyFill="1" applyBorder="1" applyAlignment="1">
      <alignment horizontal="centerContinuous"/>
    </xf>
    <xf numFmtId="168" fontId="10" fillId="3" borderId="35" xfId="0" applyNumberFormat="1" applyFont="1" applyFill="1" applyBorder="1" applyAlignment="1">
      <alignment horizontal="center" vertical="center"/>
    </xf>
    <xf numFmtId="168" fontId="11" fillId="3" borderId="35" xfId="0" applyNumberFormat="1" applyFont="1" applyFill="1" applyBorder="1" applyAlignment="1">
      <alignment horizontal="center" vertical="center"/>
    </xf>
    <xf numFmtId="168" fontId="10" fillId="3" borderId="32" xfId="0" applyNumberFormat="1" applyFont="1" applyFill="1" applyBorder="1" applyAlignment="1">
      <alignment horizontal="center" vertical="center"/>
    </xf>
    <xf numFmtId="0" fontId="7" fillId="3" borderId="0" xfId="0" applyFont="1" applyFill="1" applyAlignment="1">
      <alignment vertical="center"/>
    </xf>
    <xf numFmtId="3" fontId="7" fillId="3" borderId="5" xfId="0" applyNumberFormat="1" applyFont="1" applyFill="1" applyBorder="1" applyAlignment="1">
      <alignment horizontal="right" vertical="center"/>
    </xf>
    <xf numFmtId="3" fontId="7" fillId="3" borderId="10" xfId="0" applyNumberFormat="1" applyFont="1" applyFill="1" applyBorder="1" applyAlignment="1">
      <alignment horizontal="right" vertical="center"/>
    </xf>
    <xf numFmtId="167" fontId="7" fillId="3" borderId="0" xfId="0" applyNumberFormat="1" applyFont="1" applyFill="1" applyAlignment="1">
      <alignment horizontal="center" vertical="center"/>
    </xf>
    <xf numFmtId="167" fontId="7" fillId="3" borderId="10" xfId="0" applyNumberFormat="1" applyFont="1" applyFill="1" applyBorder="1" applyAlignment="1">
      <alignment horizontal="center" vertical="center"/>
    </xf>
    <xf numFmtId="3" fontId="8" fillId="3" borderId="5" xfId="0" applyNumberFormat="1" applyFont="1" applyFill="1" applyBorder="1" applyAlignment="1">
      <alignment horizontal="right" vertical="center"/>
    </xf>
    <xf numFmtId="167" fontId="8" fillId="3" borderId="0" xfId="0" applyNumberFormat="1" applyFont="1" applyFill="1" applyAlignment="1">
      <alignment horizontal="center" vertical="center"/>
    </xf>
    <xf numFmtId="167" fontId="8" fillId="3" borderId="10" xfId="0" applyNumberFormat="1" applyFont="1" applyFill="1" applyBorder="1" applyAlignment="1">
      <alignment horizontal="center" vertical="center"/>
    </xf>
    <xf numFmtId="3" fontId="7" fillId="3" borderId="2" xfId="0" applyNumberFormat="1" applyFont="1" applyFill="1" applyBorder="1" applyAlignment="1">
      <alignment horizontal="right" vertical="center"/>
    </xf>
    <xf numFmtId="167" fontId="7" fillId="3" borderId="3" xfId="0" applyNumberFormat="1" applyFont="1" applyFill="1" applyBorder="1" applyAlignment="1">
      <alignment horizontal="center" vertical="center"/>
    </xf>
    <xf numFmtId="167" fontId="7" fillId="3" borderId="9" xfId="0" applyNumberFormat="1" applyFont="1" applyFill="1" applyBorder="1" applyAlignment="1">
      <alignment horizontal="center" vertical="center"/>
    </xf>
    <xf numFmtId="3" fontId="8" fillId="3" borderId="7" xfId="0" applyNumberFormat="1" applyFont="1" applyFill="1" applyBorder="1" applyAlignment="1">
      <alignment horizontal="right" vertical="center"/>
    </xf>
    <xf numFmtId="167" fontId="8" fillId="3" borderId="14" xfId="0" applyNumberFormat="1" applyFont="1" applyFill="1" applyBorder="1" applyAlignment="1">
      <alignment horizontal="center" vertical="center"/>
    </xf>
    <xf numFmtId="167" fontId="8" fillId="3" borderId="11" xfId="0" applyNumberFormat="1" applyFont="1" applyFill="1" applyBorder="1" applyAlignment="1">
      <alignment horizontal="center" vertical="center"/>
    </xf>
    <xf numFmtId="0" fontId="7" fillId="3" borderId="5" xfId="0" applyFont="1" applyFill="1" applyBorder="1" applyAlignment="1">
      <alignment vertical="center" wrapText="1"/>
    </xf>
    <xf numFmtId="0" fontId="8" fillId="3" borderId="2" xfId="0" applyFont="1" applyFill="1" applyBorder="1" applyAlignment="1">
      <alignment vertical="center"/>
    </xf>
    <xf numFmtId="0" fontId="8" fillId="3" borderId="9" xfId="0" applyFont="1" applyFill="1" applyBorder="1" applyAlignment="1">
      <alignment vertical="center"/>
    </xf>
    <xf numFmtId="167" fontId="8" fillId="3" borderId="3" xfId="0" applyNumberFormat="1" applyFont="1" applyFill="1" applyBorder="1" applyAlignment="1">
      <alignment horizontal="center" vertical="center"/>
    </xf>
    <xf numFmtId="167" fontId="8" fillId="3" borderId="9" xfId="0" applyNumberFormat="1" applyFont="1" applyFill="1" applyBorder="1" applyAlignment="1">
      <alignment horizontal="center" vertical="center"/>
    </xf>
    <xf numFmtId="0" fontId="8" fillId="3" borderId="5" xfId="0" applyFont="1" applyFill="1" applyBorder="1" applyAlignment="1">
      <alignment horizontal="right" vertical="center"/>
    </xf>
    <xf numFmtId="3" fontId="7" fillId="3" borderId="13" xfId="0" applyNumberFormat="1" applyFont="1" applyFill="1" applyBorder="1" applyAlignment="1">
      <alignment horizontal="right" vertical="center"/>
    </xf>
    <xf numFmtId="3" fontId="7" fillId="3" borderId="1" xfId="0" applyNumberFormat="1" applyFont="1" applyFill="1" applyBorder="1" applyAlignment="1">
      <alignment horizontal="right" vertical="center"/>
    </xf>
    <xf numFmtId="167" fontId="7" fillId="3" borderId="15" xfId="0" applyNumberFormat="1" applyFont="1" applyFill="1" applyBorder="1" applyAlignment="1">
      <alignment horizontal="center" vertical="center"/>
    </xf>
    <xf numFmtId="167" fontId="7" fillId="3" borderId="1" xfId="0" applyNumberFormat="1" applyFont="1" applyFill="1" applyBorder="1" applyAlignment="1">
      <alignment horizontal="center" vertical="center"/>
    </xf>
    <xf numFmtId="3" fontId="7" fillId="3" borderId="7" xfId="0" applyNumberFormat="1" applyFont="1" applyFill="1" applyBorder="1" applyAlignment="1">
      <alignment horizontal="right" vertical="center"/>
    </xf>
    <xf numFmtId="167" fontId="7" fillId="3" borderId="14" xfId="0" applyNumberFormat="1" applyFont="1" applyFill="1" applyBorder="1" applyAlignment="1">
      <alignment horizontal="center" vertical="center"/>
    </xf>
    <xf numFmtId="0" fontId="8" fillId="3" borderId="0" xfId="3" applyFont="1" applyFill="1" applyAlignment="1"/>
    <xf numFmtId="0" fontId="7" fillId="3" borderId="0" xfId="3" applyFont="1" applyFill="1" applyAlignment="1">
      <alignment vertical="center"/>
    </xf>
    <xf numFmtId="0" fontId="8" fillId="3" borderId="0" xfId="3" applyFont="1" applyFill="1" applyAlignment="1">
      <alignment horizontal="left" vertical="center"/>
    </xf>
    <xf numFmtId="0" fontId="8" fillId="3" borderId="0" xfId="3" applyFont="1" applyFill="1" applyAlignment="1">
      <alignment vertical="center"/>
    </xf>
    <xf numFmtId="3" fontId="8" fillId="3" borderId="0" xfId="3" applyNumberFormat="1" applyFont="1" applyFill="1" applyAlignment="1">
      <alignment vertical="center"/>
    </xf>
    <xf numFmtId="173" fontId="8" fillId="3" borderId="0" xfId="11" applyNumberFormat="1" applyFont="1" applyFill="1" applyAlignment="1">
      <alignment vertical="center"/>
    </xf>
    <xf numFmtId="0" fontId="7" fillId="3" borderId="0" xfId="3" applyFont="1" applyFill="1" applyAlignment="1">
      <alignment horizontal="left" vertical="center"/>
    </xf>
    <xf numFmtId="0" fontId="7" fillId="3" borderId="0" xfId="12" applyFont="1" applyFill="1" applyAlignment="1">
      <alignment horizontal="left" vertical="center"/>
    </xf>
    <xf numFmtId="0" fontId="23" fillId="3" borderId="0" xfId="0" applyFont="1" applyFill="1" applyAlignment="1">
      <alignment horizontal="centerContinuous"/>
    </xf>
    <xf numFmtId="0" fontId="8" fillId="3" borderId="0" xfId="12" applyFont="1" applyFill="1" applyAlignment="1">
      <alignment horizontal="left" vertical="center"/>
    </xf>
    <xf numFmtId="0" fontId="7" fillId="3" borderId="12" xfId="0" applyFont="1" applyFill="1" applyBorder="1" applyAlignment="1">
      <alignment horizontal="center" wrapText="1"/>
    </xf>
    <xf numFmtId="0" fontId="3" fillId="3" borderId="10" xfId="0" applyFont="1" applyFill="1" applyBorder="1"/>
    <xf numFmtId="0" fontId="3" fillId="3" borderId="1" xfId="0" applyFont="1" applyFill="1" applyBorder="1" applyAlignment="1">
      <alignment vertical="center"/>
    </xf>
    <xf numFmtId="172" fontId="3" fillId="3" borderId="12" xfId="0" applyNumberFormat="1" applyFont="1" applyFill="1" applyBorder="1" applyAlignment="1">
      <alignment horizontal="center" vertical="center"/>
    </xf>
    <xf numFmtId="3" fontId="3" fillId="3" borderId="12" xfId="2" applyNumberFormat="1" applyFont="1" applyFill="1" applyBorder="1" applyAlignment="1">
      <alignment vertical="center"/>
    </xf>
    <xf numFmtId="0" fontId="24" fillId="3" borderId="0" xfId="0" applyFont="1" applyFill="1"/>
    <xf numFmtId="0" fontId="7" fillId="3" borderId="0" xfId="12" applyFont="1" applyFill="1" applyAlignment="1">
      <alignment vertical="center"/>
    </xf>
    <xf numFmtId="174" fontId="4" fillId="3" borderId="0" xfId="0" applyNumberFormat="1" applyFont="1" applyFill="1"/>
    <xf numFmtId="0" fontId="23" fillId="3" borderId="0" xfId="0" applyFont="1" applyFill="1" applyAlignment="1">
      <alignment horizontal="left"/>
    </xf>
    <xf numFmtId="0" fontId="7" fillId="3" borderId="1" xfId="0" applyFont="1" applyFill="1" applyBorder="1" applyAlignment="1">
      <alignment horizontal="center" wrapText="1"/>
    </xf>
    <xf numFmtId="0" fontId="3" fillId="3" borderId="9" xfId="0" applyFont="1" applyFill="1" applyBorder="1"/>
    <xf numFmtId="0" fontId="4" fillId="3" borderId="11" xfId="0" applyFont="1" applyFill="1" applyBorder="1"/>
    <xf numFmtId="0" fontId="3" fillId="3" borderId="0" xfId="0" applyFont="1" applyFill="1" applyAlignment="1">
      <alignment horizontal="center"/>
    </xf>
    <xf numFmtId="0" fontId="7" fillId="3" borderId="2" xfId="0" applyFont="1" applyFill="1" applyBorder="1" applyAlignment="1">
      <alignment horizontal="centerContinuous"/>
    </xf>
    <xf numFmtId="0" fontId="4" fillId="3" borderId="5" xfId="0" applyFont="1" applyFill="1" applyBorder="1"/>
    <xf numFmtId="0" fontId="4" fillId="0" borderId="7" xfId="0" applyFont="1" applyBorder="1" applyAlignment="1">
      <alignment vertical="center"/>
    </xf>
    <xf numFmtId="41" fontId="2" fillId="3" borderId="10" xfId="1" applyFont="1" applyFill="1" applyBorder="1" applyAlignment="1">
      <alignment horizontal="right" vertical="center"/>
    </xf>
    <xf numFmtId="175" fontId="3" fillId="0" borderId="10" xfId="0" applyNumberFormat="1" applyFont="1" applyBorder="1" applyAlignment="1">
      <alignment horizontal="center" vertical="center"/>
    </xf>
    <xf numFmtId="175" fontId="0" fillId="0" borderId="10" xfId="0" applyNumberFormat="1" applyBorder="1" applyAlignment="1">
      <alignment horizontal="center"/>
    </xf>
    <xf numFmtId="175" fontId="0" fillId="0" borderId="6" xfId="0" applyNumberFormat="1" applyBorder="1" applyAlignment="1">
      <alignment horizontal="center"/>
    </xf>
    <xf numFmtId="175" fontId="3" fillId="0" borderId="10" xfId="1" applyNumberFormat="1" applyFont="1" applyBorder="1" applyAlignment="1">
      <alignment horizontal="center" vertical="center"/>
    </xf>
    <xf numFmtId="175" fontId="4" fillId="0" borderId="10" xfId="1" applyNumberFormat="1" applyFont="1" applyBorder="1" applyAlignment="1">
      <alignment horizontal="center" vertical="center"/>
    </xf>
    <xf numFmtId="175" fontId="0" fillId="0" borderId="6" xfId="1" applyNumberFormat="1" applyFont="1" applyBorder="1" applyAlignment="1">
      <alignment horizontal="center"/>
    </xf>
    <xf numFmtId="175" fontId="3" fillId="0" borderId="11" xfId="0" applyNumberFormat="1" applyFont="1" applyBorder="1" applyAlignment="1">
      <alignment horizontal="center" vertical="center"/>
    </xf>
    <xf numFmtId="175" fontId="3" fillId="0" borderId="11" xfId="1" applyNumberFormat="1" applyFont="1" applyBorder="1" applyAlignment="1">
      <alignment horizontal="center" vertical="center"/>
    </xf>
    <xf numFmtId="3" fontId="3" fillId="2" borderId="10"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3" fontId="3" fillId="2" borderId="11" xfId="0" applyNumberFormat="1" applyFont="1" applyFill="1" applyBorder="1" applyAlignment="1">
      <alignment horizontal="right" vertical="center"/>
    </xf>
    <xf numFmtId="3" fontId="3" fillId="2" borderId="7" xfId="0" applyNumberFormat="1" applyFont="1" applyFill="1" applyBorder="1" applyAlignment="1">
      <alignment horizontal="right" vertical="center"/>
    </xf>
    <xf numFmtId="3" fontId="3" fillId="2" borderId="8" xfId="0" applyNumberFormat="1" applyFont="1" applyFill="1" applyBorder="1" applyAlignment="1">
      <alignment horizontal="right" vertical="center"/>
    </xf>
    <xf numFmtId="167" fontId="3" fillId="2" borderId="10" xfId="0" applyNumberFormat="1" applyFont="1" applyFill="1" applyBorder="1" applyAlignment="1">
      <alignment horizontal="center" vertical="center"/>
    </xf>
    <xf numFmtId="167" fontId="3" fillId="2" borderId="6" xfId="0" applyNumberFormat="1" applyFont="1" applyFill="1" applyBorder="1" applyAlignment="1">
      <alignment horizontal="center" vertical="center"/>
    </xf>
    <xf numFmtId="167" fontId="4" fillId="2" borderId="10" xfId="0" applyNumberFormat="1" applyFont="1" applyFill="1" applyBorder="1" applyAlignment="1">
      <alignment horizontal="center" vertical="center"/>
    </xf>
    <xf numFmtId="167" fontId="4" fillId="2" borderId="6" xfId="0" applyNumberFormat="1" applyFont="1" applyFill="1" applyBorder="1" applyAlignment="1">
      <alignment horizontal="center" vertical="center"/>
    </xf>
    <xf numFmtId="3" fontId="1" fillId="2" borderId="10" xfId="0" applyNumberFormat="1" applyFont="1" applyFill="1" applyBorder="1" applyAlignment="1">
      <alignment vertical="center"/>
    </xf>
    <xf numFmtId="3" fontId="2" fillId="2" borderId="10" xfId="0" applyNumberFormat="1" applyFont="1" applyFill="1" applyBorder="1" applyAlignment="1">
      <alignment vertical="center"/>
    </xf>
    <xf numFmtId="3" fontId="1" fillId="2" borderId="11" xfId="0" applyNumberFormat="1" applyFont="1" applyFill="1" applyBorder="1" applyAlignment="1">
      <alignment vertical="center"/>
    </xf>
    <xf numFmtId="167" fontId="1" fillId="2" borderId="6" xfId="2" applyNumberFormat="1" applyFont="1" applyFill="1" applyBorder="1" applyAlignment="1">
      <alignment horizontal="center" vertical="center"/>
    </xf>
    <xf numFmtId="167" fontId="2" fillId="2" borderId="6" xfId="2" applyNumberFormat="1" applyFont="1" applyFill="1" applyBorder="1" applyAlignment="1">
      <alignment horizontal="center" vertical="center"/>
    </xf>
    <xf numFmtId="167" fontId="1" fillId="2" borderId="8" xfId="2" applyNumberFormat="1" applyFont="1" applyFill="1" applyBorder="1" applyAlignment="1">
      <alignment horizontal="center" vertical="center"/>
    </xf>
    <xf numFmtId="0" fontId="3" fillId="3" borderId="13" xfId="5" applyFont="1" applyFill="1" applyBorder="1"/>
    <xf numFmtId="41" fontId="4" fillId="0" borderId="10" xfId="1" applyFont="1" applyBorder="1" applyAlignment="1">
      <alignment horizontal="right" vertical="center"/>
    </xf>
    <xf numFmtId="41" fontId="4" fillId="3" borderId="0" xfId="1" applyFont="1" applyFill="1"/>
    <xf numFmtId="41" fontId="4" fillId="3" borderId="0" xfId="0" applyNumberFormat="1" applyFont="1" applyFill="1"/>
    <xf numFmtId="41" fontId="3" fillId="0" borderId="10" xfId="1" applyFont="1" applyBorder="1" applyAlignment="1">
      <alignment horizontal="right" vertical="center"/>
    </xf>
    <xf numFmtId="3" fontId="25" fillId="3" borderId="10" xfId="0" applyNumberFormat="1" applyFont="1" applyFill="1" applyBorder="1" applyAlignment="1">
      <alignment horizontal="right" vertical="center"/>
    </xf>
    <xf numFmtId="0" fontId="8" fillId="0" borderId="0" xfId="0" applyFont="1"/>
    <xf numFmtId="167" fontId="2" fillId="0" borderId="10" xfId="0" applyNumberFormat="1" applyFont="1" applyBorder="1" applyAlignment="1">
      <alignment horizontal="center" vertical="center"/>
    </xf>
    <xf numFmtId="167" fontId="2" fillId="0" borderId="11" xfId="0" applyNumberFormat="1" applyFont="1" applyBorder="1" applyAlignment="1">
      <alignment horizontal="center" vertical="center"/>
    </xf>
    <xf numFmtId="0" fontId="26" fillId="0" borderId="5" xfId="0" applyFont="1" applyBorder="1" applyAlignment="1">
      <alignment vertical="center"/>
    </xf>
    <xf numFmtId="167" fontId="26" fillId="0" borderId="10"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6" xfId="0" applyNumberFormat="1" applyFont="1" applyBorder="1" applyAlignment="1">
      <alignment horizontal="center" vertical="center" wrapText="1"/>
    </xf>
    <xf numFmtId="167" fontId="2" fillId="0" borderId="8" xfId="0" applyNumberFormat="1" applyFont="1" applyBorder="1" applyAlignment="1">
      <alignment horizontal="center" vertical="center" wrapText="1"/>
    </xf>
    <xf numFmtId="168" fontId="3" fillId="0" borderId="10" xfId="0" applyNumberFormat="1" applyFont="1" applyBorder="1" applyAlignment="1">
      <alignment horizontal="center" vertical="center" wrapText="1"/>
    </xf>
    <xf numFmtId="168" fontId="3" fillId="0" borderId="6" xfId="0" applyNumberFormat="1" applyFont="1" applyBorder="1" applyAlignment="1">
      <alignment horizontal="center" vertical="center" wrapText="1"/>
    </xf>
    <xf numFmtId="168" fontId="4" fillId="0" borderId="10" xfId="0" applyNumberFormat="1" applyFont="1" applyBorder="1" applyAlignment="1">
      <alignment horizontal="center" vertical="center" wrapText="1"/>
    </xf>
    <xf numFmtId="168" fontId="4" fillId="0" borderId="6" xfId="0" applyNumberFormat="1" applyFont="1" applyBorder="1" applyAlignment="1">
      <alignment horizontal="center" vertical="center" wrapText="1"/>
    </xf>
    <xf numFmtId="168" fontId="4" fillId="0" borderId="11" xfId="0" applyNumberFormat="1" applyFont="1" applyBorder="1" applyAlignment="1">
      <alignment horizontal="center" vertical="center" wrapText="1"/>
    </xf>
    <xf numFmtId="168" fontId="4" fillId="0" borderId="8" xfId="0" applyNumberFormat="1" applyFont="1" applyBorder="1" applyAlignment="1">
      <alignment horizontal="center" vertical="center" wrapText="1"/>
    </xf>
    <xf numFmtId="41" fontId="2" fillId="0" borderId="11" xfId="1" applyFont="1" applyBorder="1" applyAlignment="1">
      <alignment horizontal="right" vertical="center"/>
    </xf>
    <xf numFmtId="41" fontId="4" fillId="0" borderId="10" xfId="1" applyFont="1" applyFill="1" applyBorder="1" applyAlignment="1">
      <alignment horizontal="right" vertical="center"/>
    </xf>
    <xf numFmtId="41" fontId="8" fillId="3" borderId="9" xfId="1" applyFont="1" applyFill="1" applyBorder="1" applyAlignment="1">
      <alignment horizontal="right" vertical="center" wrapText="1"/>
    </xf>
    <xf numFmtId="41" fontId="8" fillId="3" borderId="10" xfId="1" applyFont="1" applyFill="1" applyBorder="1" applyAlignment="1">
      <alignment horizontal="right" vertical="center" wrapText="1"/>
    </xf>
    <xf numFmtId="0" fontId="4" fillId="0" borderId="5" xfId="0" applyFont="1" applyBorder="1" applyAlignment="1">
      <alignment vertical="center"/>
    </xf>
    <xf numFmtId="0" fontId="3" fillId="0" borderId="5" xfId="0" applyFont="1" applyBorder="1" applyAlignment="1">
      <alignment vertical="center"/>
    </xf>
    <xf numFmtId="3" fontId="4" fillId="3" borderId="10" xfId="13" applyNumberFormat="1" applyFont="1" applyFill="1" applyBorder="1"/>
    <xf numFmtId="0" fontId="15" fillId="5" borderId="0" xfId="0" applyFont="1" applyFill="1"/>
    <xf numFmtId="0" fontId="3" fillId="3" borderId="12" xfId="0" applyFont="1" applyFill="1" applyBorder="1" applyAlignment="1">
      <alignment horizontal="center" vertical="center"/>
    </xf>
    <xf numFmtId="0" fontId="4"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5" xfId="0" applyFont="1" applyFill="1" applyBorder="1" applyAlignment="1">
      <alignment horizontal="left" vertical="center" wrapText="1"/>
    </xf>
    <xf numFmtId="168" fontId="4" fillId="3" borderId="5" xfId="0" applyNumberFormat="1" applyFont="1" applyFill="1" applyBorder="1" applyAlignment="1">
      <alignment horizontal="right" vertical="center"/>
    </xf>
    <xf numFmtId="0" fontId="15" fillId="0" borderId="0" xfId="0" applyFont="1"/>
    <xf numFmtId="3" fontId="4" fillId="0" borderId="5" xfId="0" applyNumberFormat="1" applyFont="1" applyBorder="1" applyAlignment="1">
      <alignment horizontal="right" vertical="center"/>
    </xf>
    <xf numFmtId="3" fontId="3" fillId="0" borderId="7" xfId="0" applyNumberFormat="1" applyFont="1" applyBorder="1" applyAlignment="1">
      <alignment horizontal="right" vertical="center"/>
    </xf>
    <xf numFmtId="167" fontId="4" fillId="0" borderId="6" xfId="0" applyNumberFormat="1" applyFont="1" applyBorder="1" applyAlignment="1">
      <alignment horizontal="center" vertical="center"/>
    </xf>
    <xf numFmtId="167" fontId="3" fillId="0" borderId="8" xfId="0" applyNumberFormat="1" applyFont="1" applyBorder="1" applyAlignment="1">
      <alignment horizontal="center" vertical="center"/>
    </xf>
    <xf numFmtId="0" fontId="2" fillId="0" borderId="7" xfId="0" applyFont="1" applyBorder="1" applyAlignment="1">
      <alignment vertical="center" wrapText="1"/>
    </xf>
    <xf numFmtId="3" fontId="1" fillId="0" borderId="7" xfId="0" applyNumberFormat="1" applyFont="1" applyBorder="1" applyAlignment="1">
      <alignment horizontal="center" vertical="center" wrapText="1"/>
    </xf>
    <xf numFmtId="0" fontId="1" fillId="0" borderId="8" xfId="0"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left" vertical="center"/>
    </xf>
    <xf numFmtId="3" fontId="1" fillId="0" borderId="13" xfId="0" applyNumberFormat="1" applyFont="1" applyBorder="1" applyAlignment="1">
      <alignment horizontal="right" vertical="center"/>
    </xf>
    <xf numFmtId="3" fontId="1" fillId="0" borderId="15" xfId="0" applyNumberFormat="1" applyFont="1" applyBorder="1" applyAlignment="1">
      <alignment horizontal="right" vertical="center"/>
    </xf>
    <xf numFmtId="3" fontId="1" fillId="0" borderId="5" xfId="0" applyNumberFormat="1" applyFont="1" applyBorder="1" applyAlignment="1">
      <alignment horizontal="right" vertical="center"/>
    </xf>
    <xf numFmtId="3" fontId="1" fillId="0" borderId="0" xfId="0" applyNumberFormat="1" applyFont="1" applyAlignment="1">
      <alignment horizontal="right" vertical="center"/>
    </xf>
    <xf numFmtId="3" fontId="2" fillId="0" borderId="5" xfId="0" applyNumberFormat="1" applyFont="1" applyBorder="1" applyAlignment="1">
      <alignment horizontal="right" vertical="center"/>
    </xf>
    <xf numFmtId="3" fontId="2" fillId="0" borderId="0" xfId="0" applyNumberFormat="1" applyFont="1" applyAlignment="1">
      <alignment horizontal="right" vertical="center"/>
    </xf>
    <xf numFmtId="3" fontId="1" fillId="0" borderId="2" xfId="0" applyNumberFormat="1" applyFont="1" applyBorder="1" applyAlignment="1">
      <alignment horizontal="right" vertical="center"/>
    </xf>
    <xf numFmtId="3" fontId="1" fillId="0" borderId="3" xfId="0" applyNumberFormat="1" applyFont="1" applyBorder="1" applyAlignment="1">
      <alignment horizontal="right" vertical="center"/>
    </xf>
    <xf numFmtId="0" fontId="2" fillId="0" borderId="7" xfId="0" applyFont="1" applyBorder="1" applyAlignment="1">
      <alignment horizontal="left" vertical="center"/>
    </xf>
    <xf numFmtId="3" fontId="2" fillId="0" borderId="7" xfId="0" applyNumberFormat="1" applyFont="1" applyBorder="1" applyAlignment="1">
      <alignment horizontal="right" vertical="center"/>
    </xf>
    <xf numFmtId="3" fontId="2" fillId="0" borderId="14" xfId="0" applyNumberFormat="1" applyFont="1" applyBorder="1" applyAlignment="1">
      <alignment horizontal="right" vertical="center"/>
    </xf>
    <xf numFmtId="0" fontId="1"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67" fontId="1" fillId="0" borderId="6" xfId="0" applyNumberFormat="1" applyFont="1" applyBorder="1" applyAlignment="1">
      <alignment horizontal="center" vertical="center"/>
    </xf>
    <xf numFmtId="167" fontId="1" fillId="0" borderId="4" xfId="0" applyNumberFormat="1" applyFont="1" applyBorder="1" applyAlignment="1">
      <alignment horizontal="center" vertical="center"/>
    </xf>
    <xf numFmtId="167" fontId="2" fillId="0" borderId="8" xfId="0" applyNumberFormat="1" applyFont="1" applyBorder="1" applyAlignment="1">
      <alignment horizontal="center" vertical="center"/>
    </xf>
    <xf numFmtId="167" fontId="1" fillId="0" borderId="3" xfId="0" applyNumberFormat="1" applyFont="1" applyBorder="1" applyAlignment="1">
      <alignment horizontal="center" vertical="center"/>
    </xf>
    <xf numFmtId="167" fontId="1" fillId="0" borderId="9" xfId="0" applyNumberFormat="1" applyFont="1" applyBorder="1" applyAlignment="1">
      <alignment horizontal="center" vertical="center"/>
    </xf>
    <xf numFmtId="167" fontId="2" fillId="0" borderId="14" xfId="0" applyNumberFormat="1" applyFont="1" applyBorder="1" applyAlignment="1">
      <alignment horizontal="center" vertical="center"/>
    </xf>
    <xf numFmtId="167" fontId="1" fillId="0" borderId="0" xfId="0" applyNumberFormat="1" applyFont="1" applyAlignment="1">
      <alignment horizontal="center" vertical="center"/>
    </xf>
    <xf numFmtId="168" fontId="2" fillId="3" borderId="0" xfId="14" applyNumberFormat="1"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8" fillId="3" borderId="36" xfId="0" applyFont="1" applyFill="1" applyBorder="1" applyAlignment="1">
      <alignment horizontal="left" vertical="center" wrapText="1"/>
    </xf>
    <xf numFmtId="3" fontId="8" fillId="3" borderId="10" xfId="0" applyNumberFormat="1" applyFont="1" applyFill="1" applyBorder="1" applyAlignment="1">
      <alignment horizontal="center" vertical="center" wrapText="1"/>
    </xf>
    <xf numFmtId="0" fontId="8" fillId="3" borderId="40" xfId="0" applyFont="1" applyFill="1" applyBorder="1" applyAlignment="1">
      <alignment horizontal="left" vertical="center" wrapText="1"/>
    </xf>
    <xf numFmtId="3" fontId="8" fillId="3" borderId="11" xfId="0" applyNumberFormat="1" applyFont="1" applyFill="1" applyBorder="1" applyAlignment="1">
      <alignment horizontal="center" vertical="center" wrapText="1"/>
    </xf>
    <xf numFmtId="0" fontId="8" fillId="3" borderId="10" xfId="0" quotePrefix="1" applyFont="1" applyFill="1" applyBorder="1" applyAlignment="1">
      <alignment horizontal="center"/>
    </xf>
    <xf numFmtId="0" fontId="7" fillId="3" borderId="10" xfId="0" quotePrefix="1" applyFont="1" applyFill="1" applyBorder="1" applyAlignment="1">
      <alignment horizontal="center"/>
    </xf>
    <xf numFmtId="0" fontId="7" fillId="3" borderId="5" xfId="0" applyFont="1" applyFill="1" applyBorder="1" applyAlignment="1">
      <alignment horizontal="left" vertical="center" wrapText="1"/>
    </xf>
    <xf numFmtId="3" fontId="7" fillId="3" borderId="10" xfId="0" applyNumberFormat="1" applyFont="1" applyFill="1" applyBorder="1" applyAlignment="1">
      <alignment horizontal="right" vertical="center" wrapText="1"/>
    </xf>
    <xf numFmtId="0" fontId="7" fillId="3" borderId="11" xfId="0" quotePrefix="1" applyFont="1" applyFill="1" applyBorder="1" applyAlignment="1">
      <alignment horizontal="center"/>
    </xf>
    <xf numFmtId="0" fontId="7" fillId="3" borderId="7" xfId="0" applyFont="1" applyFill="1" applyBorder="1" applyAlignment="1">
      <alignment horizontal="left" vertical="center" wrapText="1"/>
    </xf>
    <xf numFmtId="168" fontId="7" fillId="3" borderId="9" xfId="14" applyNumberFormat="1" applyFont="1" applyFill="1" applyBorder="1" applyAlignment="1">
      <alignment horizontal="center" vertical="center" wrapText="1"/>
    </xf>
    <xf numFmtId="1" fontId="4" fillId="3" borderId="0" xfId="0" applyNumberFormat="1" applyFont="1" applyFill="1"/>
    <xf numFmtId="0" fontId="15" fillId="3" borderId="0" xfId="0" applyFont="1" applyFill="1"/>
    <xf numFmtId="0" fontId="7" fillId="3" borderId="1" xfId="0" applyFont="1" applyFill="1" applyBorder="1" applyAlignment="1">
      <alignment horizontal="center" vertical="center" wrapText="1"/>
    </xf>
    <xf numFmtId="166" fontId="4" fillId="0" borderId="0" xfId="0" applyNumberFormat="1" applyFont="1"/>
    <xf numFmtId="176" fontId="8" fillId="3" borderId="0" xfId="0" applyNumberFormat="1" applyFont="1" applyFill="1"/>
    <xf numFmtId="172" fontId="15" fillId="3" borderId="10" xfId="6" applyNumberFormat="1" applyFont="1" applyFill="1" applyBorder="1"/>
    <xf numFmtId="172" fontId="8" fillId="3" borderId="0" xfId="6" applyNumberFormat="1" applyFont="1" applyFill="1"/>
    <xf numFmtId="171" fontId="24" fillId="3" borderId="9" xfId="0" applyNumberFormat="1" applyFont="1" applyFill="1" applyBorder="1" applyAlignment="1">
      <alignment horizontal="right"/>
    </xf>
    <xf numFmtId="3" fontId="13" fillId="6" borderId="26" xfId="0" applyNumberFormat="1" applyFont="1" applyFill="1" applyBorder="1" applyAlignment="1">
      <alignment horizontal="right"/>
    </xf>
    <xf numFmtId="167" fontId="13" fillId="6" borderId="26" xfId="0" applyNumberFormat="1" applyFont="1" applyFill="1" applyBorder="1" applyAlignment="1">
      <alignment horizontal="center"/>
    </xf>
    <xf numFmtId="3" fontId="13" fillId="6" borderId="25" xfId="0" applyNumberFormat="1" applyFont="1" applyFill="1" applyBorder="1" applyAlignment="1">
      <alignment horizontal="right"/>
    </xf>
    <xf numFmtId="167" fontId="13" fillId="6" borderId="25" xfId="0" applyNumberFormat="1" applyFont="1" applyFill="1" applyBorder="1" applyAlignment="1">
      <alignment horizontal="center"/>
    </xf>
    <xf numFmtId="3" fontId="21" fillId="6" borderId="25" xfId="0" applyNumberFormat="1" applyFont="1" applyFill="1" applyBorder="1" applyAlignment="1">
      <alignment horizontal="right"/>
    </xf>
    <xf numFmtId="167" fontId="21" fillId="6" borderId="25" xfId="0" applyNumberFormat="1" applyFont="1" applyFill="1" applyBorder="1" applyAlignment="1">
      <alignment horizontal="center"/>
    </xf>
    <xf numFmtId="3" fontId="21" fillId="6" borderId="24" xfId="0" applyNumberFormat="1" applyFont="1" applyFill="1" applyBorder="1" applyAlignment="1">
      <alignment horizontal="right"/>
    </xf>
    <xf numFmtId="0" fontId="10" fillId="6" borderId="26" xfId="0" applyFont="1" applyFill="1" applyBorder="1" applyAlignment="1">
      <alignment horizontal="center"/>
    </xf>
    <xf numFmtId="0" fontId="10" fillId="6" borderId="25" xfId="0" applyFont="1" applyFill="1" applyBorder="1" applyAlignment="1">
      <alignment horizontal="center"/>
    </xf>
    <xf numFmtId="0" fontId="10" fillId="6" borderId="22" xfId="0" applyFont="1" applyFill="1" applyBorder="1" applyAlignment="1">
      <alignment horizontal="center"/>
    </xf>
    <xf numFmtId="0" fontId="10" fillId="6" borderId="24" xfId="0" applyFont="1" applyFill="1" applyBorder="1" applyAlignment="1">
      <alignment horizontal="center"/>
    </xf>
    <xf numFmtId="0" fontId="10" fillId="6" borderId="21" xfId="0" applyFont="1" applyFill="1" applyBorder="1" applyAlignment="1">
      <alignment horizontal="center"/>
    </xf>
    <xf numFmtId="3" fontId="10" fillId="6" borderId="38" xfId="0" applyNumberFormat="1" applyFont="1" applyFill="1" applyBorder="1" applyAlignment="1">
      <alignment horizontal="right"/>
    </xf>
    <xf numFmtId="3" fontId="10" fillId="6" borderId="37" xfId="0" applyNumberFormat="1" applyFont="1" applyFill="1" applyBorder="1" applyAlignment="1">
      <alignment horizontal="right"/>
    </xf>
    <xf numFmtId="3" fontId="11" fillId="6" borderId="0" xfId="0" applyNumberFormat="1" applyFont="1" applyFill="1" applyAlignment="1">
      <alignment horizontal="right"/>
    </xf>
    <xf numFmtId="3" fontId="11" fillId="6" borderId="5" xfId="0" applyNumberFormat="1" applyFont="1" applyFill="1" applyBorder="1" applyAlignment="1">
      <alignment horizontal="right"/>
    </xf>
    <xf numFmtId="3" fontId="10" fillId="6" borderId="25" xfId="0" applyNumberFormat="1" applyFont="1" applyFill="1" applyBorder="1" applyAlignment="1">
      <alignment horizontal="right"/>
    </xf>
    <xf numFmtId="3" fontId="10" fillId="6" borderId="34" xfId="0" applyNumberFormat="1" applyFont="1" applyFill="1" applyBorder="1" applyAlignment="1">
      <alignment horizontal="right"/>
    </xf>
    <xf numFmtId="3" fontId="11" fillId="6" borderId="34" xfId="0" applyNumberFormat="1" applyFont="1" applyFill="1" applyBorder="1" applyAlignment="1">
      <alignment horizontal="right"/>
    </xf>
    <xf numFmtId="3" fontId="11" fillId="6" borderId="25" xfId="0" applyNumberFormat="1" applyFont="1" applyFill="1" applyBorder="1" applyAlignment="1">
      <alignment horizontal="right"/>
    </xf>
    <xf numFmtId="0" fontId="10" fillId="6" borderId="32"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7" fillId="0" borderId="0" xfId="0" applyFont="1" applyAlignment="1">
      <alignment horizontal="left" vertical="center"/>
    </xf>
    <xf numFmtId="37" fontId="24" fillId="3" borderId="0" xfId="0" applyNumberFormat="1" applyFont="1" applyFill="1"/>
    <xf numFmtId="167" fontId="4" fillId="0" borderId="0" xfId="0" applyNumberFormat="1" applyFont="1"/>
    <xf numFmtId="0" fontId="7" fillId="3" borderId="2" xfId="0" quotePrefix="1" applyFont="1" applyFill="1" applyBorder="1" applyAlignment="1">
      <alignment horizontal="center" vertical="center"/>
    </xf>
    <xf numFmtId="0" fontId="7" fillId="3" borderId="4" xfId="0" quotePrefix="1" applyFont="1" applyFill="1" applyBorder="1" applyAlignment="1">
      <alignment horizontal="center" vertical="center"/>
    </xf>
    <xf numFmtId="0" fontId="7" fillId="3" borderId="3" xfId="0" quotePrefix="1" applyFont="1" applyFill="1" applyBorder="1" applyAlignment="1">
      <alignment horizontal="center" vertical="center"/>
    </xf>
    <xf numFmtId="0" fontId="7" fillId="3" borderId="41" xfId="0" applyFont="1" applyFill="1" applyBorder="1" applyAlignment="1">
      <alignment vertical="center"/>
    </xf>
    <xf numFmtId="0" fontId="4" fillId="3" borderId="13" xfId="0" applyFont="1" applyFill="1" applyBorder="1" applyAlignment="1">
      <alignment horizontal="justify" vertical="center" wrapText="1"/>
    </xf>
    <xf numFmtId="0" fontId="3" fillId="3" borderId="12" xfId="0" applyFont="1" applyFill="1" applyBorder="1" applyAlignment="1">
      <alignment horizontal="center" vertical="center" wrapText="1"/>
    </xf>
    <xf numFmtId="170" fontId="4" fillId="3" borderId="0" xfId="0" applyNumberFormat="1" applyFont="1" applyFill="1"/>
    <xf numFmtId="0" fontId="3" fillId="3" borderId="7" xfId="0" applyFont="1" applyFill="1" applyBorder="1" applyAlignment="1">
      <alignment horizontal="justify" vertical="center" wrapText="1"/>
    </xf>
    <xf numFmtId="3" fontId="3" fillId="3" borderId="11" xfId="0" applyNumberFormat="1" applyFont="1" applyFill="1" applyBorder="1" applyAlignment="1">
      <alignment horizontal="right" vertical="center" wrapText="1"/>
    </xf>
    <xf numFmtId="168" fontId="7" fillId="3" borderId="14" xfId="14" applyNumberFormat="1" applyFont="1" applyFill="1" applyBorder="1" applyAlignment="1">
      <alignment horizontal="center" vertical="center" wrapText="1"/>
    </xf>
    <xf numFmtId="168" fontId="7" fillId="3" borderId="11" xfId="14" applyNumberFormat="1" applyFont="1" applyFill="1" applyBorder="1" applyAlignment="1">
      <alignment horizontal="center" vertical="center" wrapText="1"/>
    </xf>
    <xf numFmtId="0" fontId="28" fillId="3" borderId="0" xfId="0" applyFont="1" applyFill="1"/>
    <xf numFmtId="3" fontId="7" fillId="0" borderId="9" xfId="0" applyNumberFormat="1" applyFont="1" applyBorder="1" applyAlignment="1">
      <alignment horizontal="right" vertical="justify"/>
    </xf>
    <xf numFmtId="3" fontId="8" fillId="0" borderId="9" xfId="0" applyNumberFormat="1" applyFont="1" applyBorder="1"/>
    <xf numFmtId="3" fontId="8" fillId="0" borderId="11" xfId="0" applyNumberFormat="1" applyFont="1" applyBorder="1" applyAlignment="1">
      <alignment horizontal="right" vertical="justify"/>
    </xf>
    <xf numFmtId="0" fontId="25" fillId="0" borderId="5" xfId="0" applyFont="1" applyBorder="1" applyAlignment="1">
      <alignment vertical="center"/>
    </xf>
    <xf numFmtId="37" fontId="29" fillId="3" borderId="0" xfId="0" applyNumberFormat="1" applyFont="1" applyFill="1"/>
    <xf numFmtId="0" fontId="1" fillId="2" borderId="4" xfId="0" applyFont="1" applyFill="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left" vertical="center"/>
    </xf>
    <xf numFmtId="0" fontId="4" fillId="3" borderId="5" xfId="0" applyFont="1" applyFill="1" applyBorder="1" applyAlignment="1">
      <alignment vertical="center"/>
    </xf>
    <xf numFmtId="0" fontId="4" fillId="3" borderId="0" xfId="0" applyFont="1" applyFill="1" applyAlignment="1">
      <alignment vertical="center"/>
    </xf>
    <xf numFmtId="0" fontId="3" fillId="3" borderId="5" xfId="0" applyFont="1" applyFill="1" applyBorder="1" applyAlignment="1">
      <alignment vertical="center"/>
    </xf>
    <xf numFmtId="0" fontId="3" fillId="0" borderId="4" xfId="0" applyFont="1" applyBorder="1" applyAlignment="1">
      <alignment horizontal="center" vertical="center"/>
    </xf>
    <xf numFmtId="0" fontId="11" fillId="3" borderId="0" xfId="0" applyFont="1" applyFill="1" applyAlignment="1">
      <alignment wrapText="1"/>
    </xf>
    <xf numFmtId="0" fontId="8" fillId="3" borderId="0" xfId="0" applyFont="1" applyFill="1" applyAlignment="1">
      <alignment horizontal="left" vertical="center"/>
    </xf>
    <xf numFmtId="0" fontId="4" fillId="3" borderId="1" xfId="0" applyFont="1" applyFill="1" applyBorder="1" applyAlignment="1">
      <alignment vertical="center" wrapText="1"/>
    </xf>
    <xf numFmtId="0" fontId="7" fillId="3" borderId="0" xfId="0" applyFont="1" applyFill="1" applyAlignment="1">
      <alignment horizontal="left"/>
    </xf>
    <xf numFmtId="0" fontId="7" fillId="3" borderId="7" xfId="0" applyFont="1" applyFill="1" applyBorder="1" applyAlignment="1">
      <alignment horizontal="center" vertical="center" wrapText="1"/>
    </xf>
    <xf numFmtId="0" fontId="4" fillId="3" borderId="0" xfId="0" applyFont="1" applyFill="1" applyAlignment="1">
      <alignment horizontal="left"/>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167" fontId="7" fillId="0" borderId="11" xfId="2" applyNumberFormat="1" applyFont="1" applyFill="1" applyBorder="1" applyAlignment="1">
      <alignment horizontal="center"/>
    </xf>
    <xf numFmtId="167" fontId="7" fillId="4" borderId="11" xfId="2" applyNumberFormat="1" applyFont="1" applyFill="1" applyBorder="1" applyAlignment="1">
      <alignment horizontal="center"/>
    </xf>
    <xf numFmtId="167" fontId="8" fillId="4" borderId="10" xfId="2" applyNumberFormat="1" applyFont="1" applyFill="1" applyBorder="1" applyAlignment="1">
      <alignment horizontal="center"/>
    </xf>
    <xf numFmtId="167" fontId="8" fillId="4" borderId="11" xfId="2" applyNumberFormat="1" applyFont="1" applyFill="1" applyBorder="1" applyAlignment="1">
      <alignment horizontal="center"/>
    </xf>
    <xf numFmtId="0" fontId="8" fillId="3" borderId="0" xfId="0" quotePrefix="1" applyFont="1" applyFill="1" applyAlignment="1">
      <alignment horizontal="left"/>
    </xf>
    <xf numFmtId="0" fontId="7" fillId="3" borderId="0" xfId="0" applyFont="1" applyFill="1" applyAlignment="1">
      <alignment horizontal="left" vertical="center" wrapText="1"/>
    </xf>
    <xf numFmtId="3" fontId="7" fillId="3" borderId="0" xfId="0" applyNumberFormat="1" applyFont="1" applyFill="1" applyAlignment="1">
      <alignment horizontal="right" vertical="center" wrapText="1"/>
    </xf>
    <xf numFmtId="168" fontId="7" fillId="3" borderId="0" xfId="0" applyNumberFormat="1" applyFont="1" applyFill="1" applyAlignment="1">
      <alignment horizontal="center" vertical="center" wrapText="1"/>
    </xf>
    <xf numFmtId="0" fontId="7" fillId="3" borderId="11" xfId="0" applyFont="1" applyFill="1" applyBorder="1"/>
    <xf numFmtId="168" fontId="4" fillId="0" borderId="0" xfId="0" applyNumberFormat="1" applyFont="1"/>
    <xf numFmtId="3" fontId="8" fillId="0" borderId="4" xfId="0" applyNumberFormat="1" applyFont="1" applyBorder="1"/>
    <xf numFmtId="3" fontId="3" fillId="3" borderId="7" xfId="0" applyNumberFormat="1" applyFont="1" applyFill="1" applyBorder="1" applyAlignment="1">
      <alignment horizontal="right" vertical="center"/>
    </xf>
    <xf numFmtId="168" fontId="4" fillId="3" borderId="0" xfId="0" applyNumberFormat="1" applyFont="1" applyFill="1" applyAlignment="1">
      <alignment horizontal="right" vertical="center"/>
    </xf>
    <xf numFmtId="167" fontId="8" fillId="0" borderId="11" xfId="2" applyNumberFormat="1" applyFont="1" applyBorder="1" applyAlignment="1">
      <alignment horizontal="center"/>
    </xf>
    <xf numFmtId="0" fontId="30" fillId="0" borderId="0" xfId="0" applyFont="1"/>
    <xf numFmtId="0" fontId="4" fillId="3" borderId="9" xfId="0" applyFont="1" applyFill="1" applyBorder="1" applyAlignment="1">
      <alignment vertical="center" wrapText="1"/>
    </xf>
    <xf numFmtId="0" fontId="4" fillId="3" borderId="11" xfId="0" applyFont="1" applyFill="1" applyBorder="1" applyAlignment="1">
      <alignment vertical="center" wrapText="1"/>
    </xf>
    <xf numFmtId="0" fontId="2" fillId="2" borderId="7" xfId="0" applyFont="1" applyFill="1" applyBorder="1" applyAlignment="1">
      <alignment vertical="center"/>
    </xf>
    <xf numFmtId="0" fontId="3" fillId="3" borderId="13" xfId="0" applyFont="1" applyFill="1" applyBorder="1" applyAlignment="1">
      <alignment horizontal="center" vertical="center" wrapText="1"/>
    </xf>
    <xf numFmtId="0" fontId="3" fillId="3" borderId="1" xfId="5" applyFont="1" applyFill="1" applyBorder="1" applyAlignment="1">
      <alignment horizontal="center"/>
    </xf>
    <xf numFmtId="0" fontId="3" fillId="3" borderId="12" xfId="5" applyFont="1" applyFill="1" applyBorder="1" applyAlignment="1">
      <alignment horizontal="center"/>
    </xf>
    <xf numFmtId="0" fontId="1" fillId="3" borderId="2" xfId="0" applyFont="1" applyFill="1" applyBorder="1" applyAlignment="1">
      <alignment vertical="center"/>
    </xf>
    <xf numFmtId="0" fontId="4" fillId="3" borderId="0" xfId="5" applyFont="1" applyFill="1" applyAlignment="1">
      <alignment horizontal="center" vertical="center"/>
    </xf>
    <xf numFmtId="0" fontId="8" fillId="3" borderId="0" xfId="0" applyFont="1" applyFill="1" applyAlignment="1">
      <alignment horizontal="justify" vertical="center" wrapText="1"/>
    </xf>
    <xf numFmtId="0" fontId="15" fillId="3" borderId="0" xfId="3" applyFont="1" applyFill="1" applyAlignment="1"/>
    <xf numFmtId="167" fontId="2" fillId="0" borderId="6" xfId="0" applyNumberFormat="1" applyFont="1" applyBorder="1" applyAlignment="1">
      <alignment horizontal="center" vertical="center"/>
    </xf>
    <xf numFmtId="41" fontId="1" fillId="0" borderId="6" xfId="0" applyNumberFormat="1" applyFont="1" applyBorder="1" applyAlignment="1">
      <alignment horizontal="right" vertical="center"/>
    </xf>
    <xf numFmtId="41" fontId="2" fillId="0" borderId="6" xfId="1" applyFont="1" applyBorder="1" applyAlignment="1">
      <alignment horizontal="right" vertical="center"/>
    </xf>
    <xf numFmtId="41" fontId="1" fillId="0" borderId="6" xfId="1" applyFont="1" applyBorder="1" applyAlignment="1">
      <alignment horizontal="right" vertical="center"/>
    </xf>
    <xf numFmtId="167" fontId="3" fillId="0" borderId="9" xfId="2" applyNumberFormat="1" applyFont="1" applyBorder="1" applyAlignment="1">
      <alignment horizontal="center"/>
    </xf>
    <xf numFmtId="167" fontId="4" fillId="0" borderId="10" xfId="2" applyNumberFormat="1" applyFont="1" applyBorder="1" applyAlignment="1">
      <alignment horizontal="center"/>
    </xf>
    <xf numFmtId="167" fontId="3" fillId="0" borderId="10" xfId="2" applyNumberFormat="1" applyFont="1" applyBorder="1" applyAlignment="1">
      <alignment horizontal="center"/>
    </xf>
    <xf numFmtId="167" fontId="3" fillId="2" borderId="11" xfId="0" applyNumberFormat="1" applyFont="1" applyFill="1" applyBorder="1" applyAlignment="1">
      <alignment horizontal="center" vertical="center"/>
    </xf>
    <xf numFmtId="167" fontId="3" fillId="2" borderId="8" xfId="0" applyNumberFormat="1" applyFont="1" applyFill="1" applyBorder="1" applyAlignment="1">
      <alignment horizontal="center" vertical="center"/>
    </xf>
    <xf numFmtId="0" fontId="15" fillId="3" borderId="0" xfId="0" applyFont="1" applyFill="1" applyAlignment="1">
      <alignment horizontal="centerContinuous"/>
    </xf>
    <xf numFmtId="0" fontId="4" fillId="0" borderId="0" xfId="0" applyFont="1" applyAlignment="1">
      <alignment horizontal="center"/>
    </xf>
    <xf numFmtId="0" fontId="1" fillId="2" borderId="3" xfId="0" applyFont="1" applyFill="1" applyBorder="1" applyAlignment="1">
      <alignment horizontal="center" vertical="center"/>
    </xf>
    <xf numFmtId="178" fontId="4" fillId="0" borderId="0" xfId="0" applyNumberFormat="1" applyFont="1"/>
    <xf numFmtId="168" fontId="10" fillId="7" borderId="36" xfId="0" applyNumberFormat="1" applyFont="1" applyFill="1" applyBorder="1" applyAlignment="1">
      <alignment horizontal="center" vertical="center"/>
    </xf>
    <xf numFmtId="168" fontId="11" fillId="7" borderId="36" xfId="0" applyNumberFormat="1" applyFont="1" applyFill="1" applyBorder="1" applyAlignment="1">
      <alignment horizontal="center" vertical="center"/>
    </xf>
    <xf numFmtId="168" fontId="10" fillId="7" borderId="33" xfId="0" applyNumberFormat="1" applyFont="1" applyFill="1" applyBorder="1" applyAlignment="1">
      <alignment horizontal="center" vertical="center"/>
    </xf>
    <xf numFmtId="168" fontId="10" fillId="7" borderId="35" xfId="0" applyNumberFormat="1" applyFont="1" applyFill="1" applyBorder="1" applyAlignment="1">
      <alignment horizontal="center" vertical="center"/>
    </xf>
    <xf numFmtId="168" fontId="11" fillId="7" borderId="35" xfId="0" applyNumberFormat="1" applyFont="1" applyFill="1" applyBorder="1" applyAlignment="1">
      <alignment horizontal="center" vertical="center"/>
    </xf>
    <xf numFmtId="168" fontId="10" fillId="7" borderId="32" xfId="0" applyNumberFormat="1" applyFont="1" applyFill="1" applyBorder="1" applyAlignment="1">
      <alignment horizontal="center" vertical="center"/>
    </xf>
    <xf numFmtId="172" fontId="8" fillId="3" borderId="11" xfId="6" applyNumberFormat="1" applyFont="1" applyFill="1" applyBorder="1"/>
    <xf numFmtId="177" fontId="15" fillId="3" borderId="0" xfId="0" applyNumberFormat="1" applyFont="1" applyFill="1"/>
    <xf numFmtId="3" fontId="3" fillId="3" borderId="10" xfId="0" applyNumberFormat="1" applyFont="1" applyFill="1" applyBorder="1"/>
    <xf numFmtId="3" fontId="4" fillId="3" borderId="10" xfId="0" applyNumberFormat="1" applyFont="1" applyFill="1" applyBorder="1"/>
    <xf numFmtId="0" fontId="2" fillId="2" borderId="2" xfId="0" applyFont="1" applyFill="1" applyBorder="1" applyAlignment="1">
      <alignment vertical="center"/>
    </xf>
    <xf numFmtId="0" fontId="2" fillId="2" borderId="0" xfId="0" applyFont="1" applyFill="1" applyAlignment="1">
      <alignment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xf numFmtId="0" fontId="4" fillId="3" borderId="0" xfId="0" applyFont="1" applyFill="1" applyAlignment="1">
      <alignment horizontal="center"/>
    </xf>
    <xf numFmtId="3" fontId="4" fillId="3" borderId="0" xfId="0" applyNumberFormat="1" applyFont="1" applyFill="1" applyAlignment="1">
      <alignment horizontal="center"/>
    </xf>
    <xf numFmtId="41" fontId="4" fillId="3" borderId="0" xfId="1" applyFont="1" applyFill="1" applyAlignment="1">
      <alignment horizontal="center"/>
    </xf>
    <xf numFmtId="167" fontId="3" fillId="0" borderId="6" xfId="2" applyNumberFormat="1" applyFont="1" applyBorder="1" applyAlignment="1">
      <alignment horizontal="center" vertical="center"/>
    </xf>
    <xf numFmtId="167" fontId="4" fillId="0" borderId="6" xfId="2" applyNumberFormat="1" applyFont="1" applyBorder="1" applyAlignment="1">
      <alignment horizontal="center" vertical="center"/>
    </xf>
    <xf numFmtId="167" fontId="3" fillId="0" borderId="11" xfId="1" applyNumberFormat="1" applyFont="1" applyBorder="1" applyAlignment="1">
      <alignment horizontal="center" vertical="center"/>
    </xf>
    <xf numFmtId="0" fontId="7" fillId="0" borderId="5" xfId="0" applyFont="1" applyBorder="1" applyAlignment="1">
      <alignment horizontal="justify" vertical="center" wrapText="1"/>
    </xf>
    <xf numFmtId="3" fontId="7" fillId="0" borderId="10" xfId="0" applyNumberFormat="1" applyFont="1" applyBorder="1" applyAlignment="1">
      <alignment horizontal="right" vertical="center" wrapText="1"/>
    </xf>
    <xf numFmtId="0" fontId="8" fillId="0" borderId="5" xfId="0" applyFont="1" applyBorder="1" applyAlignment="1">
      <alignment horizontal="justify" vertical="center" wrapText="1"/>
    </xf>
    <xf numFmtId="3" fontId="8" fillId="0" borderId="10" xfId="0" applyNumberFormat="1" applyFont="1" applyBorder="1" applyAlignment="1">
      <alignment horizontal="right" vertical="center" wrapText="1"/>
    </xf>
    <xf numFmtId="0" fontId="8" fillId="0" borderId="7" xfId="0" applyFont="1" applyBorder="1" applyAlignment="1">
      <alignment horizontal="justify" vertical="center" wrapText="1"/>
    </xf>
    <xf numFmtId="3" fontId="8" fillId="0" borderId="11" xfId="0" applyNumberFormat="1" applyFont="1" applyBorder="1" applyAlignment="1">
      <alignment horizontal="right" vertical="center" wrapText="1"/>
    </xf>
    <xf numFmtId="3" fontId="8" fillId="3" borderId="0" xfId="0" applyNumberFormat="1" applyFont="1" applyFill="1" applyAlignment="1">
      <alignment horizontal="right" vertical="center"/>
    </xf>
    <xf numFmtId="167" fontId="8" fillId="3" borderId="6" xfId="0" applyNumberFormat="1" applyFont="1" applyFill="1" applyBorder="1" applyAlignment="1">
      <alignment horizontal="center" vertical="center"/>
    </xf>
    <xf numFmtId="3" fontId="7" fillId="3" borderId="15" xfId="0" applyNumberFormat="1" applyFont="1" applyFill="1" applyBorder="1" applyAlignment="1">
      <alignment horizontal="right" vertical="center"/>
    </xf>
    <xf numFmtId="167" fontId="7" fillId="3" borderId="12" xfId="0" applyNumberFormat="1" applyFont="1" applyFill="1" applyBorder="1" applyAlignment="1">
      <alignment horizontal="center" vertical="center"/>
    </xf>
    <xf numFmtId="4" fontId="8" fillId="3" borderId="0" xfId="0" applyNumberFormat="1" applyFont="1" applyFill="1"/>
    <xf numFmtId="0" fontId="4" fillId="0" borderId="0" xfId="8" applyNumberFormat="1" applyFont="1"/>
    <xf numFmtId="41" fontId="1" fillId="3" borderId="10" xfId="1" applyFont="1" applyFill="1" applyBorder="1" applyAlignment="1">
      <alignment horizontal="right" vertical="center"/>
    </xf>
    <xf numFmtId="41" fontId="1" fillId="3" borderId="10" xfId="0" applyNumberFormat="1" applyFont="1" applyFill="1" applyBorder="1" applyAlignment="1">
      <alignment horizontal="right" vertical="center"/>
    </xf>
    <xf numFmtId="0" fontId="1" fillId="2" borderId="2" xfId="0" applyFont="1" applyFill="1" applyBorder="1" applyAlignment="1">
      <alignment horizontal="center" vertical="center"/>
    </xf>
    <xf numFmtId="167" fontId="2" fillId="0" borderId="5" xfId="0" applyNumberFormat="1" applyFont="1" applyBorder="1" applyAlignment="1">
      <alignment horizontal="center" vertical="center"/>
    </xf>
    <xf numFmtId="0" fontId="4" fillId="3" borderId="7" xfId="0" applyFont="1" applyFill="1" applyBorder="1" applyAlignment="1">
      <alignment vertical="center"/>
    </xf>
    <xf numFmtId="3" fontId="4" fillId="3" borderId="5" xfId="0" applyNumberFormat="1" applyFont="1" applyFill="1" applyBorder="1" applyAlignment="1">
      <alignment horizontal="right" vertical="center"/>
    </xf>
    <xf numFmtId="3" fontId="7" fillId="3" borderId="41" xfId="6" applyNumberFormat="1" applyFont="1" applyFill="1" applyBorder="1" applyAlignment="1">
      <alignment vertical="center"/>
    </xf>
    <xf numFmtId="3" fontId="8" fillId="3" borderId="5" xfId="6" applyNumberFormat="1" applyFont="1" applyFill="1" applyBorder="1" applyAlignment="1">
      <alignment vertical="center"/>
    </xf>
    <xf numFmtId="3" fontId="8" fillId="3" borderId="5" xfId="6" applyNumberFormat="1" applyFont="1" applyFill="1" applyBorder="1" applyAlignment="1">
      <alignment horizontal="right" vertical="center"/>
    </xf>
    <xf numFmtId="3" fontId="8" fillId="3" borderId="7" xfId="6" applyNumberFormat="1" applyFont="1" applyFill="1" applyBorder="1" applyAlignment="1">
      <alignment horizontal="right" vertical="center"/>
    </xf>
    <xf numFmtId="3" fontId="7" fillId="3" borderId="43" xfId="6" applyNumberFormat="1" applyFont="1" applyFill="1" applyBorder="1" applyAlignment="1">
      <alignment vertical="center"/>
    </xf>
    <xf numFmtId="3" fontId="8" fillId="3" borderId="0" xfId="6" applyNumberFormat="1" applyFont="1" applyFill="1" applyBorder="1" applyAlignment="1">
      <alignment vertical="center"/>
    </xf>
    <xf numFmtId="3" fontId="8" fillId="3" borderId="0" xfId="6" applyNumberFormat="1" applyFont="1" applyFill="1" applyBorder="1" applyAlignment="1">
      <alignment horizontal="right" vertical="center"/>
    </xf>
    <xf numFmtId="3" fontId="8" fillId="3" borderId="14" xfId="6" applyNumberFormat="1" applyFont="1" applyFill="1" applyBorder="1" applyAlignment="1">
      <alignment horizontal="right" vertical="center"/>
    </xf>
    <xf numFmtId="168" fontId="7" fillId="3" borderId="42" xfId="6" applyNumberFormat="1" applyFont="1" applyFill="1" applyBorder="1" applyAlignment="1">
      <alignment horizontal="center" vertical="center"/>
    </xf>
    <xf numFmtId="168" fontId="8" fillId="3" borderId="6" xfId="6" applyNumberFormat="1" applyFont="1" applyFill="1" applyBorder="1" applyAlignment="1">
      <alignment horizontal="center" vertical="center"/>
    </xf>
    <xf numFmtId="168" fontId="8" fillId="3" borderId="8" xfId="6" applyNumberFormat="1" applyFont="1" applyFill="1" applyBorder="1" applyAlignment="1">
      <alignment horizontal="center" vertical="center"/>
    </xf>
    <xf numFmtId="0" fontId="3" fillId="3" borderId="0" xfId="0" applyFont="1" applyFill="1" applyAlignment="1">
      <alignment vertical="center"/>
    </xf>
    <xf numFmtId="0" fontId="3" fillId="3" borderId="7" xfId="0" applyFont="1" applyFill="1" applyBorder="1" applyAlignment="1">
      <alignment horizontal="right" vertical="center"/>
    </xf>
    <xf numFmtId="0" fontId="4" fillId="3" borderId="2" xfId="0" applyFont="1" applyFill="1" applyBorder="1" applyAlignment="1">
      <alignment vertical="center"/>
    </xf>
    <xf numFmtId="0" fontId="32" fillId="3" borderId="13" xfId="0" applyFont="1" applyFill="1" applyBorder="1" applyAlignment="1">
      <alignment vertical="center"/>
    </xf>
    <xf numFmtId="3" fontId="3" fillId="3" borderId="10" xfId="0" applyNumberFormat="1" applyFont="1" applyFill="1" applyBorder="1" applyAlignment="1">
      <alignment horizontal="right" vertical="center"/>
    </xf>
    <xf numFmtId="3" fontId="4" fillId="3" borderId="9" xfId="0" applyNumberFormat="1" applyFont="1" applyFill="1" applyBorder="1" applyAlignment="1">
      <alignment horizontal="right" vertical="center"/>
    </xf>
    <xf numFmtId="3" fontId="4" fillId="3" borderId="11" xfId="0" applyNumberFormat="1" applyFont="1" applyFill="1" applyBorder="1" applyAlignment="1">
      <alignment horizontal="right" vertical="center"/>
    </xf>
    <xf numFmtId="3" fontId="8" fillId="3" borderId="6" xfId="0" applyNumberFormat="1" applyFont="1" applyFill="1" applyBorder="1" applyAlignment="1">
      <alignment horizontal="right" vertical="center"/>
    </xf>
    <xf numFmtId="3" fontId="7" fillId="3" borderId="4" xfId="0" applyNumberFormat="1" applyFont="1" applyFill="1" applyBorder="1" applyAlignment="1">
      <alignment horizontal="right" vertical="center"/>
    </xf>
    <xf numFmtId="3" fontId="7" fillId="3" borderId="8" xfId="0" applyNumberFormat="1" applyFont="1" applyFill="1" applyBorder="1" applyAlignment="1">
      <alignment horizontal="right" vertical="center"/>
    </xf>
    <xf numFmtId="3" fontId="8" fillId="3" borderId="4" xfId="0" applyNumberFormat="1" applyFont="1" applyFill="1" applyBorder="1" applyAlignment="1">
      <alignment horizontal="right" vertical="center"/>
    </xf>
    <xf numFmtId="3" fontId="8" fillId="3" borderId="8" xfId="0" applyNumberFormat="1" applyFont="1" applyFill="1" applyBorder="1" applyAlignment="1">
      <alignment horizontal="right" vertical="center"/>
    </xf>
    <xf numFmtId="1" fontId="7" fillId="3" borderId="15"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0" fontId="8" fillId="3" borderId="5" xfId="0" applyFont="1" applyFill="1" applyBorder="1" applyAlignment="1">
      <alignment horizontal="left" vertical="center"/>
    </xf>
    <xf numFmtId="41" fontId="8" fillId="3" borderId="0" xfId="1" applyFont="1" applyFill="1"/>
    <xf numFmtId="0" fontId="8" fillId="3" borderId="7" xfId="0" applyFont="1" applyFill="1" applyBorder="1" applyAlignment="1">
      <alignment horizontal="left" vertical="center"/>
    </xf>
    <xf numFmtId="3" fontId="7" fillId="3" borderId="13" xfId="0" applyNumberFormat="1" applyFont="1" applyFill="1" applyBorder="1" applyAlignment="1">
      <alignment horizontal="center" wrapText="1"/>
    </xf>
    <xf numFmtId="41" fontId="8" fillId="3" borderId="0" xfId="1" applyFont="1" applyFill="1" applyBorder="1" applyAlignment="1">
      <alignment horizontal="right"/>
    </xf>
    <xf numFmtId="41" fontId="8" fillId="3" borderId="6" xfId="1" applyFont="1" applyFill="1" applyBorder="1" applyAlignment="1">
      <alignment horizontal="right"/>
    </xf>
    <xf numFmtId="41" fontId="8" fillId="3" borderId="14" xfId="1" applyFont="1" applyFill="1" applyBorder="1" applyAlignment="1">
      <alignment horizontal="right"/>
    </xf>
    <xf numFmtId="41" fontId="8" fillId="3" borderId="8" xfId="1" applyFont="1" applyFill="1" applyBorder="1" applyAlignment="1">
      <alignment horizontal="right"/>
    </xf>
    <xf numFmtId="0" fontId="2" fillId="2" borderId="0" xfId="0" applyFont="1" applyFill="1" applyAlignment="1">
      <alignment horizontal="center" vertical="center" wrapText="1"/>
    </xf>
    <xf numFmtId="0" fontId="1"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2" fillId="3" borderId="10" xfId="0" applyFont="1" applyFill="1" applyBorder="1" applyAlignment="1">
      <alignment vertical="center"/>
    </xf>
    <xf numFmtId="0" fontId="2" fillId="3" borderId="10" xfId="0" applyFont="1" applyFill="1" applyBorder="1" applyAlignment="1">
      <alignment horizontal="center" vertical="center"/>
    </xf>
    <xf numFmtId="0" fontId="2" fillId="3" borderId="11" xfId="0" applyFont="1" applyFill="1" applyBorder="1" applyAlignment="1">
      <alignment vertical="center"/>
    </xf>
    <xf numFmtId="0" fontId="1" fillId="3" borderId="13" xfId="0" applyFont="1" applyFill="1" applyBorder="1" applyAlignment="1">
      <alignment horizontal="center" vertical="center" wrapText="1"/>
    </xf>
    <xf numFmtId="0" fontId="1" fillId="3" borderId="12" xfId="0" applyFont="1" applyFill="1" applyBorder="1" applyAlignment="1">
      <alignment horizontal="center" vertical="center" wrapText="1"/>
    </xf>
    <xf numFmtId="10" fontId="2" fillId="3" borderId="6" xfId="0" applyNumberFormat="1" applyFont="1" applyFill="1" applyBorder="1" applyAlignment="1">
      <alignment horizontal="center" vertical="center" wrapText="1"/>
    </xf>
    <xf numFmtId="0" fontId="2" fillId="3" borderId="5" xfId="0" applyFont="1" applyFill="1" applyBorder="1" applyAlignment="1">
      <alignment vertical="center" wrapText="1"/>
    </xf>
    <xf numFmtId="3" fontId="4" fillId="0" borderId="0" xfId="0" applyNumberFormat="1" applyFont="1" applyAlignment="1">
      <alignment vertical="center" wrapText="1"/>
    </xf>
    <xf numFmtId="167" fontId="15" fillId="0" borderId="0" xfId="0" applyNumberFormat="1" applyFont="1"/>
    <xf numFmtId="178" fontId="3" fillId="0" borderId="6" xfId="1" applyNumberFormat="1" applyFont="1" applyBorder="1" applyAlignment="1">
      <alignment horizontal="center" vertical="center"/>
    </xf>
    <xf numFmtId="178" fontId="4" fillId="0" borderId="6" xfId="1" applyNumberFormat="1" applyFont="1" applyBorder="1" applyAlignment="1">
      <alignment horizontal="center" vertical="center"/>
    </xf>
    <xf numFmtId="178" fontId="3" fillId="0" borderId="8" xfId="1" applyNumberFormat="1" applyFont="1" applyBorder="1" applyAlignment="1">
      <alignment horizontal="center" vertical="center"/>
    </xf>
    <xf numFmtId="169" fontId="8" fillId="3" borderId="1" xfId="0" applyNumberFormat="1" applyFont="1" applyFill="1" applyBorder="1" applyAlignment="1">
      <alignment horizontal="center" vertical="center"/>
    </xf>
    <xf numFmtId="169" fontId="8" fillId="3" borderId="1" xfId="0" applyNumberFormat="1" applyFont="1" applyFill="1" applyBorder="1" applyAlignment="1">
      <alignment horizontal="center" vertical="center" wrapText="1"/>
    </xf>
    <xf numFmtId="1" fontId="8" fillId="3" borderId="9" xfId="0" applyNumberFormat="1" applyFont="1" applyFill="1" applyBorder="1" applyAlignment="1">
      <alignment horizontal="center" vertical="center" wrapText="1"/>
    </xf>
    <xf numFmtId="1" fontId="8" fillId="3" borderId="1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3" fontId="8" fillId="3" borderId="9" xfId="0" applyNumberFormat="1" applyFont="1" applyFill="1" applyBorder="1" applyAlignment="1">
      <alignment horizontal="center" vertical="center" wrapText="1"/>
    </xf>
    <xf numFmtId="10" fontId="8" fillId="3" borderId="1" xfId="0" applyNumberFormat="1" applyFont="1" applyFill="1" applyBorder="1" applyAlignment="1">
      <alignment horizontal="center" vertical="center" wrapText="1"/>
    </xf>
    <xf numFmtId="3" fontId="7" fillId="3" borderId="9" xfId="0" applyNumberFormat="1" applyFont="1" applyFill="1" applyBorder="1" applyAlignment="1">
      <alignment horizontal="right" vertical="center" wrapText="1"/>
    </xf>
    <xf numFmtId="167" fontId="7" fillId="3" borderId="4" xfId="0" applyNumberFormat="1" applyFont="1" applyFill="1" applyBorder="1" applyAlignment="1">
      <alignment horizontal="center" vertical="center" wrapText="1"/>
    </xf>
    <xf numFmtId="167" fontId="7" fillId="3" borderId="6" xfId="0" applyNumberFormat="1" applyFont="1" applyFill="1" applyBorder="1" applyAlignment="1">
      <alignment horizontal="center" vertical="center" wrapText="1"/>
    </xf>
    <xf numFmtId="167" fontId="8" fillId="3" borderId="6" xfId="0" applyNumberFormat="1" applyFont="1" applyFill="1" applyBorder="1" applyAlignment="1">
      <alignment horizontal="center" vertical="center" wrapText="1"/>
    </xf>
    <xf numFmtId="167" fontId="7" fillId="3" borderId="6" xfId="0" applyNumberFormat="1" applyFont="1" applyFill="1" applyBorder="1" applyAlignment="1">
      <alignment horizontal="center" vertical="center"/>
    </xf>
    <xf numFmtId="167" fontId="7" fillId="3" borderId="8" xfId="0" applyNumberFormat="1" applyFont="1" applyFill="1" applyBorder="1" applyAlignment="1">
      <alignment horizontal="center" vertical="center"/>
    </xf>
    <xf numFmtId="3" fontId="8" fillId="3" borderId="0" xfId="0" applyNumberFormat="1" applyFont="1" applyFill="1" applyAlignment="1">
      <alignment horizontal="right" vertical="center" wrapText="1"/>
    </xf>
    <xf numFmtId="3" fontId="7" fillId="3" borderId="3" xfId="0" applyNumberFormat="1" applyFont="1" applyFill="1" applyBorder="1" applyAlignment="1">
      <alignment horizontal="right" vertical="center" wrapText="1"/>
    </xf>
    <xf numFmtId="3" fontId="7" fillId="3" borderId="14" xfId="0" applyNumberFormat="1" applyFont="1" applyFill="1" applyBorder="1" applyAlignment="1">
      <alignment horizontal="right" vertical="center"/>
    </xf>
    <xf numFmtId="3" fontId="3" fillId="0" borderId="2" xfId="0" applyNumberFormat="1" applyFont="1" applyBorder="1" applyAlignment="1">
      <alignment horizontal="right" vertical="center"/>
    </xf>
    <xf numFmtId="3" fontId="3" fillId="0" borderId="9" xfId="0" applyNumberFormat="1" applyFont="1" applyBorder="1" applyAlignment="1">
      <alignment horizontal="right" vertical="center"/>
    </xf>
    <xf numFmtId="3" fontId="4" fillId="0" borderId="10" xfId="0" applyNumberFormat="1" applyFont="1" applyBorder="1" applyAlignment="1">
      <alignment horizontal="right" vertical="center"/>
    </xf>
    <xf numFmtId="3" fontId="3" fillId="0" borderId="0" xfId="0" applyNumberFormat="1" applyFont="1" applyAlignment="1">
      <alignment horizontal="right" vertical="center"/>
    </xf>
    <xf numFmtId="3" fontId="3" fillId="0" borderId="5" xfId="0" applyNumberFormat="1" applyFont="1" applyBorder="1" applyAlignment="1">
      <alignment horizontal="right" vertical="center"/>
    </xf>
    <xf numFmtId="1" fontId="4" fillId="0" borderId="5" xfId="2" applyNumberFormat="1" applyFont="1" applyBorder="1"/>
    <xf numFmtId="3" fontId="3" fillId="0" borderId="10" xfId="0" applyNumberFormat="1" applyFont="1" applyBorder="1" applyAlignment="1">
      <alignment horizontal="right" vertical="center"/>
    </xf>
    <xf numFmtId="0" fontId="8" fillId="4" borderId="2" xfId="0" applyFont="1" applyFill="1" applyBorder="1"/>
    <xf numFmtId="168" fontId="7" fillId="3" borderId="0" xfId="14" applyNumberFormat="1" applyFont="1" applyFill="1" applyBorder="1" applyAlignment="1">
      <alignment horizontal="center" vertical="center" wrapText="1"/>
    </xf>
    <xf numFmtId="0" fontId="4" fillId="3" borderId="0" xfId="0" applyFont="1" applyFill="1" applyAlignment="1">
      <alignment horizontal="center" wrapText="1"/>
    </xf>
    <xf numFmtId="168" fontId="7" fillId="3" borderId="2" xfId="14" applyNumberFormat="1" applyFont="1" applyFill="1" applyBorder="1" applyAlignment="1">
      <alignment horizontal="center" vertical="center" wrapText="1"/>
    </xf>
    <xf numFmtId="0" fontId="8" fillId="0" borderId="0" xfId="0" applyFont="1" applyAlignment="1">
      <alignment horizontal="right"/>
    </xf>
    <xf numFmtId="168" fontId="8" fillId="0" borderId="0" xfId="0" applyNumberFormat="1" applyFont="1" applyAlignment="1">
      <alignment horizontal="center"/>
    </xf>
    <xf numFmtId="0" fontId="8" fillId="3" borderId="0" xfId="0" applyFont="1" applyFill="1" applyAlignment="1">
      <alignment horizontal="right"/>
    </xf>
    <xf numFmtId="167" fontId="4" fillId="3" borderId="0" xfId="0" applyNumberFormat="1" applyFont="1" applyFill="1" applyAlignment="1">
      <alignment horizontal="center"/>
    </xf>
    <xf numFmtId="0" fontId="4" fillId="0" borderId="0" xfId="0" applyFont="1" applyAlignment="1">
      <alignment horizontal="right"/>
    </xf>
    <xf numFmtId="167" fontId="7" fillId="3" borderId="10" xfId="0" applyNumberFormat="1" applyFont="1" applyFill="1" applyBorder="1" applyAlignment="1">
      <alignment horizontal="center" vertical="center" wrapText="1"/>
    </xf>
    <xf numFmtId="167" fontId="7" fillId="3" borderId="10" xfId="0" applyNumberFormat="1" applyFont="1" applyFill="1" applyBorder="1" applyAlignment="1">
      <alignment horizontal="center"/>
    </xf>
    <xf numFmtId="16" fontId="4" fillId="0" borderId="0" xfId="0" applyNumberFormat="1" applyFont="1"/>
    <xf numFmtId="0" fontId="3" fillId="0" borderId="3" xfId="0" applyFont="1" applyBorder="1" applyAlignment="1">
      <alignment horizontal="center" vertical="center" wrapText="1"/>
    </xf>
    <xf numFmtId="49" fontId="3" fillId="0" borderId="0" xfId="0" applyNumberFormat="1" applyFont="1" applyAlignment="1">
      <alignment horizontal="center" vertical="center" wrapText="1"/>
    </xf>
    <xf numFmtId="167" fontId="7" fillId="3" borderId="11" xfId="0" applyNumberFormat="1" applyFont="1" applyFill="1" applyBorder="1" applyAlignment="1">
      <alignment horizontal="center" vertical="center" wrapText="1"/>
    </xf>
    <xf numFmtId="3" fontId="3" fillId="0" borderId="9" xfId="1" applyNumberFormat="1" applyFont="1" applyBorder="1" applyAlignment="1">
      <alignment horizontal="right" vertical="center" wrapText="1"/>
    </xf>
    <xf numFmtId="3" fontId="4" fillId="0" borderId="10" xfId="1" applyNumberFormat="1" applyFont="1" applyBorder="1" applyAlignment="1">
      <alignment horizontal="right" vertical="center" wrapText="1"/>
    </xf>
    <xf numFmtId="3" fontId="3" fillId="0" borderId="10" xfId="1" applyNumberFormat="1" applyFont="1" applyBorder="1" applyAlignment="1">
      <alignment horizontal="right" vertical="center" wrapText="1"/>
    </xf>
    <xf numFmtId="3" fontId="3" fillId="0" borderId="11" xfId="1" applyNumberFormat="1" applyFont="1" applyBorder="1" applyAlignment="1">
      <alignment horizontal="right" vertical="center" wrapText="1"/>
    </xf>
    <xf numFmtId="168" fontId="3" fillId="0" borderId="4" xfId="2" applyNumberFormat="1" applyFont="1" applyBorder="1" applyAlignment="1">
      <alignment horizontal="center" vertical="center" wrapText="1"/>
    </xf>
    <xf numFmtId="168" fontId="4" fillId="0" borderId="6" xfId="2" applyNumberFormat="1" applyFont="1" applyBorder="1" applyAlignment="1">
      <alignment horizontal="center" vertical="center" wrapText="1"/>
    </xf>
    <xf numFmtId="168" fontId="3" fillId="0" borderId="6" xfId="2" applyNumberFormat="1" applyFont="1" applyBorder="1" applyAlignment="1">
      <alignment horizontal="center" vertical="center" wrapText="1"/>
    </xf>
    <xf numFmtId="168" fontId="3" fillId="0" borderId="8" xfId="2" applyNumberFormat="1" applyFont="1" applyBorder="1" applyAlignment="1">
      <alignment horizontal="center" vertical="center" wrapText="1"/>
    </xf>
    <xf numFmtId="0" fontId="4" fillId="3" borderId="0" xfId="0" applyFont="1" applyFill="1" applyAlignment="1">
      <alignment horizontal="justify" vertical="center"/>
    </xf>
    <xf numFmtId="0" fontId="2" fillId="2" borderId="5" xfId="0" applyFont="1" applyFill="1" applyBorder="1" applyAlignment="1">
      <alignment horizontal="left" vertical="center" indent="1"/>
    </xf>
    <xf numFmtId="0" fontId="2" fillId="2" borderId="5" xfId="0" applyFont="1" applyFill="1" applyBorder="1" applyAlignment="1">
      <alignment horizontal="left" vertical="center" indent="2"/>
    </xf>
    <xf numFmtId="0" fontId="1" fillId="2" borderId="11" xfId="0" quotePrefix="1" applyFont="1" applyFill="1" applyBorder="1" applyAlignment="1">
      <alignment horizontal="center" vertical="center" wrapText="1"/>
    </xf>
    <xf numFmtId="0" fontId="1" fillId="2" borderId="14" xfId="0" quotePrefix="1" applyFont="1" applyFill="1" applyBorder="1" applyAlignment="1">
      <alignment horizontal="center" vertical="center" wrapText="1"/>
    </xf>
    <xf numFmtId="168" fontId="3" fillId="2" borderId="6" xfId="0" applyNumberFormat="1" applyFont="1" applyFill="1" applyBorder="1" applyAlignment="1">
      <alignment horizontal="center" vertical="center" wrapText="1"/>
    </xf>
    <xf numFmtId="168" fontId="4" fillId="2" borderId="6" xfId="0" applyNumberFormat="1" applyFont="1" applyFill="1" applyBorder="1" applyAlignment="1">
      <alignment horizontal="center" vertical="center" wrapText="1"/>
    </xf>
    <xf numFmtId="168" fontId="3" fillId="2" borderId="8" xfId="0" applyNumberFormat="1" applyFont="1" applyFill="1" applyBorder="1" applyAlignment="1">
      <alignment horizontal="center" vertical="center" wrapText="1"/>
    </xf>
    <xf numFmtId="0" fontId="1" fillId="3" borderId="0" xfId="0" applyFont="1" applyFill="1" applyAlignment="1">
      <alignment horizontal="center" vertical="center" wrapText="1"/>
    </xf>
    <xf numFmtId="3" fontId="30" fillId="3" borderId="0" xfId="0" applyNumberFormat="1" applyFont="1" applyFill="1" applyAlignment="1">
      <alignment horizontal="left" vertical="center"/>
    </xf>
    <xf numFmtId="0" fontId="30" fillId="3" borderId="0" xfId="0" applyFont="1" applyFill="1" applyAlignment="1">
      <alignment horizontal="left" vertical="center"/>
    </xf>
    <xf numFmtId="167" fontId="4" fillId="3" borderId="0" xfId="0" applyNumberFormat="1" applyFont="1" applyFill="1" applyAlignment="1">
      <alignment horizontal="left" vertical="center"/>
    </xf>
    <xf numFmtId="0" fontId="15" fillId="3" borderId="0" xfId="0" applyFont="1" applyFill="1" applyAlignment="1">
      <alignment horizontal="left" vertical="center"/>
    </xf>
    <xf numFmtId="3" fontId="8" fillId="3" borderId="0" xfId="0" applyNumberFormat="1" applyFont="1" applyFill="1" applyAlignment="1">
      <alignment horizontal="left" vertical="center"/>
    </xf>
    <xf numFmtId="3" fontId="4" fillId="3" borderId="0" xfId="0" applyNumberFormat="1" applyFont="1" applyFill="1" applyAlignment="1">
      <alignment horizontal="left" vertical="center"/>
    </xf>
    <xf numFmtId="168" fontId="8" fillId="3" borderId="0" xfId="14" applyNumberFormat="1" applyFont="1" applyFill="1" applyBorder="1" applyAlignment="1">
      <alignment horizontal="center" vertical="center" wrapText="1"/>
    </xf>
    <xf numFmtId="168" fontId="8" fillId="3" borderId="10" xfId="14" applyNumberFormat="1" applyFont="1" applyFill="1" applyBorder="1" applyAlignment="1">
      <alignment horizontal="center" vertical="center" wrapText="1"/>
    </xf>
    <xf numFmtId="0" fontId="15" fillId="3" borderId="0" xfId="0" applyFont="1" applyFill="1" applyAlignment="1">
      <alignment vertical="center"/>
    </xf>
    <xf numFmtId="167" fontId="8" fillId="3" borderId="10" xfId="2" applyNumberFormat="1" applyFont="1" applyFill="1" applyBorder="1" applyAlignment="1">
      <alignment horizontal="center" vertical="center" wrapText="1"/>
    </xf>
    <xf numFmtId="167" fontId="8" fillId="0" borderId="8" xfId="0" applyNumberFormat="1" applyFont="1" applyBorder="1" applyAlignment="1">
      <alignment horizontal="center" vertical="center" wrapText="1"/>
    </xf>
    <xf numFmtId="167" fontId="8" fillId="3" borderId="0" xfId="2" applyNumberFormat="1" applyFont="1" applyFill="1" applyBorder="1" applyAlignment="1">
      <alignment horizontal="center" vertical="center" wrapText="1"/>
    </xf>
    <xf numFmtId="167" fontId="8" fillId="3" borderId="6" xfId="2" applyNumberFormat="1" applyFont="1" applyFill="1" applyBorder="1" applyAlignment="1">
      <alignment horizontal="center" vertical="center" wrapText="1"/>
    </xf>
    <xf numFmtId="2" fontId="4" fillId="3" borderId="0" xfId="0" applyNumberFormat="1" applyFont="1" applyFill="1"/>
    <xf numFmtId="3" fontId="8" fillId="3" borderId="6" xfId="6" applyNumberFormat="1" applyFont="1" applyFill="1" applyBorder="1" applyAlignment="1">
      <alignment horizontal="right"/>
    </xf>
    <xf numFmtId="3" fontId="7" fillId="3" borderId="8" xfId="6" applyNumberFormat="1" applyFont="1" applyFill="1" applyBorder="1" applyAlignment="1">
      <alignment horizontal="right"/>
    </xf>
    <xf numFmtId="3" fontId="4" fillId="3" borderId="9" xfId="7" applyNumberFormat="1" applyFont="1" applyFill="1" applyBorder="1"/>
    <xf numFmtId="3" fontId="4" fillId="3" borderId="10" xfId="7" applyNumberFormat="1" applyFont="1" applyFill="1" applyBorder="1"/>
    <xf numFmtId="3" fontId="4" fillId="3" borderId="5" xfId="7" applyNumberFormat="1" applyFont="1" applyFill="1" applyBorder="1"/>
    <xf numFmtId="3" fontId="3" fillId="3" borderId="5" xfId="7" applyNumberFormat="1" applyFont="1" applyFill="1" applyBorder="1"/>
    <xf numFmtId="3" fontId="7" fillId="3" borderId="11" xfId="15" applyNumberFormat="1" applyFont="1" applyFill="1" applyBorder="1"/>
    <xf numFmtId="3" fontId="7" fillId="3" borderId="7" xfId="7" applyNumberFormat="1" applyFont="1" applyFill="1" applyBorder="1"/>
    <xf numFmtId="3" fontId="7" fillId="3" borderId="11" xfId="7" applyNumberFormat="1" applyFont="1" applyFill="1" applyBorder="1"/>
    <xf numFmtId="3" fontId="8" fillId="3" borderId="0" xfId="7" applyNumberFormat="1" applyFont="1" applyFill="1" applyBorder="1"/>
    <xf numFmtId="0" fontId="3" fillId="3" borderId="10" xfId="0" applyFont="1" applyFill="1" applyBorder="1" applyAlignment="1">
      <alignment horizontal="center"/>
    </xf>
    <xf numFmtId="0" fontId="3" fillId="3" borderId="11" xfId="0" applyFont="1" applyFill="1" applyBorder="1" applyAlignment="1">
      <alignment horizontal="center"/>
    </xf>
    <xf numFmtId="3" fontId="4" fillId="3" borderId="10" xfId="6" applyNumberFormat="1" applyFont="1" applyFill="1" applyBorder="1" applyAlignment="1">
      <alignment horizontal="right" vertical="top"/>
    </xf>
    <xf numFmtId="3" fontId="4" fillId="3" borderId="9" xfId="2" applyNumberFormat="1" applyFont="1" applyFill="1" applyBorder="1" applyAlignment="1">
      <alignment horizontal="center" vertical="top"/>
    </xf>
    <xf numFmtId="3" fontId="8" fillId="3" borderId="10" xfId="0" applyNumberFormat="1" applyFont="1" applyFill="1" applyBorder="1"/>
    <xf numFmtId="3" fontId="8" fillId="3" borderId="10" xfId="0" applyNumberFormat="1" applyFont="1" applyFill="1" applyBorder="1" applyAlignment="1">
      <alignment horizontal="center"/>
    </xf>
    <xf numFmtId="3" fontId="3" fillId="3" borderId="10" xfId="6" applyNumberFormat="1" applyFont="1" applyFill="1" applyBorder="1" applyAlignment="1">
      <alignment horizontal="right" vertical="top"/>
    </xf>
    <xf numFmtId="3" fontId="4" fillId="3" borderId="6" xfId="6" applyNumberFormat="1" applyFont="1" applyFill="1" applyBorder="1" applyAlignment="1">
      <alignment horizontal="right" vertical="top"/>
    </xf>
    <xf numFmtId="3" fontId="3" fillId="3" borderId="6" xfId="6" applyNumberFormat="1" applyFont="1" applyFill="1" applyBorder="1" applyAlignment="1">
      <alignment horizontal="right" vertical="top"/>
    </xf>
    <xf numFmtId="3" fontId="4" fillId="3" borderId="11" xfId="6" applyNumberFormat="1" applyFont="1" applyFill="1" applyBorder="1" applyAlignment="1">
      <alignment horizontal="right" vertical="top"/>
    </xf>
    <xf numFmtId="3" fontId="4" fillId="3" borderId="4" xfId="6" applyNumberFormat="1" applyFont="1" applyFill="1" applyBorder="1" applyAlignment="1">
      <alignment horizontal="right" vertical="top"/>
    </xf>
    <xf numFmtId="3" fontId="3" fillId="3" borderId="8" xfId="6" applyNumberFormat="1" applyFont="1" applyFill="1" applyBorder="1" applyAlignment="1">
      <alignment horizontal="right" vertical="top"/>
    </xf>
    <xf numFmtId="168" fontId="3" fillId="3" borderId="10" xfId="2" applyNumberFormat="1" applyFont="1" applyFill="1" applyBorder="1" applyAlignment="1">
      <alignment horizontal="center" vertical="top"/>
    </xf>
    <xf numFmtId="168" fontId="4" fillId="3" borderId="10" xfId="2" applyNumberFormat="1" applyFont="1" applyFill="1" applyBorder="1" applyAlignment="1">
      <alignment horizontal="center" vertical="top"/>
    </xf>
    <xf numFmtId="168" fontId="4" fillId="3" borderId="10" xfId="6" applyNumberFormat="1" applyFont="1" applyFill="1" applyBorder="1" applyAlignment="1">
      <alignment horizontal="center" vertical="top"/>
    </xf>
    <xf numFmtId="168" fontId="4" fillId="3" borderId="11" xfId="2" applyNumberFormat="1" applyFont="1" applyFill="1" applyBorder="1" applyAlignment="1">
      <alignment horizontal="center" vertical="top"/>
    </xf>
    <xf numFmtId="168" fontId="3" fillId="3" borderId="10" xfId="6" applyNumberFormat="1" applyFont="1" applyFill="1" applyBorder="1" applyAlignment="1">
      <alignment horizontal="center" vertical="top"/>
    </xf>
    <xf numFmtId="168" fontId="4" fillId="3" borderId="9" xfId="6" applyNumberFormat="1" applyFont="1" applyFill="1" applyBorder="1" applyAlignment="1">
      <alignment horizontal="center" vertical="top"/>
    </xf>
    <xf numFmtId="168" fontId="3" fillId="3" borderId="11" xfId="6" applyNumberFormat="1" applyFont="1" applyFill="1" applyBorder="1" applyAlignment="1">
      <alignment horizontal="center" vertical="top"/>
    </xf>
    <xf numFmtId="3" fontId="8" fillId="0" borderId="10" xfId="2" applyNumberFormat="1" applyFont="1" applyBorder="1" applyAlignment="1">
      <alignment horizontal="right"/>
    </xf>
    <xf numFmtId="37" fontId="4" fillId="3" borderId="0" xfId="0" applyNumberFormat="1" applyFont="1" applyFill="1"/>
    <xf numFmtId="179" fontId="8" fillId="3" borderId="0" xfId="1" applyNumberFormat="1" applyFont="1" applyFill="1"/>
    <xf numFmtId="180" fontId="13" fillId="3" borderId="0" xfId="0" applyNumberFormat="1" applyFont="1" applyFill="1"/>
    <xf numFmtId="181" fontId="4" fillId="0" borderId="0" xfId="1" applyNumberFormat="1" applyFont="1"/>
    <xf numFmtId="182" fontId="4" fillId="0" borderId="0" xfId="1" applyNumberFormat="1" applyFont="1"/>
    <xf numFmtId="169" fontId="11" fillId="3" borderId="0" xfId="2" applyNumberFormat="1" applyFont="1" applyFill="1" applyBorder="1" applyAlignment="1">
      <alignment wrapText="1"/>
    </xf>
    <xf numFmtId="0" fontId="8" fillId="5" borderId="0" xfId="0" applyFont="1" applyFill="1"/>
    <xf numFmtId="0" fontId="33" fillId="0" borderId="0" xfId="0" applyFont="1" applyAlignment="1">
      <alignment vertical="center"/>
    </xf>
    <xf numFmtId="0" fontId="7" fillId="0" borderId="1" xfId="0" applyFont="1" applyBorder="1" applyAlignment="1">
      <alignment horizontal="center" wrapText="1"/>
    </xf>
    <xf numFmtId="3" fontId="7" fillId="0" borderId="1" xfId="0" applyNumberFormat="1" applyFont="1" applyBorder="1"/>
    <xf numFmtId="3" fontId="8" fillId="0" borderId="10" xfId="0" applyNumberFormat="1" applyFont="1" applyBorder="1"/>
    <xf numFmtId="3" fontId="7" fillId="0" borderId="9" xfId="0" applyNumberFormat="1" applyFont="1" applyBorder="1"/>
    <xf numFmtId="0" fontId="1" fillId="3" borderId="2" xfId="0" applyFont="1" applyFill="1" applyBorder="1" applyAlignment="1">
      <alignment horizontal="center" vertical="center" wrapText="1"/>
    </xf>
    <xf numFmtId="0" fontId="2" fillId="3" borderId="0" xfId="0" applyFont="1" applyFill="1" applyAlignment="1">
      <alignment horizontal="center" vertical="center"/>
    </xf>
    <xf numFmtId="0" fontId="7" fillId="3" borderId="2" xfId="0" applyFont="1" applyFill="1" applyBorder="1" applyAlignment="1">
      <alignment horizontal="center" vertical="center" wrapText="1"/>
    </xf>
    <xf numFmtId="0" fontId="7" fillId="3" borderId="1" xfId="3" applyFont="1" applyFill="1" applyBorder="1" applyAlignment="1">
      <alignment horizontal="center" vertical="center"/>
    </xf>
    <xf numFmtId="3" fontId="7" fillId="3" borderId="0" xfId="0" applyNumberFormat="1" applyFont="1" applyFill="1" applyAlignment="1">
      <alignment horizontal="right" vertical="center"/>
    </xf>
    <xf numFmtId="0" fontId="3" fillId="3" borderId="2" xfId="0" applyFont="1" applyFill="1" applyBorder="1" applyAlignment="1">
      <alignment horizontal="center" vertical="center" wrapText="1"/>
    </xf>
    <xf numFmtId="179" fontId="4" fillId="0" borderId="0" xfId="1" applyNumberFormat="1" applyFont="1"/>
    <xf numFmtId="168" fontId="8" fillId="0" borderId="6" xfId="4" applyNumberFormat="1" applyFont="1" applyBorder="1" applyAlignment="1">
      <alignment horizontal="center" vertical="center"/>
    </xf>
    <xf numFmtId="168" fontId="7" fillId="0" borderId="8" xfId="4" applyNumberFormat="1" applyFont="1" applyBorder="1" applyAlignment="1">
      <alignment horizontal="center" vertical="center"/>
    </xf>
    <xf numFmtId="168" fontId="8" fillId="3" borderId="6" xfId="4" applyNumberFormat="1" applyFont="1" applyFill="1" applyBorder="1" applyAlignment="1">
      <alignment horizontal="center" vertical="center"/>
    </xf>
    <xf numFmtId="168" fontId="7" fillId="3" borderId="8" xfId="4" applyNumberFormat="1" applyFont="1" applyFill="1" applyBorder="1" applyAlignment="1">
      <alignment horizontal="center" vertical="center"/>
    </xf>
    <xf numFmtId="167" fontId="3" fillId="0" borderId="11" xfId="2" applyNumberFormat="1" applyFont="1" applyFill="1" applyBorder="1" applyAlignment="1">
      <alignment horizontal="center"/>
    </xf>
    <xf numFmtId="167" fontId="3" fillId="0" borderId="14" xfId="2" applyNumberFormat="1" applyFont="1" applyFill="1" applyBorder="1" applyAlignment="1">
      <alignment horizontal="center"/>
    </xf>
    <xf numFmtId="167" fontId="3" fillId="0" borderId="8" xfId="2" applyNumberFormat="1" applyFont="1" applyFill="1" applyBorder="1" applyAlignment="1">
      <alignment horizontal="center"/>
    </xf>
    <xf numFmtId="167" fontId="7" fillId="0" borderId="11" xfId="1" applyNumberFormat="1" applyFont="1" applyFill="1" applyBorder="1" applyAlignment="1">
      <alignment horizontal="center"/>
    </xf>
    <xf numFmtId="168" fontId="4" fillId="3" borderId="0" xfId="0" applyNumberFormat="1" applyFont="1" applyFill="1" applyAlignment="1">
      <alignment horizontal="center" vertical="center"/>
    </xf>
    <xf numFmtId="168" fontId="4" fillId="3" borderId="6" xfId="0" applyNumberFormat="1" applyFont="1" applyFill="1" applyBorder="1" applyAlignment="1">
      <alignment horizontal="center" vertical="center"/>
    </xf>
    <xf numFmtId="167" fontId="3" fillId="3" borderId="14" xfId="1" applyNumberFormat="1" applyFont="1" applyFill="1" applyBorder="1" applyAlignment="1">
      <alignment horizontal="center" vertical="center"/>
    </xf>
    <xf numFmtId="167" fontId="3" fillId="3" borderId="8" xfId="1" applyNumberFormat="1" applyFont="1" applyFill="1" applyBorder="1" applyAlignment="1">
      <alignment horizontal="center" vertical="center"/>
    </xf>
    <xf numFmtId="0" fontId="7" fillId="3" borderId="15" xfId="0" applyFont="1" applyFill="1" applyBorder="1" applyAlignment="1">
      <alignment vertical="center"/>
    </xf>
    <xf numFmtId="0" fontId="7" fillId="3" borderId="12" xfId="0" applyFont="1" applyFill="1" applyBorder="1" applyAlignment="1">
      <alignment vertical="center"/>
    </xf>
    <xf numFmtId="0" fontId="7" fillId="3" borderId="14"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3" fontId="8" fillId="3" borderId="2" xfId="0" applyNumberFormat="1" applyFont="1" applyFill="1" applyBorder="1" applyAlignment="1">
      <alignment horizontal="right" vertical="center"/>
    </xf>
    <xf numFmtId="168" fontId="8" fillId="3" borderId="4" xfId="0" applyNumberFormat="1" applyFont="1" applyFill="1" applyBorder="1" applyAlignment="1">
      <alignment horizontal="center" vertical="center"/>
    </xf>
    <xf numFmtId="168" fontId="8" fillId="3" borderId="6" xfId="0" applyNumberFormat="1" applyFont="1" applyFill="1" applyBorder="1" applyAlignment="1">
      <alignment horizontal="center" vertical="center"/>
    </xf>
    <xf numFmtId="168" fontId="7" fillId="3" borderId="8" xfId="0" applyNumberFormat="1" applyFont="1" applyFill="1" applyBorder="1" applyAlignment="1">
      <alignment horizontal="center" vertical="center"/>
    </xf>
    <xf numFmtId="3" fontId="1" fillId="4" borderId="9" xfId="0" applyNumberFormat="1" applyFont="1" applyFill="1" applyBorder="1" applyAlignment="1">
      <alignment horizontal="right" vertical="center"/>
    </xf>
    <xf numFmtId="3" fontId="1" fillId="4" borderId="3" xfId="0" applyNumberFormat="1" applyFont="1" applyFill="1" applyBorder="1" applyAlignment="1">
      <alignment horizontal="right" vertical="center"/>
    </xf>
    <xf numFmtId="3" fontId="1" fillId="4" borderId="4" xfId="0" applyNumberFormat="1" applyFont="1" applyFill="1" applyBorder="1" applyAlignment="1">
      <alignment horizontal="right" vertical="center"/>
    </xf>
    <xf numFmtId="3" fontId="2" fillId="4" borderId="9" xfId="0" applyNumberFormat="1" applyFont="1" applyFill="1" applyBorder="1" applyAlignment="1">
      <alignment horizontal="right" vertical="center"/>
    </xf>
    <xf numFmtId="167" fontId="2" fillId="4" borderId="11" xfId="1" applyNumberFormat="1" applyFont="1" applyFill="1" applyBorder="1" applyAlignment="1">
      <alignment horizontal="center" vertical="center"/>
    </xf>
    <xf numFmtId="167" fontId="2" fillId="4" borderId="14" xfId="1" applyNumberFormat="1" applyFont="1" applyFill="1" applyBorder="1" applyAlignment="1">
      <alignment horizontal="center" vertical="center"/>
    </xf>
    <xf numFmtId="167" fontId="2" fillId="4" borderId="8" xfId="1" applyNumberFormat="1" applyFont="1" applyFill="1" applyBorder="1" applyAlignment="1">
      <alignment horizontal="center" vertical="center"/>
    </xf>
    <xf numFmtId="4" fontId="8" fillId="3" borderId="0" xfId="12" applyNumberFormat="1" applyFont="1" applyFill="1" applyAlignment="1">
      <alignment vertical="center"/>
    </xf>
    <xf numFmtId="3" fontId="8" fillId="3" borderId="0" xfId="12" applyNumberFormat="1" applyFont="1" applyFill="1" applyAlignment="1">
      <alignment vertical="center"/>
    </xf>
    <xf numFmtId="4" fontId="8" fillId="3" borderId="5" xfId="3" applyNumberFormat="1" applyFont="1" applyFill="1" applyBorder="1" applyAlignment="1">
      <alignment vertical="center"/>
    </xf>
    <xf numFmtId="0" fontId="4" fillId="3" borderId="6" xfId="0" applyFont="1" applyFill="1" applyBorder="1"/>
    <xf numFmtId="0" fontId="8" fillId="3" borderId="5" xfId="3" applyFont="1" applyFill="1" applyBorder="1" applyAlignment="1">
      <alignment horizontal="left" vertical="center"/>
    </xf>
    <xf numFmtId="4" fontId="8" fillId="3" borderId="6" xfId="12" applyNumberFormat="1" applyFont="1" applyFill="1" applyBorder="1" applyAlignment="1">
      <alignment vertical="center"/>
    </xf>
    <xf numFmtId="0" fontId="7" fillId="3" borderId="7" xfId="3" applyFont="1" applyFill="1" applyBorder="1" applyAlignment="1">
      <alignment vertical="center"/>
    </xf>
    <xf numFmtId="4" fontId="7" fillId="3" borderId="14" xfId="12" applyNumberFormat="1" applyFont="1" applyFill="1" applyBorder="1" applyAlignment="1">
      <alignment vertical="center"/>
    </xf>
    <xf numFmtId="4" fontId="7" fillId="3" borderId="8" xfId="12" applyNumberFormat="1" applyFont="1" applyFill="1" applyBorder="1" applyAlignment="1">
      <alignment vertical="center"/>
    </xf>
    <xf numFmtId="0" fontId="7" fillId="3" borderId="13" xfId="3" applyFont="1" applyFill="1" applyBorder="1" applyAlignment="1">
      <alignment vertical="center"/>
    </xf>
    <xf numFmtId="0" fontId="7" fillId="3" borderId="15" xfId="3" applyFont="1" applyFill="1" applyBorder="1" applyAlignment="1">
      <alignment horizontal="center" vertical="center"/>
    </xf>
    <xf numFmtId="0" fontId="7" fillId="3" borderId="12" xfId="3" applyFont="1" applyFill="1" applyBorder="1" applyAlignment="1">
      <alignment horizontal="center" vertical="center"/>
    </xf>
    <xf numFmtId="4" fontId="8" fillId="3" borderId="2" xfId="3" applyNumberFormat="1" applyFont="1" applyFill="1" applyBorder="1" applyAlignment="1">
      <alignment vertical="center"/>
    </xf>
    <xf numFmtId="4" fontId="8" fillId="3" borderId="3" xfId="12" applyNumberFormat="1" applyFont="1" applyFill="1" applyBorder="1" applyAlignment="1">
      <alignment vertical="center"/>
    </xf>
    <xf numFmtId="0" fontId="4" fillId="3" borderId="4" xfId="0" applyFont="1" applyFill="1" applyBorder="1"/>
    <xf numFmtId="3" fontId="7" fillId="3" borderId="14" xfId="12" applyNumberFormat="1" applyFont="1" applyFill="1" applyBorder="1" applyAlignment="1">
      <alignment vertical="center"/>
    </xf>
    <xf numFmtId="0" fontId="4" fillId="3" borderId="8" xfId="0" applyFont="1" applyFill="1" applyBorder="1"/>
    <xf numFmtId="0" fontId="7" fillId="3" borderId="14" xfId="12" applyFont="1" applyFill="1" applyBorder="1" applyAlignment="1">
      <alignment vertical="center"/>
    </xf>
    <xf numFmtId="0" fontId="7" fillId="3" borderId="13" xfId="3" applyFont="1" applyFill="1" applyBorder="1" applyAlignment="1">
      <alignment horizontal="center" vertical="center"/>
    </xf>
    <xf numFmtId="4" fontId="8" fillId="3" borderId="2" xfId="12" applyNumberFormat="1" applyFont="1" applyFill="1" applyBorder="1" applyAlignment="1">
      <alignment vertical="center"/>
    </xf>
    <xf numFmtId="4" fontId="8" fillId="3" borderId="5" xfId="12" applyNumberFormat="1" applyFont="1" applyFill="1" applyBorder="1" applyAlignment="1">
      <alignment vertical="center"/>
    </xf>
    <xf numFmtId="4" fontId="7" fillId="3" borderId="7" xfId="12" applyNumberFormat="1" applyFont="1" applyFill="1" applyBorder="1" applyAlignment="1">
      <alignment vertical="center"/>
    </xf>
    <xf numFmtId="1" fontId="7" fillId="3" borderId="7" xfId="12" applyNumberFormat="1" applyFont="1" applyFill="1" applyBorder="1" applyAlignment="1">
      <alignment vertical="center"/>
    </xf>
    <xf numFmtId="4" fontId="8" fillId="3" borderId="9" xfId="12" applyNumberFormat="1" applyFont="1" applyFill="1" applyBorder="1" applyAlignment="1">
      <alignment vertical="center"/>
    </xf>
    <xf numFmtId="4" fontId="8" fillId="3" borderId="10" xfId="12" applyNumberFormat="1" applyFont="1" applyFill="1" applyBorder="1" applyAlignment="1">
      <alignment vertical="center"/>
    </xf>
    <xf numFmtId="4" fontId="7" fillId="3" borderId="11" xfId="12" applyNumberFormat="1" applyFont="1" applyFill="1" applyBorder="1" applyAlignment="1">
      <alignment vertical="center"/>
    </xf>
    <xf numFmtId="3" fontId="8" fillId="3" borderId="10" xfId="12" applyNumberFormat="1" applyFont="1" applyFill="1" applyBorder="1" applyAlignment="1">
      <alignment vertical="center"/>
    </xf>
    <xf numFmtId="3" fontId="7" fillId="3" borderId="11" xfId="12" applyNumberFormat="1" applyFont="1" applyFill="1" applyBorder="1" applyAlignment="1">
      <alignment vertical="center"/>
    </xf>
    <xf numFmtId="0" fontId="7" fillId="3" borderId="11" xfId="12" applyFont="1" applyFill="1" applyBorder="1" applyAlignment="1">
      <alignment vertical="center"/>
    </xf>
    <xf numFmtId="4" fontId="4" fillId="3" borderId="0" xfId="0" applyNumberFormat="1" applyFont="1" applyFill="1"/>
    <xf numFmtId="167" fontId="2" fillId="3" borderId="10" xfId="0" applyNumberFormat="1" applyFont="1" applyFill="1" applyBorder="1" applyAlignment="1">
      <alignment horizontal="center" vertical="center"/>
    </xf>
    <xf numFmtId="167" fontId="2" fillId="3" borderId="9" xfId="0" applyNumberFormat="1" applyFont="1" applyFill="1" applyBorder="1" applyAlignment="1">
      <alignment horizontal="center" vertical="center"/>
    </xf>
    <xf numFmtId="0" fontId="7" fillId="3" borderId="2" xfId="0" applyFont="1" applyFill="1" applyBorder="1" applyAlignment="1">
      <alignment vertical="center" wrapText="1"/>
    </xf>
    <xf numFmtId="3" fontId="7" fillId="3" borderId="2" xfId="14" applyNumberFormat="1" applyFont="1" applyFill="1" applyBorder="1" applyAlignment="1">
      <alignment horizontal="right" vertical="center" wrapText="1"/>
    </xf>
    <xf numFmtId="3" fontId="8" fillId="3" borderId="10" xfId="14" applyNumberFormat="1" applyFont="1" applyFill="1" applyBorder="1" applyAlignment="1">
      <alignment horizontal="right" vertical="center" wrapText="1"/>
    </xf>
    <xf numFmtId="0" fontId="7" fillId="3" borderId="11" xfId="0" applyFont="1" applyFill="1" applyBorder="1" applyAlignment="1">
      <alignment vertical="center" wrapText="1"/>
    </xf>
    <xf numFmtId="3" fontId="7" fillId="3" borderId="8" xfId="14" applyNumberFormat="1" applyFont="1" applyFill="1" applyBorder="1" applyAlignment="1">
      <alignment horizontal="right" vertical="center" wrapText="1"/>
    </xf>
    <xf numFmtId="0" fontId="3" fillId="3" borderId="15" xfId="0" applyFont="1" applyFill="1" applyBorder="1" applyAlignment="1">
      <alignment horizontal="center"/>
    </xf>
    <xf numFmtId="41" fontId="26" fillId="3" borderId="10" xfId="1" applyFont="1" applyFill="1" applyBorder="1" applyAlignment="1">
      <alignment horizontal="right" vertical="center"/>
    </xf>
    <xf numFmtId="167" fontId="34" fillId="0" borderId="10" xfId="2" applyNumberFormat="1" applyFont="1" applyBorder="1" applyAlignment="1">
      <alignment horizontal="center"/>
    </xf>
    <xf numFmtId="41" fontId="26" fillId="0" borderId="6" xfId="1" applyFont="1" applyBorder="1" applyAlignment="1">
      <alignment horizontal="right" vertical="center"/>
    </xf>
    <xf numFmtId="0" fontId="4" fillId="0" borderId="0" xfId="0" applyFont="1" applyAlignment="1">
      <alignment wrapText="1"/>
    </xf>
    <xf numFmtId="167" fontId="1" fillId="0" borderId="6" xfId="2" applyNumberFormat="1" applyFont="1" applyBorder="1" applyAlignment="1">
      <alignment horizontal="center" vertical="center"/>
    </xf>
    <xf numFmtId="167" fontId="2" fillId="0" borderId="6" xfId="2" applyNumberFormat="1" applyFont="1" applyBorder="1" applyAlignment="1">
      <alignment horizontal="center" vertical="center"/>
    </xf>
    <xf numFmtId="0" fontId="26" fillId="0" borderId="5" xfId="0" applyFont="1" applyBorder="1" applyAlignment="1">
      <alignment horizontal="justify" vertical="center"/>
    </xf>
    <xf numFmtId="41" fontId="26" fillId="0" borderId="10" xfId="1" applyFont="1" applyBorder="1" applyAlignment="1">
      <alignment horizontal="right" vertical="center"/>
    </xf>
    <xf numFmtId="167" fontId="26" fillId="0" borderId="6" xfId="2" applyNumberFormat="1" applyFont="1" applyBorder="1" applyAlignment="1">
      <alignment horizontal="center" vertical="center"/>
    </xf>
    <xf numFmtId="0" fontId="3" fillId="3" borderId="7" xfId="0" applyFont="1" applyFill="1" applyBorder="1" applyAlignment="1">
      <alignment horizontal="right"/>
    </xf>
    <xf numFmtId="0" fontId="25" fillId="3" borderId="5" xfId="0" applyFont="1" applyFill="1" applyBorder="1" applyAlignment="1">
      <alignment horizontal="left" vertical="center" indent="2"/>
    </xf>
    <xf numFmtId="3" fontId="35" fillId="3" borderId="10" xfId="0" applyNumberFormat="1" applyFont="1" applyFill="1" applyBorder="1" applyAlignment="1">
      <alignment horizontal="right"/>
    </xf>
    <xf numFmtId="3" fontId="35" fillId="3" borderId="0" xfId="0" applyNumberFormat="1" applyFont="1" applyFill="1" applyAlignment="1">
      <alignment horizontal="right"/>
    </xf>
    <xf numFmtId="3" fontId="35" fillId="3" borderId="6" xfId="0" applyNumberFormat="1" applyFont="1" applyFill="1" applyBorder="1" applyAlignment="1">
      <alignment horizontal="right"/>
    </xf>
    <xf numFmtId="0" fontId="7" fillId="0" borderId="7" xfId="0" applyFont="1" applyBorder="1" applyAlignment="1">
      <alignment horizontal="right"/>
    </xf>
    <xf numFmtId="3" fontId="15" fillId="3" borderId="0" xfId="0" applyNumberFormat="1" applyFont="1" applyFill="1"/>
    <xf numFmtId="0" fontId="4" fillId="0" borderId="5" xfId="0" applyFont="1" applyBorder="1" applyAlignment="1">
      <alignment horizontal="left" vertical="center"/>
    </xf>
    <xf numFmtId="0" fontId="4" fillId="3" borderId="9" xfId="0" applyFont="1" applyFill="1" applyBorder="1"/>
    <xf numFmtId="3" fontId="8" fillId="3" borderId="5" xfId="0" applyNumberFormat="1" applyFont="1" applyFill="1" applyBorder="1" applyAlignment="1">
      <alignment horizontal="right" vertical="center" wrapText="1"/>
    </xf>
    <xf numFmtId="3" fontId="7" fillId="3" borderId="5" xfId="0" applyNumberFormat="1" applyFont="1" applyFill="1" applyBorder="1" applyAlignment="1">
      <alignment horizontal="right" vertical="center" wrapText="1"/>
    </xf>
    <xf numFmtId="3" fontId="7" fillId="3" borderId="7" xfId="0" applyNumberFormat="1" applyFont="1" applyFill="1" applyBorder="1" applyAlignment="1">
      <alignment horizontal="right" vertical="center" wrapText="1"/>
    </xf>
    <xf numFmtId="168" fontId="8" fillId="3" borderId="4" xfId="0" applyNumberFormat="1" applyFont="1" applyFill="1" applyBorder="1" applyAlignment="1">
      <alignment horizontal="center" vertical="center" wrapText="1"/>
    </xf>
    <xf numFmtId="168" fontId="8" fillId="3" borderId="6" xfId="0" applyNumberFormat="1" applyFont="1" applyFill="1" applyBorder="1" applyAlignment="1">
      <alignment horizontal="center" vertical="center" wrapText="1"/>
    </xf>
    <xf numFmtId="168" fontId="7" fillId="3" borderId="6" xfId="0" applyNumberFormat="1" applyFont="1" applyFill="1" applyBorder="1" applyAlignment="1">
      <alignment horizontal="center" vertical="center" wrapText="1"/>
    </xf>
    <xf numFmtId="168" fontId="7" fillId="3" borderId="8" xfId="0" applyNumberFormat="1" applyFont="1" applyFill="1" applyBorder="1" applyAlignment="1">
      <alignment horizontal="center" vertical="center" wrapText="1"/>
    </xf>
    <xf numFmtId="0" fontId="4" fillId="0" borderId="0" xfId="0" applyFont="1" applyAlignment="1">
      <alignment horizontal="justify"/>
    </xf>
    <xf numFmtId="0" fontId="4" fillId="3" borderId="0" xfId="0" applyFont="1" applyFill="1" applyAlignment="1">
      <alignment horizontal="justify"/>
    </xf>
    <xf numFmtId="0" fontId="1" fillId="0" borderId="7" xfId="0" applyFont="1" applyBorder="1" applyAlignment="1">
      <alignment horizontal="justify" vertical="center"/>
    </xf>
    <xf numFmtId="41" fontId="1" fillId="3" borderId="11" xfId="0" applyNumberFormat="1" applyFont="1" applyFill="1" applyBorder="1" applyAlignment="1">
      <alignment horizontal="justify" vertical="center"/>
    </xf>
    <xf numFmtId="41" fontId="1" fillId="0" borderId="8" xfId="1" applyFont="1" applyBorder="1" applyAlignment="1">
      <alignment horizontal="justify" vertical="center"/>
    </xf>
    <xf numFmtId="0" fontId="8" fillId="3" borderId="0" xfId="0" applyFont="1" applyFill="1" applyAlignment="1">
      <alignment horizontal="justify"/>
    </xf>
    <xf numFmtId="0" fontId="8" fillId="0" borderId="0" xfId="0" applyFont="1" applyAlignment="1">
      <alignment horizontal="justify"/>
    </xf>
    <xf numFmtId="0" fontId="1" fillId="2" borderId="15"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4" fillId="3" borderId="3" xfId="0" applyFont="1" applyFill="1" applyBorder="1" applyAlignment="1">
      <alignment horizontal="justify"/>
    </xf>
    <xf numFmtId="0" fontId="3" fillId="3" borderId="5" xfId="0" applyFont="1" applyFill="1" applyBorder="1"/>
    <xf numFmtId="0" fontId="4" fillId="3" borderId="0" xfId="5" applyFont="1" applyFill="1" applyAlignment="1">
      <alignment horizontal="justify"/>
    </xf>
    <xf numFmtId="0" fontId="15" fillId="3" borderId="0" xfId="5" applyFont="1" applyFill="1"/>
    <xf numFmtId="167" fontId="3" fillId="0" borderId="11" xfId="2" applyNumberFormat="1" applyFont="1" applyBorder="1" applyAlignment="1">
      <alignment horizontal="center"/>
    </xf>
    <xf numFmtId="1" fontId="4" fillId="0" borderId="0" xfId="0" applyNumberFormat="1" applyFont="1"/>
    <xf numFmtId="0" fontId="4" fillId="0" borderId="0" xfId="0" applyFont="1" applyAlignment="1">
      <alignment horizontal="center" wrapText="1"/>
    </xf>
    <xf numFmtId="41" fontId="1" fillId="2" borderId="0" xfId="1" applyFont="1" applyFill="1" applyBorder="1" applyAlignment="1">
      <alignment horizontal="right" vertical="center"/>
    </xf>
    <xf numFmtId="41" fontId="2" fillId="2" borderId="0" xfId="1" applyFont="1" applyFill="1" applyBorder="1" applyAlignment="1">
      <alignment horizontal="right" vertical="center"/>
    </xf>
    <xf numFmtId="0" fontId="4" fillId="3" borderId="5" xfId="0" applyFont="1" applyFill="1" applyBorder="1" applyAlignment="1">
      <alignment horizontal="justify" vertical="center" wrapText="1"/>
    </xf>
    <xf numFmtId="167" fontId="4" fillId="3" borderId="6" xfId="0" applyNumberFormat="1" applyFont="1" applyFill="1" applyBorder="1" applyAlignment="1">
      <alignment horizontal="center" vertical="center" wrapText="1"/>
    </xf>
    <xf numFmtId="0" fontId="8" fillId="3" borderId="5" xfId="0" applyFont="1" applyFill="1" applyBorder="1" applyAlignment="1">
      <alignment horizontal="justify" vertical="center" wrapText="1"/>
    </xf>
    <xf numFmtId="167" fontId="3" fillId="3" borderId="8" xfId="0" applyNumberFormat="1" applyFont="1" applyFill="1" applyBorder="1" applyAlignment="1">
      <alignment horizontal="center" vertical="center" wrapText="1"/>
    </xf>
    <xf numFmtId="0" fontId="2" fillId="2" borderId="44"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3" borderId="6" xfId="0" applyFont="1" applyFill="1" applyBorder="1" applyAlignment="1">
      <alignment vertical="center"/>
    </xf>
    <xf numFmtId="0" fontId="2" fillId="3" borderId="8" xfId="0" applyFont="1" applyFill="1" applyBorder="1" applyAlignment="1">
      <alignment vertical="center"/>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13" xfId="0" applyFont="1" applyFill="1" applyBorder="1" applyAlignment="1">
      <alignment vertical="center" wrapText="1"/>
    </xf>
    <xf numFmtId="0" fontId="2" fillId="3" borderId="12" xfId="0" applyFont="1" applyFill="1" applyBorder="1" applyAlignment="1">
      <alignment vertical="center" wrapText="1"/>
    </xf>
    <xf numFmtId="0" fontId="2" fillId="3" borderId="1" xfId="0" applyFont="1" applyFill="1" applyBorder="1" applyAlignment="1">
      <alignment vertical="center" wrapText="1"/>
    </xf>
    <xf numFmtId="0" fontId="2" fillId="3" borderId="11" xfId="0" applyFont="1" applyFill="1" applyBorder="1" applyAlignment="1">
      <alignment vertical="center" wrapText="1"/>
    </xf>
    <xf numFmtId="0" fontId="1" fillId="3" borderId="2" xfId="0" applyFont="1" applyFill="1" applyBorder="1" applyAlignment="1">
      <alignment horizontal="justify" vertical="center"/>
    </xf>
    <xf numFmtId="0" fontId="26" fillId="3" borderId="5" xfId="0" applyFont="1" applyFill="1" applyBorder="1" applyAlignment="1">
      <alignment horizontal="justify" vertical="center"/>
    </xf>
    <xf numFmtId="0" fontId="26" fillId="3" borderId="7" xfId="0" applyFont="1" applyFill="1" applyBorder="1" applyAlignment="1">
      <alignment horizontal="justify" vertical="center"/>
    </xf>
    <xf numFmtId="0" fontId="1" fillId="3" borderId="5" xfId="0" applyFont="1" applyFill="1" applyBorder="1" applyAlignment="1">
      <alignment horizontal="justify" vertical="center" wrapText="1"/>
    </xf>
    <xf numFmtId="10" fontId="1" fillId="3" borderId="12" xfId="0" applyNumberFormat="1" applyFont="1" applyFill="1" applyBorder="1" applyAlignment="1">
      <alignment horizontal="center" vertical="center" wrapText="1"/>
    </xf>
    <xf numFmtId="0" fontId="3" fillId="3" borderId="1" xfId="0" applyFont="1" applyFill="1" applyBorder="1" applyAlignment="1">
      <alignment horizontal="left"/>
    </xf>
    <xf numFmtId="0" fontId="4" fillId="3" borderId="9" xfId="0" applyFont="1" applyFill="1" applyBorder="1" applyAlignment="1">
      <alignment horizontal="justify"/>
    </xf>
    <xf numFmtId="0" fontId="33" fillId="3" borderId="0" xfId="0" applyFont="1" applyFill="1" applyAlignment="1">
      <alignment horizontal="justify" vertical="center"/>
    </xf>
    <xf numFmtId="3" fontId="3" fillId="3" borderId="9" xfId="1" applyNumberFormat="1" applyFont="1" applyFill="1" applyBorder="1" applyAlignment="1">
      <alignment vertical="center" wrapText="1"/>
    </xf>
    <xf numFmtId="3" fontId="4" fillId="3" borderId="10" xfId="1" applyNumberFormat="1" applyFont="1" applyFill="1" applyBorder="1" applyAlignment="1">
      <alignment vertical="center" wrapText="1"/>
    </xf>
    <xf numFmtId="3" fontId="3" fillId="3" borderId="10" xfId="1" applyNumberFormat="1" applyFont="1" applyFill="1" applyBorder="1" applyAlignment="1">
      <alignment vertical="center" wrapText="1"/>
    </xf>
    <xf numFmtId="3" fontId="3" fillId="3" borderId="11" xfId="0" applyNumberFormat="1" applyFont="1" applyFill="1" applyBorder="1" applyAlignment="1">
      <alignment vertical="center" wrapText="1"/>
    </xf>
    <xf numFmtId="167" fontId="8" fillId="3" borderId="11" xfId="2" applyNumberFormat="1" applyFont="1" applyFill="1" applyBorder="1" applyAlignment="1">
      <alignment horizontal="center" vertical="center" wrapText="1"/>
    </xf>
    <xf numFmtId="1" fontId="8" fillId="3" borderId="10" xfId="0" applyNumberFormat="1" applyFont="1" applyFill="1" applyBorder="1" applyAlignment="1">
      <alignment horizontal="center" vertical="center" wrapText="1"/>
    </xf>
    <xf numFmtId="3" fontId="3" fillId="3" borderId="2" xfId="0" applyNumberFormat="1" applyFont="1" applyFill="1" applyBorder="1" applyAlignment="1">
      <alignment horizontal="right"/>
    </xf>
    <xf numFmtId="3" fontId="4" fillId="3" borderId="5" xfId="0" applyNumberFormat="1" applyFont="1" applyFill="1" applyBorder="1" applyAlignment="1">
      <alignment horizontal="right"/>
    </xf>
    <xf numFmtId="3" fontId="34" fillId="3" borderId="5" xfId="0" applyNumberFormat="1" applyFont="1" applyFill="1" applyBorder="1" applyAlignment="1">
      <alignment horizontal="right"/>
    </xf>
    <xf numFmtId="3" fontId="4" fillId="3" borderId="7" xfId="0" applyNumberFormat="1" applyFont="1" applyFill="1" applyBorder="1" applyAlignment="1">
      <alignment horizontal="right"/>
    </xf>
    <xf numFmtId="0" fontId="3" fillId="0" borderId="1" xfId="0" applyFont="1" applyBorder="1"/>
    <xf numFmtId="3" fontId="10" fillId="3" borderId="0" xfId="0" applyNumberFormat="1" applyFont="1" applyFill="1" applyAlignment="1">
      <alignment horizontal="right"/>
    </xf>
    <xf numFmtId="3" fontId="10" fillId="3" borderId="6" xfId="0" applyNumberFormat="1" applyFont="1" applyFill="1" applyBorder="1" applyAlignment="1">
      <alignment horizontal="right"/>
    </xf>
    <xf numFmtId="168" fontId="11" fillId="3" borderId="11" xfId="0" applyNumberFormat="1" applyFont="1" applyFill="1" applyBorder="1" applyAlignment="1">
      <alignment horizontal="center"/>
    </xf>
    <xf numFmtId="168" fontId="11" fillId="3" borderId="14" xfId="0" applyNumberFormat="1" applyFont="1" applyFill="1" applyBorder="1" applyAlignment="1">
      <alignment horizontal="center"/>
    </xf>
    <xf numFmtId="168" fontId="11" fillId="3" borderId="8" xfId="0" applyNumberFormat="1" applyFont="1" applyFill="1" applyBorder="1" applyAlignment="1">
      <alignment horizontal="center"/>
    </xf>
    <xf numFmtId="3" fontId="7" fillId="2" borderId="2" xfId="0" applyNumberFormat="1" applyFont="1" applyFill="1" applyBorder="1" applyAlignment="1">
      <alignment horizontal="right" vertical="center"/>
    </xf>
    <xf numFmtId="3" fontId="7" fillId="2" borderId="9" xfId="0" applyNumberFormat="1" applyFont="1" applyFill="1" applyBorder="1" applyAlignment="1">
      <alignment horizontal="right" vertical="center"/>
    </xf>
    <xf numFmtId="168" fontId="8" fillId="2" borderId="7" xfId="1" applyNumberFormat="1" applyFont="1" applyFill="1" applyBorder="1" applyAlignment="1">
      <alignment horizontal="center" vertical="center"/>
    </xf>
    <xf numFmtId="168" fontId="8" fillId="2" borderId="10" xfId="1" applyNumberFormat="1" applyFont="1" applyFill="1" applyBorder="1" applyAlignment="1">
      <alignment horizontal="center" vertical="center"/>
    </xf>
    <xf numFmtId="168" fontId="8" fillId="3" borderId="7" xfId="1" applyNumberFormat="1" applyFont="1" applyFill="1" applyBorder="1" applyAlignment="1">
      <alignment horizontal="center" vertical="center"/>
    </xf>
    <xf numFmtId="0" fontId="2" fillId="3" borderId="5" xfId="0" applyFont="1" applyFill="1" applyBorder="1" applyAlignment="1">
      <alignment horizontal="left" vertical="center" wrapText="1"/>
    </xf>
    <xf numFmtId="0" fontId="1" fillId="3" borderId="7" xfId="0" applyFont="1" applyFill="1" applyBorder="1" applyAlignment="1">
      <alignment horizontal="left" vertical="center" wrapText="1"/>
    </xf>
    <xf numFmtId="0" fontId="8" fillId="3" borderId="0" xfId="0" applyFont="1" applyFill="1" applyAlignment="1">
      <alignment vertical="center" wrapText="1"/>
    </xf>
    <xf numFmtId="168" fontId="2" fillId="3" borderId="6" xfId="0" applyNumberFormat="1" applyFont="1" applyFill="1" applyBorder="1" applyAlignment="1">
      <alignment horizontal="center" vertical="center" wrapText="1"/>
    </xf>
    <xf numFmtId="168" fontId="1" fillId="3" borderId="8" xfId="0" applyNumberFormat="1" applyFont="1" applyFill="1" applyBorder="1" applyAlignment="1">
      <alignment horizontal="center" vertical="center" wrapText="1"/>
    </xf>
    <xf numFmtId="3" fontId="3" fillId="3" borderId="1" xfId="0" applyNumberFormat="1" applyFont="1" applyFill="1" applyBorder="1"/>
    <xf numFmtId="3" fontId="2" fillId="3" borderId="2" xfId="0" applyNumberFormat="1" applyFont="1" applyFill="1" applyBorder="1" applyAlignment="1">
      <alignment horizontal="right" vertical="center" wrapText="1"/>
    </xf>
    <xf numFmtId="3" fontId="2" fillId="3" borderId="9"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xf>
    <xf numFmtId="3" fontId="2" fillId="3" borderId="10" xfId="0" applyNumberFormat="1" applyFont="1" applyFill="1" applyBorder="1" applyAlignment="1">
      <alignment horizontal="right" vertical="center"/>
    </xf>
    <xf numFmtId="167" fontId="3" fillId="3" borderId="5" xfId="0" applyNumberFormat="1" applyFont="1" applyFill="1" applyBorder="1" applyAlignment="1">
      <alignment horizontal="center" vertical="center" wrapText="1"/>
    </xf>
    <xf numFmtId="167" fontId="3" fillId="3" borderId="5" xfId="0" applyNumberFormat="1" applyFont="1" applyFill="1" applyBorder="1" applyAlignment="1">
      <alignment horizontal="center" vertical="center"/>
    </xf>
    <xf numFmtId="167" fontId="3" fillId="3" borderId="10" xfId="0" applyNumberFormat="1" applyFont="1" applyFill="1" applyBorder="1" applyAlignment="1">
      <alignment horizontal="center" vertical="center"/>
    </xf>
    <xf numFmtId="166" fontId="4" fillId="3" borderId="0" xfId="1" applyNumberFormat="1" applyFont="1" applyFill="1"/>
    <xf numFmtId="3" fontId="4" fillId="3" borderId="5" xfId="0" applyNumberFormat="1" applyFont="1" applyFill="1" applyBorder="1" applyAlignment="1">
      <alignment horizontal="right" vertical="center" wrapText="1"/>
    </xf>
    <xf numFmtId="3" fontId="1" fillId="3" borderId="5" xfId="0" applyNumberFormat="1" applyFont="1" applyFill="1" applyBorder="1" applyAlignment="1">
      <alignment horizontal="right" vertical="center" wrapText="1"/>
    </xf>
    <xf numFmtId="3" fontId="1" fillId="3" borderId="10" xfId="0" applyNumberFormat="1" applyFont="1" applyFill="1" applyBorder="1" applyAlignment="1">
      <alignment horizontal="right" vertical="center" wrapText="1"/>
    </xf>
    <xf numFmtId="167" fontId="4" fillId="3" borderId="0" xfId="1" applyNumberFormat="1" applyFont="1" applyFill="1"/>
    <xf numFmtId="166" fontId="4" fillId="3" borderId="5" xfId="1" applyNumberFormat="1" applyFont="1" applyFill="1" applyBorder="1" applyAlignment="1">
      <alignment horizontal="center" vertical="center" wrapText="1"/>
    </xf>
    <xf numFmtId="166" fontId="4" fillId="3" borderId="10" xfId="1" applyNumberFormat="1" applyFont="1" applyFill="1" applyBorder="1" applyAlignment="1">
      <alignment horizontal="center" vertical="center" wrapText="1"/>
    </xf>
    <xf numFmtId="166" fontId="2" fillId="3" borderId="11" xfId="1" applyNumberFormat="1" applyFont="1" applyFill="1" applyBorder="1" applyAlignment="1">
      <alignment horizontal="center" vertical="center" wrapText="1"/>
    </xf>
    <xf numFmtId="166" fontId="2" fillId="3" borderId="7" xfId="1" applyNumberFormat="1" applyFont="1" applyFill="1" applyBorder="1" applyAlignment="1">
      <alignment horizontal="center" vertical="center" wrapText="1"/>
    </xf>
    <xf numFmtId="0" fontId="34" fillId="0" borderId="5" xfId="0" applyFont="1" applyBorder="1" applyAlignment="1">
      <alignment vertical="center" wrapText="1"/>
    </xf>
    <xf numFmtId="3" fontId="34" fillId="3" borderId="10" xfId="1" applyNumberFormat="1" applyFont="1" applyFill="1" applyBorder="1" applyAlignment="1">
      <alignment vertical="center" wrapText="1"/>
    </xf>
    <xf numFmtId="3" fontId="34" fillId="0" borderId="10" xfId="1" applyNumberFormat="1" applyFont="1" applyBorder="1" applyAlignment="1">
      <alignment horizontal="right" vertical="center" wrapText="1"/>
    </xf>
    <xf numFmtId="168" fontId="34" fillId="0" borderId="6" xfId="2" applyNumberFormat="1" applyFont="1" applyBorder="1" applyAlignment="1">
      <alignment horizontal="center" vertical="center" wrapText="1"/>
    </xf>
    <xf numFmtId="0" fontId="4" fillId="3" borderId="5" xfId="0" quotePrefix="1" applyFont="1" applyFill="1" applyBorder="1" applyAlignment="1">
      <alignment horizontal="right" wrapText="1"/>
    </xf>
    <xf numFmtId="0" fontId="4" fillId="0" borderId="0" xfId="0" applyFont="1" applyAlignment="1">
      <alignment horizontal="center" vertical="center" wrapText="1"/>
    </xf>
    <xf numFmtId="41" fontId="3" fillId="0" borderId="0" xfId="1" applyFont="1"/>
    <xf numFmtId="41" fontId="34" fillId="0" borderId="0" xfId="1" applyFont="1"/>
    <xf numFmtId="167" fontId="3" fillId="0" borderId="0" xfId="0" applyNumberFormat="1" applyFont="1" applyAlignment="1">
      <alignment horizontal="center"/>
    </xf>
    <xf numFmtId="41" fontId="7" fillId="3" borderId="11" xfId="0" applyNumberFormat="1" applyFont="1" applyFill="1" applyBorder="1" applyAlignment="1">
      <alignment horizontal="justify" vertical="center"/>
    </xf>
    <xf numFmtId="41" fontId="1" fillId="3" borderId="11" xfId="1" applyFont="1" applyFill="1" applyBorder="1" applyAlignment="1">
      <alignment horizontal="right" vertical="center"/>
    </xf>
    <xf numFmtId="168" fontId="8" fillId="3" borderId="9" xfId="0" applyNumberFormat="1" applyFont="1" applyFill="1" applyBorder="1" applyAlignment="1">
      <alignment horizontal="center" vertical="center" wrapText="1"/>
    </xf>
    <xf numFmtId="167" fontId="3" fillId="3" borderId="11" xfId="1" applyNumberFormat="1" applyFont="1" applyFill="1" applyBorder="1" applyAlignment="1">
      <alignment horizontal="center" vertical="center"/>
    </xf>
    <xf numFmtId="1" fontId="2" fillId="3" borderId="11" xfId="0" applyNumberFormat="1" applyFont="1" applyFill="1" applyBorder="1" applyAlignment="1">
      <alignment horizontal="center" vertical="center"/>
    </xf>
    <xf numFmtId="0" fontId="2" fillId="3" borderId="9" xfId="0" applyFont="1" applyFill="1" applyBorder="1" applyAlignment="1">
      <alignment vertical="center"/>
    </xf>
    <xf numFmtId="167" fontId="4" fillId="0" borderId="0" xfId="0" applyNumberFormat="1" applyFont="1" applyAlignment="1">
      <alignment horizontal="center"/>
    </xf>
    <xf numFmtId="3" fontId="8" fillId="0" borderId="10" xfId="0" applyNumberFormat="1" applyFont="1" applyBorder="1" applyAlignment="1">
      <alignment horizontal="left" vertical="center" wrapText="1"/>
    </xf>
    <xf numFmtId="169" fontId="3" fillId="0" borderId="6" xfId="2" applyNumberFormat="1" applyFont="1" applyBorder="1" applyAlignment="1">
      <alignment horizontal="center" vertical="center" wrapText="1"/>
    </xf>
    <xf numFmtId="167" fontId="2" fillId="0" borderId="10" xfId="0" applyNumberFormat="1" applyFont="1" applyFill="1" applyBorder="1" applyAlignment="1">
      <alignment horizontal="center" vertical="center" wrapText="1"/>
    </xf>
    <xf numFmtId="41" fontId="3" fillId="0" borderId="9" xfId="1" applyFont="1" applyBorder="1"/>
    <xf numFmtId="3" fontId="3" fillId="3" borderId="0" xfId="0" applyNumberFormat="1" applyFont="1" applyFill="1" applyAlignment="1">
      <alignment horizontal="right" vertical="center"/>
    </xf>
    <xf numFmtId="3" fontId="4" fillId="3" borderId="0" xfId="0" applyNumberFormat="1" applyFont="1" applyFill="1" applyAlignment="1">
      <alignment horizontal="right" vertical="center"/>
    </xf>
    <xf numFmtId="182" fontId="4" fillId="0" borderId="0" xfId="0" applyNumberFormat="1" applyFont="1"/>
    <xf numFmtId="167" fontId="3" fillId="0" borderId="10" xfId="0" applyNumberFormat="1" applyFont="1" applyFill="1" applyBorder="1" applyAlignment="1">
      <alignment horizontal="center" vertical="center" wrapText="1"/>
    </xf>
    <xf numFmtId="167" fontId="2" fillId="0" borderId="11" xfId="0" applyNumberFormat="1" applyFont="1" applyFill="1" applyBorder="1" applyAlignment="1">
      <alignment horizontal="center" vertical="center" wrapText="1"/>
    </xf>
    <xf numFmtId="3" fontId="3" fillId="0" borderId="0" xfId="0" applyNumberFormat="1" applyFont="1" applyBorder="1" applyAlignment="1">
      <alignment horizontal="right" vertical="center"/>
    </xf>
    <xf numFmtId="3" fontId="4" fillId="0" borderId="9" xfId="0" applyNumberFormat="1" applyFont="1" applyBorder="1" applyAlignment="1">
      <alignment horizontal="right" vertical="center"/>
    </xf>
    <xf numFmtId="3" fontId="4" fillId="0" borderId="2" xfId="0" applyNumberFormat="1" applyFont="1" applyBorder="1" applyAlignment="1">
      <alignment horizontal="right" vertical="center"/>
    </xf>
    <xf numFmtId="0" fontId="4" fillId="0" borderId="0" xfId="0" applyFont="1" applyBorder="1"/>
    <xf numFmtId="0" fontId="4" fillId="0" borderId="0" xfId="0" applyFont="1" applyBorder="1" applyAlignment="1">
      <alignment vertical="center"/>
    </xf>
    <xf numFmtId="3" fontId="3" fillId="0" borderId="1" xfId="0" applyNumberFormat="1" applyFont="1" applyBorder="1" applyAlignment="1">
      <alignment horizontal="right" vertical="center"/>
    </xf>
    <xf numFmtId="168" fontId="4" fillId="0" borderId="9" xfId="0" applyNumberFormat="1" applyFont="1" applyBorder="1" applyAlignment="1">
      <alignment horizontal="right" vertical="center"/>
    </xf>
    <xf numFmtId="168" fontId="4" fillId="0" borderId="10" xfId="0" applyNumberFormat="1" applyFont="1" applyBorder="1" applyAlignment="1">
      <alignment horizontal="right" vertical="center"/>
    </xf>
    <xf numFmtId="3" fontId="3" fillId="3" borderId="3" xfId="1" applyNumberFormat="1" applyFont="1" applyFill="1" applyBorder="1" applyAlignment="1">
      <alignment horizontal="right" vertical="center" wrapText="1"/>
    </xf>
    <xf numFmtId="3" fontId="4" fillId="3" borderId="0" xfId="1" applyNumberFormat="1" applyFont="1" applyFill="1" applyBorder="1" applyAlignment="1">
      <alignment horizontal="right" vertical="center" wrapText="1"/>
    </xf>
    <xf numFmtId="3" fontId="34" fillId="3" borderId="0" xfId="1" applyNumberFormat="1" applyFont="1" applyFill="1" applyBorder="1" applyAlignment="1">
      <alignment horizontal="right" vertical="center" wrapText="1"/>
    </xf>
    <xf numFmtId="3" fontId="3" fillId="3" borderId="0" xfId="1" applyNumberFormat="1" applyFont="1" applyFill="1" applyBorder="1" applyAlignment="1">
      <alignment horizontal="right" vertical="center" wrapText="1"/>
    </xf>
    <xf numFmtId="3" fontId="3" fillId="3" borderId="14" xfId="1" applyNumberFormat="1" applyFont="1" applyFill="1" applyBorder="1" applyAlignment="1">
      <alignment horizontal="right" vertical="center" wrapText="1"/>
    </xf>
    <xf numFmtId="184" fontId="4" fillId="3" borderId="0" xfId="0" applyNumberFormat="1" applyFont="1" applyFill="1" applyAlignment="1">
      <alignment horizontal="center"/>
    </xf>
    <xf numFmtId="3" fontId="4" fillId="3" borderId="0" xfId="0" applyNumberFormat="1" applyFont="1" applyFill="1" applyAlignment="1">
      <alignment horizontal="right"/>
    </xf>
    <xf numFmtId="41" fontId="4" fillId="0" borderId="0" xfId="0" applyNumberFormat="1" applyFont="1" applyAlignment="1">
      <alignment horizontal="center"/>
    </xf>
    <xf numFmtId="3" fontId="4" fillId="0" borderId="0" xfId="0" applyNumberFormat="1" applyFont="1" applyAlignment="1">
      <alignment horizontal="center"/>
    </xf>
    <xf numFmtId="0" fontId="4" fillId="0" borderId="0" xfId="0" applyFont="1" applyAlignment="1">
      <alignment horizontal="left" vertical="center"/>
    </xf>
    <xf numFmtId="167" fontId="1" fillId="0" borderId="15" xfId="0" applyNumberFormat="1" applyFont="1" applyBorder="1" applyAlignment="1">
      <alignment horizontal="center" vertical="center"/>
    </xf>
    <xf numFmtId="167" fontId="1" fillId="0" borderId="12" xfId="0" applyNumberFormat="1" applyFont="1" applyBorder="1" applyAlignment="1">
      <alignment horizontal="center" vertical="center"/>
    </xf>
    <xf numFmtId="0" fontId="4" fillId="3" borderId="5" xfId="0" applyFont="1" applyFill="1" applyBorder="1" applyAlignment="1">
      <alignment vertical="center"/>
    </xf>
    <xf numFmtId="0" fontId="4" fillId="3" borderId="0" xfId="0" applyFont="1" applyFill="1" applyAlignment="1">
      <alignment vertical="center"/>
    </xf>
    <xf numFmtId="0" fontId="8" fillId="3" borderId="0" xfId="0" applyFont="1" applyFill="1" applyAlignment="1">
      <alignment horizontal="left" vertical="center"/>
    </xf>
    <xf numFmtId="0" fontId="7" fillId="3" borderId="0" xfId="0" applyFont="1" applyFill="1" applyAlignment="1">
      <alignment horizontal="left"/>
    </xf>
    <xf numFmtId="167" fontId="2" fillId="0" borderId="6" xfId="0" quotePrefix="1" applyNumberFormat="1" applyFont="1" applyBorder="1" applyAlignment="1">
      <alignment horizontal="center" vertical="center"/>
    </xf>
    <xf numFmtId="167" fontId="1" fillId="0" borderId="1" xfId="0" applyNumberFormat="1" applyFont="1" applyBorder="1" applyAlignment="1">
      <alignment horizontal="center" vertical="center"/>
    </xf>
    <xf numFmtId="167" fontId="21" fillId="6" borderId="21" xfId="0" applyNumberFormat="1" applyFont="1" applyFill="1" applyBorder="1" applyAlignment="1">
      <alignment horizontal="center"/>
    </xf>
    <xf numFmtId="168" fontId="21" fillId="6" borderId="22" xfId="0" applyNumberFormat="1" applyFont="1" applyFill="1" applyBorder="1" applyAlignment="1">
      <alignment horizontal="center"/>
    </xf>
    <xf numFmtId="168" fontId="13" fillId="6" borderId="22" xfId="0" applyNumberFormat="1" applyFont="1" applyFill="1" applyBorder="1" applyAlignment="1">
      <alignment horizontal="center"/>
    </xf>
    <xf numFmtId="167" fontId="21" fillId="6" borderId="22" xfId="0" applyNumberFormat="1" applyFont="1" applyFill="1" applyBorder="1" applyAlignment="1">
      <alignment horizontal="center"/>
    </xf>
    <xf numFmtId="168" fontId="13" fillId="6" borderId="23" xfId="0" applyNumberFormat="1" applyFont="1" applyFill="1" applyBorder="1" applyAlignment="1">
      <alignment horizontal="center"/>
    </xf>
    <xf numFmtId="0" fontId="30" fillId="3" borderId="0" xfId="0" applyFont="1" applyFill="1" applyAlignment="1">
      <alignment vertical="center"/>
    </xf>
    <xf numFmtId="3" fontId="2" fillId="3" borderId="10" xfId="0" applyNumberFormat="1" applyFont="1" applyFill="1" applyBorder="1" applyAlignment="1">
      <alignment horizontal="right" vertical="center" wrapText="1"/>
    </xf>
    <xf numFmtId="3" fontId="1" fillId="3" borderId="11" xfId="0" applyNumberFormat="1" applyFont="1" applyFill="1" applyBorder="1" applyAlignment="1">
      <alignment horizontal="right" vertical="center" wrapText="1"/>
    </xf>
    <xf numFmtId="0" fontId="7" fillId="3" borderId="13" xfId="0" applyFont="1" applyFill="1" applyBorder="1" applyAlignment="1">
      <alignment horizontal="center" vertical="center" wrapText="1"/>
    </xf>
    <xf numFmtId="171" fontId="7" fillId="3" borderId="2" xfId="0" applyNumberFormat="1" applyFont="1" applyFill="1" applyBorder="1" applyAlignment="1">
      <alignment horizontal="right"/>
    </xf>
    <xf numFmtId="172" fontId="8" fillId="3" borderId="45" xfId="6" applyNumberFormat="1" applyFont="1" applyFill="1" applyBorder="1"/>
    <xf numFmtId="172" fontId="8" fillId="3" borderId="5" xfId="6" applyNumberFormat="1" applyFont="1" applyFill="1" applyBorder="1"/>
    <xf numFmtId="172" fontId="8" fillId="3" borderId="7" xfId="6" applyNumberFormat="1" applyFont="1" applyFill="1" applyBorder="1"/>
    <xf numFmtId="185" fontId="4" fillId="0" borderId="0" xfId="0" applyNumberFormat="1" applyFont="1"/>
    <xf numFmtId="0" fontId="8" fillId="3" borderId="1" xfId="0" applyFont="1" applyFill="1" applyBorder="1" applyAlignment="1">
      <alignment horizontal="center" vertical="center" wrapText="1"/>
    </xf>
    <xf numFmtId="1" fontId="4" fillId="3" borderId="0" xfId="0" applyNumberFormat="1" applyFont="1" applyFill="1" applyAlignment="1">
      <alignment horizontal="center"/>
    </xf>
    <xf numFmtId="0" fontId="8" fillId="3" borderId="5" xfId="0" applyFont="1" applyFill="1" applyBorder="1" applyAlignment="1">
      <alignment horizontal="left" vertical="center" wrapText="1" indent="1"/>
    </xf>
    <xf numFmtId="0" fontId="4" fillId="3" borderId="0" xfId="0" applyFont="1" applyFill="1" applyAlignment="1">
      <alignment vertical="center"/>
    </xf>
    <xf numFmtId="167" fontId="3" fillId="3" borderId="10" xfId="0" applyNumberFormat="1"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3" borderId="0" xfId="0" applyFont="1" applyFill="1" applyAlignment="1">
      <alignment horizontal="left" vertical="center"/>
    </xf>
    <xf numFmtId="3" fontId="34" fillId="3" borderId="10" xfId="0" applyNumberFormat="1" applyFont="1" applyFill="1" applyBorder="1"/>
    <xf numFmtId="3" fontId="7" fillId="3" borderId="0" xfId="0" applyNumberFormat="1" applyFont="1" applyFill="1" applyBorder="1" applyAlignment="1">
      <alignment horizontal="right" vertical="center"/>
    </xf>
    <xf numFmtId="3" fontId="8" fillId="3" borderId="0" xfId="0" applyNumberFormat="1" applyFont="1" applyFill="1" applyBorder="1" applyAlignment="1">
      <alignment horizontal="right" vertical="center"/>
    </xf>
    <xf numFmtId="0" fontId="8" fillId="3" borderId="14" xfId="0" applyFont="1" applyFill="1" applyBorder="1" applyAlignment="1">
      <alignment horizontal="left" vertical="center"/>
    </xf>
    <xf numFmtId="3" fontId="7" fillId="3" borderId="12" xfId="0" applyNumberFormat="1" applyFont="1" applyFill="1" applyBorder="1" applyAlignment="1">
      <alignment horizontal="right" vertical="center"/>
    </xf>
    <xf numFmtId="167" fontId="4" fillId="3" borderId="6" xfId="0" applyNumberFormat="1" applyFont="1" applyFill="1" applyBorder="1" applyAlignment="1">
      <alignment horizontal="center"/>
    </xf>
    <xf numFmtId="167" fontId="3" fillId="3" borderId="8" xfId="0" applyNumberFormat="1" applyFont="1" applyFill="1" applyBorder="1" applyAlignment="1">
      <alignment horizontal="center"/>
    </xf>
    <xf numFmtId="167" fontId="3" fillId="3" borderId="11" xfId="0" applyNumberFormat="1" applyFont="1" applyFill="1" applyBorder="1" applyAlignment="1">
      <alignment horizontal="center" vertical="center"/>
    </xf>
    <xf numFmtId="0" fontId="8" fillId="3" borderId="5" xfId="0" applyFont="1" applyFill="1" applyBorder="1" applyAlignment="1">
      <alignment vertical="center"/>
    </xf>
    <xf numFmtId="0" fontId="30" fillId="3" borderId="0" xfId="0" applyFont="1" applyFill="1"/>
    <xf numFmtId="0" fontId="35" fillId="3" borderId="5" xfId="0" applyFont="1" applyFill="1" applyBorder="1" applyAlignment="1">
      <alignment wrapText="1"/>
    </xf>
    <xf numFmtId="37" fontId="35" fillId="3" borderId="10" xfId="0" applyNumberFormat="1" applyFont="1" applyFill="1" applyBorder="1" applyAlignment="1">
      <alignment horizontal="right" wrapText="1"/>
    </xf>
    <xf numFmtId="37" fontId="35" fillId="3" borderId="0" xfId="0" applyNumberFormat="1" applyFont="1" applyFill="1" applyAlignment="1">
      <alignment horizontal="right" wrapText="1"/>
    </xf>
    <xf numFmtId="37" fontId="35" fillId="3" borderId="6" xfId="0" applyNumberFormat="1" applyFont="1" applyFill="1" applyBorder="1" applyAlignment="1">
      <alignment horizontal="right" wrapText="1"/>
    </xf>
    <xf numFmtId="0" fontId="7" fillId="3" borderId="15" xfId="0" applyFont="1" applyFill="1" applyBorder="1" applyAlignment="1">
      <alignment horizontal="center" vertical="center" wrapText="1"/>
    </xf>
    <xf numFmtId="0" fontId="8" fillId="3" borderId="0" xfId="0" applyFont="1" applyFill="1" applyBorder="1" applyAlignment="1">
      <alignment vertical="center"/>
    </xf>
    <xf numFmtId="3" fontId="7" fillId="3" borderId="15" xfId="0" applyNumberFormat="1" applyFont="1" applyFill="1" applyBorder="1" applyAlignment="1">
      <alignment vertical="center"/>
    </xf>
    <xf numFmtId="0" fontId="7" fillId="3" borderId="0" xfId="0" applyFont="1" applyFill="1" applyBorder="1" applyAlignment="1">
      <alignment vertical="center"/>
    </xf>
    <xf numFmtId="0" fontId="3" fillId="0" borderId="1" xfId="0"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justify" vertical="center" wrapText="1"/>
    </xf>
    <xf numFmtId="3" fontId="4" fillId="0" borderId="1" xfId="0" applyNumberFormat="1" applyFont="1" applyBorder="1" applyAlignment="1">
      <alignment vertical="center"/>
    </xf>
    <xf numFmtId="0" fontId="4" fillId="0" borderId="1" xfId="0" applyFont="1" applyBorder="1"/>
    <xf numFmtId="3" fontId="4" fillId="0" borderId="1" xfId="0" applyNumberFormat="1" applyFont="1" applyBorder="1"/>
    <xf numFmtId="0" fontId="4" fillId="0" borderId="1" xfId="0" applyFont="1" applyBorder="1" applyAlignment="1">
      <alignment horizontal="center"/>
    </xf>
    <xf numFmtId="0" fontId="33" fillId="0" borderId="1" xfId="0" applyFont="1" applyBorder="1" applyAlignment="1">
      <alignment horizontal="center" vertical="center"/>
    </xf>
    <xf numFmtId="0" fontId="33" fillId="0" borderId="1" xfId="0" applyFont="1" applyBorder="1" applyAlignment="1">
      <alignment horizontal="justify" vertical="center"/>
    </xf>
    <xf numFmtId="0" fontId="3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3" borderId="0" xfId="0" applyFill="1"/>
    <xf numFmtId="167" fontId="4" fillId="3" borderId="5" xfId="1" applyNumberFormat="1" applyFont="1" applyFill="1" applyBorder="1" applyAlignment="1">
      <alignment horizontal="center" vertical="center" wrapText="1"/>
    </xf>
    <xf numFmtId="167" fontId="4" fillId="3" borderId="10" xfId="1" applyNumberFormat="1" applyFont="1" applyFill="1" applyBorder="1" applyAlignment="1">
      <alignment horizontal="center" vertical="center" wrapText="1"/>
    </xf>
    <xf numFmtId="168" fontId="8" fillId="3" borderId="10" xfId="1" applyNumberFormat="1" applyFont="1" applyFill="1" applyBorder="1" applyAlignment="1">
      <alignment horizontal="center" vertical="center"/>
    </xf>
    <xf numFmtId="3" fontId="1" fillId="5" borderId="9" xfId="0" applyNumberFormat="1" applyFont="1" applyFill="1" applyBorder="1" applyAlignment="1">
      <alignment horizontal="right" vertical="center"/>
    </xf>
    <xf numFmtId="3" fontId="1" fillId="5" borderId="3" xfId="0" applyNumberFormat="1" applyFont="1" applyFill="1" applyBorder="1" applyAlignment="1">
      <alignment horizontal="right" vertical="center"/>
    </xf>
    <xf numFmtId="3" fontId="1" fillId="5" borderId="4" xfId="0" applyNumberFormat="1" applyFont="1" applyFill="1" applyBorder="1" applyAlignment="1">
      <alignment horizontal="right" vertical="center"/>
    </xf>
    <xf numFmtId="167" fontId="2" fillId="5" borderId="11" xfId="1" applyNumberFormat="1" applyFont="1" applyFill="1" applyBorder="1" applyAlignment="1">
      <alignment horizontal="center" vertical="center"/>
    </xf>
    <xf numFmtId="167" fontId="2" fillId="5" borderId="14" xfId="1" applyNumberFormat="1" applyFont="1" applyFill="1" applyBorder="1" applyAlignment="1">
      <alignment horizontal="center" vertical="center"/>
    </xf>
    <xf numFmtId="167" fontId="2" fillId="5" borderId="8" xfId="1" applyNumberFormat="1" applyFont="1" applyFill="1" applyBorder="1" applyAlignment="1">
      <alignment horizontal="center" vertical="center"/>
    </xf>
    <xf numFmtId="3" fontId="2" fillId="5" borderId="9" xfId="0" applyNumberFormat="1" applyFont="1" applyFill="1" applyBorder="1" applyAlignment="1">
      <alignment horizontal="right" vertical="center"/>
    </xf>
    <xf numFmtId="0" fontId="4" fillId="3" borderId="12" xfId="0" applyFont="1" applyFill="1" applyBorder="1"/>
    <xf numFmtId="2" fontId="4" fillId="3" borderId="3" xfId="0" applyNumberFormat="1" applyFont="1" applyFill="1" applyBorder="1" applyAlignment="1">
      <alignment horizontal="center"/>
    </xf>
    <xf numFmtId="2" fontId="4" fillId="3" borderId="2" xfId="0" applyNumberFormat="1" applyFont="1" applyFill="1" applyBorder="1" applyAlignment="1">
      <alignment horizontal="center"/>
    </xf>
    <xf numFmtId="2" fontId="4" fillId="3" borderId="9" xfId="0" applyNumberFormat="1" applyFont="1" applyFill="1" applyBorder="1" applyAlignment="1">
      <alignment horizontal="center"/>
    </xf>
    <xf numFmtId="0" fontId="4" fillId="3" borderId="4" xfId="0" quotePrefix="1" applyFont="1" applyFill="1" applyBorder="1"/>
    <xf numFmtId="0" fontId="4" fillId="3" borderId="8" xfId="0" quotePrefix="1" applyFont="1" applyFill="1" applyBorder="1"/>
    <xf numFmtId="2" fontId="4" fillId="3" borderId="14" xfId="0" applyNumberFormat="1" applyFont="1" applyFill="1" applyBorder="1" applyAlignment="1">
      <alignment horizontal="center"/>
    </xf>
    <xf numFmtId="2" fontId="4" fillId="3" borderId="7" xfId="0" applyNumberFormat="1" applyFont="1" applyFill="1" applyBorder="1" applyAlignment="1">
      <alignment horizontal="center"/>
    </xf>
    <xf numFmtId="2" fontId="4" fillId="3" borderId="11" xfId="0" applyNumberFormat="1" applyFont="1" applyFill="1" applyBorder="1" applyAlignment="1">
      <alignment horizontal="center"/>
    </xf>
    <xf numFmtId="2" fontId="4" fillId="3" borderId="0" xfId="0" applyNumberFormat="1" applyFont="1" applyFill="1" applyAlignment="1">
      <alignment horizontal="center"/>
    </xf>
    <xf numFmtId="167" fontId="1" fillId="3" borderId="11" xfId="1" applyNumberFormat="1" applyFont="1" applyFill="1" applyBorder="1" applyAlignment="1">
      <alignment horizontal="center" vertical="center" wrapText="1"/>
    </xf>
    <xf numFmtId="167" fontId="1" fillId="3" borderId="7" xfId="1" applyNumberFormat="1" applyFont="1" applyFill="1" applyBorder="1" applyAlignment="1">
      <alignment horizontal="center" vertical="center" wrapText="1"/>
    </xf>
    <xf numFmtId="179" fontId="4" fillId="3" borderId="0" xfId="1" applyNumberFormat="1" applyFont="1" applyFill="1"/>
    <xf numFmtId="0" fontId="8" fillId="3" borderId="0" xfId="0" applyFont="1" applyFill="1" applyAlignment="1">
      <alignment horizontal="left" vertical="center"/>
    </xf>
    <xf numFmtId="0" fontId="4" fillId="3" borderId="0" xfId="0" applyFont="1" applyFill="1" applyAlignment="1">
      <alignment horizontal="center" vertical="center"/>
    </xf>
    <xf numFmtId="0" fontId="2" fillId="3" borderId="0" xfId="0" applyFont="1" applyFill="1" applyBorder="1" applyAlignment="1">
      <alignment vertical="center"/>
    </xf>
    <xf numFmtId="0" fontId="1" fillId="3" borderId="0" xfId="0" applyFont="1" applyFill="1" applyBorder="1" applyAlignment="1">
      <alignment horizontal="center" vertical="center"/>
    </xf>
    <xf numFmtId="0" fontId="4" fillId="3" borderId="0" xfId="0" applyFont="1" applyFill="1" applyBorder="1"/>
    <xf numFmtId="0" fontId="1" fillId="3" borderId="0" xfId="0" applyFont="1" applyFill="1" applyBorder="1" applyAlignment="1">
      <alignment vertical="center"/>
    </xf>
    <xf numFmtId="3" fontId="4" fillId="3" borderId="0" xfId="0" applyNumberFormat="1" applyFont="1" applyFill="1" applyBorder="1"/>
    <xf numFmtId="168" fontId="8" fillId="3" borderId="0" xfId="1" applyNumberFormat="1" applyFont="1" applyFill="1" applyBorder="1" applyAlignment="1">
      <alignment horizontal="center" vertical="center"/>
    </xf>
    <xf numFmtId="167" fontId="4" fillId="3" borderId="0" xfId="0" applyNumberFormat="1" applyFont="1" applyFill="1" applyBorder="1"/>
    <xf numFmtId="3" fontId="1" fillId="5" borderId="0" xfId="0" applyNumberFormat="1" applyFont="1" applyFill="1" applyBorder="1" applyAlignment="1">
      <alignment horizontal="right" vertical="center"/>
    </xf>
    <xf numFmtId="167" fontId="2" fillId="5" borderId="0" xfId="1" applyNumberFormat="1" applyFont="1" applyFill="1" applyBorder="1" applyAlignment="1">
      <alignment horizontal="center" vertical="center"/>
    </xf>
    <xf numFmtId="3" fontId="2" fillId="5" borderId="0" xfId="0" applyNumberFormat="1" applyFont="1" applyFill="1" applyBorder="1" applyAlignment="1">
      <alignment horizontal="right" vertical="center"/>
    </xf>
    <xf numFmtId="0" fontId="4" fillId="3" borderId="0" xfId="0" applyFont="1" applyFill="1" applyBorder="1" applyAlignment="1">
      <alignment vertical="center"/>
    </xf>
    <xf numFmtId="0" fontId="3" fillId="3" borderId="8" xfId="0" quotePrefix="1" applyFont="1" applyFill="1" applyBorder="1"/>
    <xf numFmtId="2" fontId="3" fillId="3" borderId="11" xfId="0" applyNumberFormat="1" applyFont="1" applyFill="1" applyBorder="1" applyAlignment="1">
      <alignment horizontal="center"/>
    </xf>
    <xf numFmtId="2" fontId="3" fillId="3" borderId="14" xfId="0" applyNumberFormat="1" applyFont="1" applyFill="1" applyBorder="1" applyAlignment="1">
      <alignment horizontal="center"/>
    </xf>
    <xf numFmtId="2" fontId="3" fillId="3" borderId="7" xfId="0" applyNumberFormat="1" applyFont="1" applyFill="1" applyBorder="1" applyAlignment="1">
      <alignment horizontal="center"/>
    </xf>
    <xf numFmtId="41" fontId="1" fillId="3" borderId="0" xfId="1" applyFont="1" applyFill="1" applyBorder="1" applyAlignment="1">
      <alignment horizontal="right" vertical="center"/>
    </xf>
    <xf numFmtId="0" fontId="4" fillId="3" borderId="5" xfId="0" applyFont="1" applyFill="1" applyBorder="1" applyAlignment="1">
      <alignment horizontal="left" vertical="center"/>
    </xf>
    <xf numFmtId="3" fontId="4" fillId="3" borderId="10" xfId="0" applyNumberFormat="1" applyFont="1" applyFill="1" applyBorder="1" applyAlignment="1">
      <alignment horizontal="right" vertical="center"/>
    </xf>
    <xf numFmtId="168" fontId="4" fillId="3" borderId="10" xfId="0" applyNumberFormat="1" applyFont="1" applyFill="1" applyBorder="1" applyAlignment="1">
      <alignment horizontal="right" vertical="center"/>
    </xf>
    <xf numFmtId="0" fontId="3" fillId="3" borderId="13" xfId="0" applyFont="1" applyFill="1" applyBorder="1" applyAlignment="1">
      <alignment horizontal="left" vertical="center"/>
    </xf>
    <xf numFmtId="3" fontId="3" fillId="3" borderId="1" xfId="0" applyNumberFormat="1" applyFont="1" applyFill="1" applyBorder="1" applyAlignment="1">
      <alignment horizontal="right" vertical="center"/>
    </xf>
    <xf numFmtId="168" fontId="3" fillId="3" borderId="1" xfId="0" applyNumberFormat="1" applyFont="1" applyFill="1" applyBorder="1" applyAlignment="1">
      <alignment horizontal="right" vertical="center"/>
    </xf>
    <xf numFmtId="183" fontId="4" fillId="3" borderId="0" xfId="0" applyNumberFormat="1" applyFont="1" applyFill="1"/>
    <xf numFmtId="184" fontId="4" fillId="3" borderId="0" xfId="0" applyNumberFormat="1" applyFont="1" applyFill="1"/>
    <xf numFmtId="3" fontId="3" fillId="3" borderId="0" xfId="0" applyNumberFormat="1" applyFont="1" applyFill="1" applyBorder="1"/>
    <xf numFmtId="3" fontId="4" fillId="0" borderId="0" xfId="0" applyNumberFormat="1" applyFont="1" applyBorder="1"/>
    <xf numFmtId="41" fontId="4" fillId="0" borderId="0" xfId="1" applyFont="1" applyBorder="1"/>
    <xf numFmtId="0" fontId="4" fillId="0" borderId="0" xfId="0" quotePrefix="1" applyFont="1"/>
    <xf numFmtId="0" fontId="3" fillId="3" borderId="4" xfId="0" applyFont="1" applyFill="1" applyBorder="1" applyAlignment="1">
      <alignment horizontal="center"/>
    </xf>
    <xf numFmtId="0" fontId="3" fillId="3" borderId="9" xfId="0" applyFont="1" applyFill="1" applyBorder="1" applyAlignment="1">
      <alignment horizontal="center"/>
    </xf>
    <xf numFmtId="0" fontId="3" fillId="3" borderId="14"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3" fontId="4" fillId="3" borderId="14" xfId="0" applyNumberFormat="1" applyFont="1" applyFill="1" applyBorder="1"/>
    <xf numFmtId="167" fontId="4" fillId="3" borderId="14" xfId="0" applyNumberFormat="1" applyFont="1" applyFill="1" applyBorder="1" applyAlignment="1">
      <alignment horizontal="center"/>
    </xf>
    <xf numFmtId="3" fontId="4" fillId="3" borderId="7" xfId="0" applyNumberFormat="1" applyFont="1" applyFill="1" applyBorder="1"/>
    <xf numFmtId="167" fontId="4" fillId="3" borderId="8" xfId="0" applyNumberFormat="1" applyFont="1" applyFill="1" applyBorder="1" applyAlignment="1">
      <alignment horizontal="center"/>
    </xf>
    <xf numFmtId="0" fontId="3" fillId="3" borderId="11" xfId="0" applyFont="1" applyFill="1" applyBorder="1"/>
    <xf numFmtId="169" fontId="4" fillId="0" borderId="0" xfId="2" applyNumberFormat="1" applyFont="1" applyAlignment="1">
      <alignment horizontal="center"/>
    </xf>
    <xf numFmtId="167" fontId="4" fillId="3" borderId="10" xfId="0" applyNumberFormat="1" applyFont="1" applyFill="1" applyBorder="1" applyAlignment="1">
      <alignment horizontal="center" vertical="center"/>
    </xf>
    <xf numFmtId="1" fontId="4" fillId="3" borderId="10" xfId="0" applyNumberFormat="1" applyFont="1" applyFill="1" applyBorder="1" applyAlignment="1">
      <alignment horizontal="center" vertical="center"/>
    </xf>
    <xf numFmtId="167" fontId="4" fillId="3" borderId="9" xfId="0" applyNumberFormat="1" applyFont="1" applyFill="1" applyBorder="1" applyAlignment="1">
      <alignment horizontal="center" vertical="center"/>
    </xf>
    <xf numFmtId="1" fontId="4" fillId="3" borderId="11" xfId="0" applyNumberFormat="1" applyFont="1" applyFill="1" applyBorder="1" applyAlignment="1">
      <alignment horizontal="center" vertical="center"/>
    </xf>
    <xf numFmtId="0" fontId="8" fillId="3" borderId="3" xfId="0" applyFont="1" applyFill="1" applyBorder="1" applyAlignment="1">
      <alignment horizontal="justify" wrapText="1"/>
    </xf>
    <xf numFmtId="0" fontId="8" fillId="3" borderId="0" xfId="0" applyFont="1" applyFill="1" applyAlignment="1">
      <alignment horizontal="justify" wrapText="1"/>
    </xf>
    <xf numFmtId="167" fontId="2" fillId="2" borderId="10" xfId="0" applyNumberFormat="1" applyFont="1" applyFill="1" applyBorder="1" applyAlignment="1">
      <alignment horizontal="center" vertical="center"/>
    </xf>
    <xf numFmtId="167" fontId="2" fillId="2" borderId="11" xfId="0" applyNumberFormat="1" applyFont="1" applyFill="1" applyBorder="1" applyAlignment="1">
      <alignment horizontal="center" vertical="center"/>
    </xf>
    <xf numFmtId="0" fontId="4" fillId="0" borderId="0" xfId="0" applyFont="1" applyAlignment="1">
      <alignment horizontal="justify"/>
    </xf>
    <xf numFmtId="0" fontId="4" fillId="0" borderId="0" xfId="0" applyFont="1" applyAlignment="1">
      <alignment horizontal="justify"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8" fillId="3" borderId="3" xfId="0" applyFont="1" applyFill="1" applyBorder="1" applyAlignment="1">
      <alignment horizontal="justify" vertical="center" wrapText="1"/>
    </xf>
    <xf numFmtId="0" fontId="8" fillId="3" borderId="0" xfId="0" applyFont="1" applyFill="1" applyAlignment="1">
      <alignment horizontal="justify" vertical="center" wrapText="1"/>
    </xf>
    <xf numFmtId="0" fontId="4" fillId="0" borderId="0" xfId="0" applyFont="1" applyAlignment="1">
      <alignment horizontal="justify" wrapText="1"/>
    </xf>
    <xf numFmtId="0" fontId="4" fillId="3" borderId="3" xfId="0" applyFont="1" applyFill="1" applyBorder="1" applyAlignment="1">
      <alignment horizontal="justify" vertical="center" wrapText="1"/>
    </xf>
    <xf numFmtId="0" fontId="4" fillId="3" borderId="0" xfId="0" applyFont="1" applyFill="1" applyAlignment="1">
      <alignment horizontal="justify"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vertical="center"/>
    </xf>
    <xf numFmtId="0" fontId="4" fillId="2" borderId="7" xfId="0" applyFont="1" applyFill="1" applyBorder="1" applyAlignment="1">
      <alignment vertical="center"/>
    </xf>
    <xf numFmtId="0" fontId="2" fillId="2" borderId="3" xfId="0" applyFont="1" applyFill="1" applyBorder="1" applyAlignment="1">
      <alignment horizontal="justify" vertical="center" wrapText="1"/>
    </xf>
    <xf numFmtId="0" fontId="2" fillId="2" borderId="0" xfId="0" applyFont="1" applyFill="1" applyAlignment="1">
      <alignment horizontal="justify" vertical="center" wrapText="1"/>
    </xf>
    <xf numFmtId="0" fontId="4" fillId="3" borderId="0" xfId="0" applyFont="1" applyFill="1" applyAlignment="1">
      <alignment horizontal="justify" wrapText="1"/>
    </xf>
    <xf numFmtId="0" fontId="4" fillId="0" borderId="3" xfId="0" applyFont="1" applyFill="1" applyBorder="1" applyAlignment="1">
      <alignment horizontal="justify"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3" xfId="0" applyFont="1" applyBorder="1" applyAlignment="1">
      <alignment horizontal="justify" vertical="center"/>
    </xf>
    <xf numFmtId="0" fontId="4" fillId="0" borderId="0" xfId="0" applyFont="1" applyAlignment="1">
      <alignment horizontal="left" vertical="center"/>
    </xf>
    <xf numFmtId="0" fontId="34" fillId="3" borderId="5" xfId="0" applyFont="1" applyFill="1" applyBorder="1" applyAlignment="1">
      <alignment vertical="center"/>
    </xf>
    <xf numFmtId="0" fontId="34" fillId="3" borderId="0" xfId="0" applyFont="1" applyFill="1" applyAlignment="1">
      <alignment vertical="center"/>
    </xf>
    <xf numFmtId="0" fontId="4" fillId="0" borderId="0" xfId="0" applyFont="1" applyAlignment="1">
      <alignment vertical="center" wrapText="1"/>
    </xf>
    <xf numFmtId="0" fontId="4" fillId="3" borderId="13" xfId="0" applyFont="1" applyFill="1" applyBorder="1" applyAlignment="1">
      <alignment vertical="center"/>
    </xf>
    <xf numFmtId="0" fontId="4" fillId="3" borderId="15"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4" fillId="3" borderId="5" xfId="0" applyFont="1" applyFill="1" applyBorder="1" applyAlignment="1">
      <alignment vertical="center"/>
    </xf>
    <xf numFmtId="0" fontId="4" fillId="3" borderId="0" xfId="0" applyFont="1" applyFill="1" applyAlignment="1">
      <alignment vertical="center"/>
    </xf>
    <xf numFmtId="0" fontId="8" fillId="3" borderId="5" xfId="0" applyFont="1" applyFill="1" applyBorder="1" applyAlignment="1">
      <alignment vertical="center"/>
    </xf>
    <xf numFmtId="0" fontId="8" fillId="3" borderId="0" xfId="0" applyFont="1" applyFill="1" applyAlignment="1">
      <alignment vertical="center"/>
    </xf>
    <xf numFmtId="0" fontId="4" fillId="3" borderId="7" xfId="0" applyFont="1" applyFill="1" applyBorder="1" applyAlignment="1">
      <alignment vertical="center"/>
    </xf>
    <xf numFmtId="0" fontId="4" fillId="3" borderId="14" xfId="0" applyFont="1" applyFill="1" applyBorder="1" applyAlignment="1">
      <alignment vertical="center"/>
    </xf>
    <xf numFmtId="0" fontId="8" fillId="3" borderId="0" xfId="0" applyFont="1" applyFill="1" applyAlignment="1">
      <alignment horizontal="left" vertical="center"/>
    </xf>
    <xf numFmtId="0" fontId="7" fillId="3" borderId="13" xfId="0" applyFont="1" applyFill="1" applyBorder="1" applyAlignment="1">
      <alignment horizontal="left" vertical="center"/>
    </xf>
    <xf numFmtId="0" fontId="7" fillId="3" borderId="15" xfId="0" applyFont="1" applyFill="1" applyBorder="1" applyAlignment="1">
      <alignment horizontal="left" vertical="center"/>
    </xf>
    <xf numFmtId="0" fontId="8" fillId="3" borderId="5"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pplyAlignment="1">
      <alignment horizontal="justify"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3" borderId="0" xfId="0" applyFont="1" applyFill="1" applyAlignment="1">
      <alignment horizontal="justify"/>
    </xf>
    <xf numFmtId="0" fontId="4" fillId="3" borderId="0" xfId="0" applyFont="1" applyFill="1" applyAlignment="1">
      <alignment horizontal="left"/>
    </xf>
    <xf numFmtId="0" fontId="1" fillId="3" borderId="9"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3" xfId="0" applyFont="1" applyFill="1" applyBorder="1" applyAlignment="1">
      <alignment horizontal="center" vertical="center"/>
    </xf>
    <xf numFmtId="0" fontId="2" fillId="3" borderId="0" xfId="0" applyFont="1" applyFill="1" applyAlignment="1">
      <alignment horizontal="justify" vertical="center" wrapText="1"/>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3" borderId="1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3" xfId="0" applyFont="1" applyFill="1" applyBorder="1" applyAlignment="1">
      <alignment horizontal="justify" wrapText="1"/>
    </xf>
    <xf numFmtId="167" fontId="3" fillId="3" borderId="10" xfId="0" applyNumberFormat="1" applyFont="1" applyFill="1" applyBorder="1" applyAlignment="1">
      <alignment horizontal="center" vertical="center"/>
    </xf>
    <xf numFmtId="1" fontId="3" fillId="3" borderId="10" xfId="0" applyNumberFormat="1" applyFont="1" applyFill="1" applyBorder="1" applyAlignment="1">
      <alignment horizontal="center" vertical="center"/>
    </xf>
    <xf numFmtId="1" fontId="3" fillId="0" borderId="10" xfId="0" applyNumberFormat="1" applyFont="1" applyBorder="1" applyAlignment="1">
      <alignment horizontal="center" vertical="center"/>
    </xf>
    <xf numFmtId="1" fontId="3" fillId="0" borderId="11" xfId="0" applyNumberFormat="1" applyFont="1" applyBorder="1" applyAlignment="1">
      <alignment horizontal="center" vertical="center"/>
    </xf>
    <xf numFmtId="167" fontId="3" fillId="3" borderId="9"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1" fillId="3" borderId="10" xfId="0" applyNumberFormat="1" applyFont="1" applyFill="1" applyBorder="1" applyAlignment="1">
      <alignment horizontal="center" vertical="center"/>
    </xf>
    <xf numFmtId="167" fontId="2" fillId="3" borderId="11" xfId="0" applyNumberFormat="1" applyFont="1" applyFill="1" applyBorder="1" applyAlignment="1">
      <alignment horizontal="center" vertical="center"/>
    </xf>
    <xf numFmtId="167" fontId="1" fillId="3" borderId="11" xfId="0" applyNumberFormat="1" applyFont="1" applyFill="1" applyBorder="1" applyAlignment="1">
      <alignment horizontal="center" vertical="center"/>
    </xf>
    <xf numFmtId="167" fontId="2" fillId="3" borderId="9" xfId="0" applyNumberFormat="1" applyFont="1" applyFill="1" applyBorder="1" applyAlignment="1">
      <alignment horizontal="center" vertical="center"/>
    </xf>
    <xf numFmtId="167" fontId="1" fillId="3" borderId="9" xfId="0" applyNumberFormat="1"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4" fillId="3" borderId="0" xfId="0" quotePrefix="1" applyFont="1" applyFill="1" applyAlignment="1">
      <alignment horizontal="justify" vertical="center" wrapText="1"/>
    </xf>
    <xf numFmtId="0" fontId="7" fillId="3" borderId="0" xfId="0" applyFont="1" applyFill="1" applyAlignment="1">
      <alignment horizontal="left" vertical="center" wrapText="1"/>
    </xf>
    <xf numFmtId="0" fontId="4" fillId="0" borderId="2" xfId="0" applyFont="1" applyBorder="1" applyAlignment="1">
      <alignment horizontal="justify" vertical="center"/>
    </xf>
    <xf numFmtId="0" fontId="4" fillId="0" borderId="7" xfId="0" applyFont="1" applyBorder="1" applyAlignment="1">
      <alignment horizontal="justify" vertical="center"/>
    </xf>
    <xf numFmtId="0" fontId="2" fillId="0" borderId="3"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0" xfId="0" applyFont="1" applyAlignment="1">
      <alignment horizontal="justify" vertical="center" wrapText="1"/>
    </xf>
    <xf numFmtId="0" fontId="8" fillId="3" borderId="3" xfId="0" quotePrefix="1" applyFont="1" applyFill="1" applyBorder="1" applyAlignment="1">
      <alignment horizontal="justify" vertical="center"/>
    </xf>
    <xf numFmtId="0" fontId="8" fillId="3" borderId="0" xfId="0" quotePrefix="1" applyFont="1" applyFill="1" applyAlignment="1">
      <alignment horizontal="justify"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 fillId="0" borderId="2" xfId="4" applyFont="1" applyBorder="1" applyAlignment="1">
      <alignment horizontal="center" vertical="center"/>
    </xf>
    <xf numFmtId="0" fontId="1" fillId="0" borderId="4" xfId="4" applyFont="1" applyBorder="1" applyAlignment="1">
      <alignment horizontal="center" vertical="center"/>
    </xf>
    <xf numFmtId="0" fontId="1" fillId="0" borderId="3" xfId="4" applyFont="1" applyBorder="1" applyAlignment="1">
      <alignment horizontal="center" vertical="center"/>
    </xf>
    <xf numFmtId="0" fontId="4" fillId="3" borderId="10" xfId="0" applyFont="1" applyFill="1" applyBorder="1" applyAlignment="1">
      <alignment horizontal="center" vertical="center"/>
    </xf>
    <xf numFmtId="0" fontId="4" fillId="3" borderId="0" xfId="0" applyFont="1" applyFill="1" applyAlignment="1">
      <alignment horizontal="justify" vertical="center"/>
    </xf>
    <xf numFmtId="0" fontId="4" fillId="3" borderId="10" xfId="0" applyFont="1" applyFill="1" applyBorder="1" applyAlignment="1">
      <alignment horizontal="justify" vertical="center" wrapTex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4"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1" fontId="3" fillId="3" borderId="6" xfId="0" applyNumberFormat="1" applyFont="1" applyFill="1" applyBorder="1" applyAlignment="1">
      <alignment horizontal="center" vertical="center"/>
    </xf>
    <xf numFmtId="1" fontId="3" fillId="3" borderId="8"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167" fontId="4" fillId="3" borderId="5" xfId="0" applyNumberFormat="1" applyFont="1" applyFill="1" applyBorder="1" applyAlignment="1">
      <alignment horizontal="center" vertical="center"/>
    </xf>
    <xf numFmtId="167" fontId="3" fillId="3" borderId="6" xfId="0" applyNumberFormat="1" applyFont="1" applyFill="1" applyBorder="1" applyAlignment="1">
      <alignment horizontal="center" vertical="center"/>
    </xf>
    <xf numFmtId="0" fontId="3" fillId="3" borderId="3" xfId="5" applyFont="1" applyFill="1" applyBorder="1" applyAlignment="1">
      <alignment horizontal="center"/>
    </xf>
    <xf numFmtId="0" fontId="3" fillId="3" borderId="4" xfId="5" applyFont="1" applyFill="1" applyBorder="1" applyAlignment="1">
      <alignment horizontal="center"/>
    </xf>
    <xf numFmtId="167" fontId="4" fillId="3" borderId="2" xfId="0" applyNumberFormat="1" applyFont="1" applyFill="1" applyBorder="1" applyAlignment="1">
      <alignment horizontal="center" vertical="center"/>
    </xf>
    <xf numFmtId="0" fontId="3" fillId="3" borderId="2" xfId="5" applyFont="1" applyFill="1" applyBorder="1" applyAlignment="1">
      <alignment horizontal="center"/>
    </xf>
    <xf numFmtId="167" fontId="2" fillId="2" borderId="5" xfId="0" applyNumberFormat="1" applyFont="1" applyFill="1" applyBorder="1" applyAlignment="1">
      <alignment horizontal="center" vertical="center"/>
    </xf>
    <xf numFmtId="167" fontId="2" fillId="2" borderId="7" xfId="0" applyNumberFormat="1" applyFont="1" applyFill="1" applyBorder="1" applyAlignment="1">
      <alignment horizontal="center" vertical="center"/>
    </xf>
    <xf numFmtId="167" fontId="1" fillId="2" borderId="6" xfId="0" applyNumberFormat="1" applyFont="1" applyFill="1" applyBorder="1" applyAlignment="1">
      <alignment horizontal="center" vertical="center"/>
    </xf>
    <xf numFmtId="167" fontId="2" fillId="2" borderId="2" xfId="0" applyNumberFormat="1" applyFont="1" applyFill="1" applyBorder="1" applyAlignment="1">
      <alignment horizontal="center" vertical="center"/>
    </xf>
    <xf numFmtId="167" fontId="1" fillId="2" borderId="4" xfId="0" applyNumberFormat="1" applyFont="1" applyFill="1" applyBorder="1" applyAlignment="1">
      <alignment horizontal="center" vertical="center"/>
    </xf>
    <xf numFmtId="167" fontId="1" fillId="2" borderId="8" xfId="0" applyNumberFormat="1" applyFont="1" applyFill="1" applyBorder="1" applyAlignment="1">
      <alignment horizontal="center" vertical="center"/>
    </xf>
    <xf numFmtId="0" fontId="4" fillId="3" borderId="3" xfId="0" quotePrefix="1" applyFont="1" applyFill="1" applyBorder="1" applyAlignment="1">
      <alignment horizontal="justify" wrapText="1"/>
    </xf>
    <xf numFmtId="0" fontId="4" fillId="3" borderId="0" xfId="0" quotePrefix="1" applyFont="1" applyFill="1" applyAlignment="1">
      <alignment horizontal="justify" wrapText="1"/>
    </xf>
    <xf numFmtId="0" fontId="11" fillId="3" borderId="0" xfId="0" applyFont="1" applyFill="1" applyAlignment="1">
      <alignment wrapText="1"/>
    </xf>
    <xf numFmtId="0" fontId="11" fillId="3" borderId="3" xfId="0" applyFont="1" applyFill="1" applyBorder="1" applyAlignment="1">
      <alignment horizontal="justify" wrapText="1"/>
    </xf>
    <xf numFmtId="0" fontId="11" fillId="3" borderId="0" xfId="0" applyFont="1" applyFill="1" applyAlignment="1">
      <alignment horizontal="justify" wrapText="1"/>
    </xf>
    <xf numFmtId="0" fontId="8" fillId="3" borderId="0" xfId="0" applyFont="1" applyFill="1" applyAlignment="1">
      <alignment horizontal="center"/>
    </xf>
    <xf numFmtId="0" fontId="1" fillId="3" borderId="4" xfId="0" applyFont="1" applyFill="1" applyBorder="1" applyAlignment="1">
      <alignment horizontal="center" vertical="center"/>
    </xf>
    <xf numFmtId="0" fontId="4" fillId="3" borderId="3" xfId="0" applyFont="1" applyFill="1" applyBorder="1" applyAlignment="1">
      <alignment horizontal="justify"/>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0" xfId="0" applyFont="1" applyFill="1" applyAlignment="1">
      <alignment horizontal="justify"/>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4" fillId="3" borderId="9" xfId="0" applyFont="1" applyFill="1" applyBorder="1" applyAlignment="1">
      <alignment vertical="center" wrapText="1"/>
    </xf>
    <xf numFmtId="0" fontId="4" fillId="3" borderId="11"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 xfId="0" applyFont="1" applyFill="1" applyBorder="1" applyAlignment="1">
      <alignment vertical="center"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7" fillId="3" borderId="0" xfId="0" applyFont="1" applyFill="1" applyAlignment="1">
      <alignment horizontal="left"/>
    </xf>
    <xf numFmtId="0" fontId="10" fillId="6" borderId="13" xfId="0" applyFont="1" applyFill="1" applyBorder="1" applyAlignment="1">
      <alignment horizontal="center"/>
    </xf>
    <xf numFmtId="0" fontId="10" fillId="6" borderId="15" xfId="0" applyFont="1" applyFill="1" applyBorder="1" applyAlignment="1">
      <alignment horizontal="center"/>
    </xf>
    <xf numFmtId="0" fontId="10" fillId="6" borderId="12" xfId="0" applyFont="1" applyFill="1" applyBorder="1" applyAlignment="1">
      <alignment horizontal="center"/>
    </xf>
    <xf numFmtId="0" fontId="10" fillId="6" borderId="29" xfId="0" applyFont="1" applyFill="1" applyBorder="1" applyAlignment="1">
      <alignment horizontal="center"/>
    </xf>
    <xf numFmtId="0" fontId="10" fillId="6" borderId="30" xfId="0" applyFont="1" applyFill="1" applyBorder="1" applyAlignment="1">
      <alignment horizontal="center"/>
    </xf>
    <xf numFmtId="0" fontId="10" fillId="6" borderId="31" xfId="0" applyFont="1" applyFill="1" applyBorder="1" applyAlignment="1">
      <alignment horizontal="center"/>
    </xf>
    <xf numFmtId="0" fontId="10" fillId="6" borderId="28" xfId="0" applyFont="1" applyFill="1" applyBorder="1" applyAlignment="1">
      <alignment horizont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xf>
    <xf numFmtId="0" fontId="8" fillId="3" borderId="0" xfId="0" applyFont="1" applyFill="1" applyAlignment="1">
      <alignment wrapText="1"/>
    </xf>
    <xf numFmtId="0" fontId="8" fillId="3" borderId="5" xfId="0" applyFont="1" applyFill="1" applyBorder="1" applyAlignment="1">
      <alignment wrapText="1"/>
    </xf>
    <xf numFmtId="0" fontId="7" fillId="3" borderId="7" xfId="0" applyFont="1" applyFill="1" applyBorder="1" applyAlignment="1">
      <alignment wrapText="1"/>
    </xf>
    <xf numFmtId="0" fontId="7" fillId="3" borderId="14" xfId="0" applyFont="1" applyFill="1" applyBorder="1" applyAlignment="1">
      <alignment wrapText="1"/>
    </xf>
    <xf numFmtId="0" fontId="8" fillId="3" borderId="3" xfId="0" applyFont="1" applyFill="1" applyBorder="1" applyAlignment="1">
      <alignment horizontal="justify"/>
    </xf>
    <xf numFmtId="0" fontId="7" fillId="3" borderId="9" xfId="3" applyFont="1" applyFill="1" applyBorder="1" applyAlignment="1">
      <alignment horizontal="center" vertical="center"/>
    </xf>
    <xf numFmtId="0" fontId="7" fillId="3" borderId="10" xfId="3" applyFont="1" applyFill="1" applyBorder="1" applyAlignment="1">
      <alignment horizontal="center" vertical="center"/>
    </xf>
    <xf numFmtId="0" fontId="23" fillId="3" borderId="14" xfId="0" applyFont="1" applyFill="1" applyBorder="1" applyAlignment="1">
      <alignment horizontal="center" wrapText="1"/>
    </xf>
    <xf numFmtId="0" fontId="23" fillId="3" borderId="0" xfId="0" applyFont="1" applyFill="1" applyAlignment="1">
      <alignment horizontal="center" wrapText="1"/>
    </xf>
    <xf numFmtId="0" fontId="23" fillId="3" borderId="39" xfId="0" applyFont="1" applyFill="1" applyBorder="1" applyAlignment="1">
      <alignment horizontal="left" wrapText="1"/>
    </xf>
    <xf numFmtId="0" fontId="7" fillId="3" borderId="0" xfId="0" applyFont="1" applyFill="1" applyAlignment="1">
      <alignment horizontal="left" wrapText="1"/>
    </xf>
    <xf numFmtId="0" fontId="8" fillId="3" borderId="0" xfId="0" applyFont="1" applyFill="1" applyAlignment="1">
      <alignment horizontal="left" wrapText="1"/>
    </xf>
    <xf numFmtId="0" fontId="3" fillId="3" borderId="0" xfId="0" applyFont="1" applyFill="1" applyAlignment="1">
      <alignment horizontal="left"/>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4" fillId="0" borderId="3" xfId="0" applyFont="1" applyBorder="1" applyAlignment="1">
      <alignment horizontal="justify"/>
    </xf>
    <xf numFmtId="0" fontId="3" fillId="0" borderId="1" xfId="0" applyFont="1" applyBorder="1" applyAlignment="1">
      <alignment horizontal="center" vertical="center"/>
    </xf>
    <xf numFmtId="0" fontId="3" fillId="0" borderId="1" xfId="0" applyFont="1" applyBorder="1" applyAlignment="1">
      <alignment horizontal="center"/>
    </xf>
    <xf numFmtId="0" fontId="3" fillId="3" borderId="2" xfId="0" applyFont="1" applyFill="1" applyBorder="1" applyAlignment="1">
      <alignment horizontal="center"/>
    </xf>
    <xf numFmtId="0" fontId="3" fillId="3" borderId="4" xfId="0" applyFont="1" applyFill="1" applyBorder="1" applyAlignment="1">
      <alignment horizontal="center"/>
    </xf>
    <xf numFmtId="0" fontId="3" fillId="3" borderId="3" xfId="0" applyFont="1" applyFill="1" applyBorder="1" applyAlignment="1">
      <alignment horizontal="center"/>
    </xf>
  </cellXfs>
  <cellStyles count="23">
    <cellStyle name="Comma" xfId="22" xr:uid="{5339560B-547C-4652-810E-C78206B8E178}"/>
    <cellStyle name="Millares [0]" xfId="1" builtinId="6"/>
    <cellStyle name="Millares [0] 2" xfId="14" xr:uid="{A70A1670-E580-4731-9F66-B49D5AF2E1FB}"/>
    <cellStyle name="Millares 10 5" xfId="6" xr:uid="{EA8D6C66-AAEA-4858-A33A-CBCC30EEF9BF}"/>
    <cellStyle name="Millares 2" xfId="16" xr:uid="{290B5D00-18FA-41E5-8C8B-BFB5ABC0E696}"/>
    <cellStyle name="Millares 2 2" xfId="7" xr:uid="{709AD3FB-AC8B-4BA2-ACCC-A62704C5CA2B}"/>
    <cellStyle name="Millares 3" xfId="11" xr:uid="{993E16C9-1547-45C2-AAD0-E1DBE0E16393}"/>
    <cellStyle name="Millares 4" xfId="17" xr:uid="{1B5D0E78-78E0-4029-BCBB-271AF931ED47}"/>
    <cellStyle name="Moneda [0]" xfId="8" builtinId="7"/>
    <cellStyle name="Moneda [0] 2" xfId="9" xr:uid="{6B1E0C20-E670-4EDD-89FA-7267DF706085}"/>
    <cellStyle name="Normal" xfId="0" builtinId="0"/>
    <cellStyle name="Normal 10" xfId="4" xr:uid="{4B9BDF7A-5E70-4FA3-8E97-6FEA52E74F52}"/>
    <cellStyle name="Normal 10 2" xfId="20" xr:uid="{99037018-51C7-4954-B6EB-50482200B8BB}"/>
    <cellStyle name="Normal 2" xfId="10" xr:uid="{9BFCC79D-7062-4335-8226-09393BE233BB}"/>
    <cellStyle name="Normal 2 2" xfId="3" xr:uid="{224840E7-408B-410F-BCB9-27DC9D3C945D}"/>
    <cellStyle name="Normal 2 2 2" xfId="12" xr:uid="{E7E6B70C-E068-4DC5-BB5B-DBD185DAEE79}"/>
    <cellStyle name="Normal 21" xfId="18" xr:uid="{7CAF0F92-8356-46C2-A67D-3274903BA1F5}"/>
    <cellStyle name="Normal 3" xfId="5" xr:uid="{29C7B6B0-652E-489A-81F0-CAC2C163D6A3}"/>
    <cellStyle name="Normal 4" xfId="13" xr:uid="{1DE040F4-9858-49F1-AC80-80101D5DDF12}"/>
    <cellStyle name="Normal 5" xfId="15" xr:uid="{71232775-5A32-4EE6-91A4-578B141A61E5}"/>
    <cellStyle name="Percent" xfId="21" xr:uid="{0018C57F-A874-4CAF-8B3C-F61048B59469}"/>
    <cellStyle name="Porcentaje" xfId="2" builtinId="5"/>
    <cellStyle name="Porcentual 2 4" xfId="19" xr:uid="{9F64284D-7B1F-42B4-B8A6-77C4AA0F4E3B}"/>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25.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20.xml"/><Relationship Id="rId16" Type="http://schemas.openxmlformats.org/officeDocument/2006/relationships/worksheet" Target="worksheets/sheet16.xml"/><Relationship Id="rId107" Type="http://schemas.openxmlformats.org/officeDocument/2006/relationships/externalLink" Target="externalLinks/externalLink15.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10.xml"/><Relationship Id="rId123" Type="http://schemas.openxmlformats.org/officeDocument/2006/relationships/customXml" Target="../customXml/item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3.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externalLink" Target="externalLinks/externalLink21.xml"/><Relationship Id="rId118" Type="http://schemas.openxmlformats.org/officeDocument/2006/relationships/externalLink" Target="externalLinks/externalLink26.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1.xml"/><Relationship Id="rId108" Type="http://schemas.openxmlformats.org/officeDocument/2006/relationships/externalLink" Target="externalLinks/externalLink16.xml"/><Relationship Id="rId124" Type="http://schemas.openxmlformats.org/officeDocument/2006/relationships/customXml" Target="../customXml/item2.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externalLink" Target="externalLinks/externalLink22.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17.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5.xml"/><Relationship Id="rId104" Type="http://schemas.openxmlformats.org/officeDocument/2006/relationships/externalLink" Target="externalLinks/externalLink12.xml"/><Relationship Id="rId120" Type="http://schemas.openxmlformats.org/officeDocument/2006/relationships/styles" Target="styles.xml"/><Relationship Id="rId125"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18.xml"/><Relationship Id="rId115" Type="http://schemas.openxmlformats.org/officeDocument/2006/relationships/externalLink" Target="externalLinks/externalLink2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8.xml"/><Relationship Id="rId105" Type="http://schemas.openxmlformats.org/officeDocument/2006/relationships/externalLink" Target="externalLinks/externalLink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1.xml"/><Relationship Id="rId98" Type="http://schemas.openxmlformats.org/officeDocument/2006/relationships/externalLink" Target="externalLinks/externalLink6.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externalLink" Target="externalLinks/externalLink24.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externalLink" Target="externalLinks/externalLink1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14.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externalLink" Target="externalLinks/externalLink2.xml"/><Relationship Id="rId99" Type="http://schemas.openxmlformats.org/officeDocument/2006/relationships/externalLink" Target="externalLinks/externalLink7.xml"/><Relationship Id="rId101" Type="http://schemas.openxmlformats.org/officeDocument/2006/relationships/externalLink" Target="externalLinks/externalLink9.xml"/><Relationship Id="rId12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KSORA/Estudios/Documents%20and%20Settings/wmullins/Escritorio/In%20documentum/AV%20AMCHAM%2028.8.07/_Datos%20financieros%20wm%20&amp;%20am%2027.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03/Will%20M/Documents%20and%20Settings/wmullins/Escritorio/Datos%20WM/Mercados%2022.8.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nf%20Darios%20Stock%20Inv/Inf%20Stock%20diario%2029-dic-06%20V-Final%20informe%20activos%20corregido%20b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Barra/NUEVOS-2/NUEVOS-2/SUBDIREC/Complejidad/FormulariosChile-F22/EstChile(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nf%20Darios%20Stock%20Inv/Julio-06/InformesInversionesdiarias/2005/InvPesos/InvPesos13-06-06%20vC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ag/EAG2002/NWCtables/NWCTables07May/D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72.20.11.35/2003/C/Projections/Function%20Table%20Aggregates_%20Bridgetables/2012%20January/P354_P364%20BASE%20TO%20BASE_final_adjtab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cursos%20Humanos%20SP/Nuevo%20Trato/Ind.Real%20Rem.S.P&#250;b.Base90-1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03/Horacio%20Herrera/Base%20Datos/Base%20Internacional.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0.11.35/2003/C/Annual_Report/2015_01/Tables/Supp_Tables/BudgetData&amp;Projection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icol/OneDrive/Documentos/Dipres/Coordinaci&#243;n%20macro/IFP/4T/articles-210554_version_Excel_tercer_trimest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FD7C1-8611-40D5-AAA8-88DEBC7390D1}">
  <dimension ref="A1:D23"/>
  <sheetViews>
    <sheetView workbookViewId="0">
      <selection activeCell="C13" sqref="C13:C14"/>
    </sheetView>
  </sheetViews>
  <sheetFormatPr baseColWidth="10" defaultColWidth="11.42578125" defaultRowHeight="12.75" x14ac:dyDescent="0.2"/>
  <cols>
    <col min="1" max="1" width="34.140625" style="17" bestFit="1" customWidth="1"/>
    <col min="2" max="16384" width="11.42578125" style="17"/>
  </cols>
  <sheetData>
    <row r="1" spans="1:4" x14ac:dyDescent="0.2">
      <c r="A1" s="16" t="s">
        <v>0</v>
      </c>
    </row>
    <row r="2" spans="1:4" x14ac:dyDescent="0.2">
      <c r="A2" s="16" t="s">
        <v>797</v>
      </c>
    </row>
    <row r="4" spans="1:4" ht="15" customHeight="1" x14ac:dyDescent="0.2">
      <c r="A4" s="367"/>
      <c r="B4" s="539" t="s">
        <v>657</v>
      </c>
      <c r="C4" s="539" t="s">
        <v>658</v>
      </c>
    </row>
    <row r="5" spans="1:4" x14ac:dyDescent="0.2">
      <c r="A5" s="877" t="s">
        <v>1</v>
      </c>
      <c r="B5" s="1124">
        <v>2.5506075663484893</v>
      </c>
      <c r="C5" s="1126">
        <v>2.4404033983380202</v>
      </c>
    </row>
    <row r="6" spans="1:4" x14ac:dyDescent="0.2">
      <c r="A6" s="337" t="s">
        <v>798</v>
      </c>
      <c r="B6" s="1124"/>
      <c r="C6" s="1124"/>
    </row>
    <row r="7" spans="1:4" x14ac:dyDescent="0.2">
      <c r="A7" s="877" t="s">
        <v>799</v>
      </c>
      <c r="B7" s="1124">
        <v>-3.1367466776950863</v>
      </c>
      <c r="C7" s="1124">
        <v>-4.1380163759100128</v>
      </c>
      <c r="D7" s="879"/>
    </row>
    <row r="8" spans="1:4" x14ac:dyDescent="0.2">
      <c r="A8" s="337" t="s">
        <v>798</v>
      </c>
      <c r="B8" s="1124"/>
      <c r="C8" s="1124"/>
    </row>
    <row r="9" spans="1:4" ht="12.95" customHeight="1" x14ac:dyDescent="0.2">
      <c r="A9" s="877" t="s">
        <v>800</v>
      </c>
      <c r="B9" s="1124">
        <v>3.5814481648633034</v>
      </c>
      <c r="C9" s="1124">
        <v>3.5428486630661951</v>
      </c>
    </row>
    <row r="10" spans="1:4" x14ac:dyDescent="0.2">
      <c r="A10" s="337" t="s">
        <v>798</v>
      </c>
      <c r="B10" s="1124"/>
      <c r="C10" s="1124"/>
    </row>
    <row r="11" spans="1:4" x14ac:dyDescent="0.2">
      <c r="A11" s="877" t="s">
        <v>209</v>
      </c>
      <c r="B11" s="1124">
        <v>2.708792326952647</v>
      </c>
      <c r="C11" s="1124">
        <v>2.2639903415195874</v>
      </c>
    </row>
    <row r="12" spans="1:4" x14ac:dyDescent="0.2">
      <c r="A12" s="337" t="s">
        <v>798</v>
      </c>
      <c r="B12" s="1124"/>
      <c r="C12" s="1124"/>
    </row>
    <row r="13" spans="1:4" x14ac:dyDescent="0.2">
      <c r="A13" s="877" t="s">
        <v>265</v>
      </c>
      <c r="B13" s="1124">
        <v>11.642645191050494</v>
      </c>
      <c r="C13" s="1124">
        <v>11.643866711055949</v>
      </c>
    </row>
    <row r="14" spans="1:4" x14ac:dyDescent="0.2">
      <c r="A14" s="337" t="s">
        <v>266</v>
      </c>
      <c r="B14" s="1124"/>
      <c r="C14" s="1124"/>
    </row>
    <row r="15" spans="1:4" x14ac:dyDescent="0.2">
      <c r="A15" s="877" t="s">
        <v>267</v>
      </c>
      <c r="B15" s="1125">
        <v>872.33151999999995</v>
      </c>
      <c r="C15" s="1125">
        <v>872.3315200000003</v>
      </c>
    </row>
    <row r="16" spans="1:4" x14ac:dyDescent="0.2">
      <c r="A16" s="337" t="s">
        <v>268</v>
      </c>
      <c r="B16" s="1125"/>
      <c r="C16" s="1125"/>
    </row>
    <row r="17" spans="1:3" x14ac:dyDescent="0.2">
      <c r="A17" s="877" t="s">
        <v>269</v>
      </c>
      <c r="B17" s="1125">
        <v>399.025952342972</v>
      </c>
      <c r="C17" s="1125">
        <v>399.02569721115538</v>
      </c>
    </row>
    <row r="18" spans="1:3" x14ac:dyDescent="0.2">
      <c r="A18" s="337" t="s">
        <v>270</v>
      </c>
      <c r="B18" s="1125"/>
      <c r="C18" s="1125"/>
    </row>
    <row r="19" spans="1:3" x14ac:dyDescent="0.2">
      <c r="A19" s="877" t="s">
        <v>551</v>
      </c>
      <c r="B19" s="1125">
        <v>94.430833333333339</v>
      </c>
      <c r="C19" s="1125">
        <v>94.430833333333339</v>
      </c>
    </row>
    <row r="20" spans="1:3" x14ac:dyDescent="0.2">
      <c r="A20" s="11" t="s">
        <v>552</v>
      </c>
      <c r="B20" s="1127"/>
      <c r="C20" s="1127"/>
    </row>
    <row r="21" spans="1:3" x14ac:dyDescent="0.2">
      <c r="A21" s="1128" t="s">
        <v>986</v>
      </c>
      <c r="B21" s="1128"/>
      <c r="C21" s="1128"/>
    </row>
    <row r="22" spans="1:3" x14ac:dyDescent="0.2">
      <c r="A22" s="1129"/>
      <c r="B22" s="1129"/>
      <c r="C22" s="1129"/>
    </row>
    <row r="23" spans="1:3" x14ac:dyDescent="0.2">
      <c r="A23" s="863" t="s">
        <v>2</v>
      </c>
      <c r="B23" s="878"/>
      <c r="C23" s="878"/>
    </row>
  </sheetData>
  <mergeCells count="17">
    <mergeCell ref="B17:B18"/>
    <mergeCell ref="C17:C18"/>
    <mergeCell ref="B19:B20"/>
    <mergeCell ref="C19:C20"/>
    <mergeCell ref="A21:C22"/>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AAB8-193A-48DF-89A8-4AD334728E84}">
  <dimension ref="A1:F34"/>
  <sheetViews>
    <sheetView showGridLines="0" workbookViewId="0">
      <selection activeCell="C37" sqref="C37"/>
    </sheetView>
  </sheetViews>
  <sheetFormatPr baseColWidth="10" defaultColWidth="10.42578125" defaultRowHeight="12.75" x14ac:dyDescent="0.2"/>
  <cols>
    <col min="1" max="1" width="48.42578125" style="4" customWidth="1"/>
    <col min="2" max="16384" width="10.42578125" style="4"/>
  </cols>
  <sheetData>
    <row r="1" spans="1:6" x14ac:dyDescent="0.2">
      <c r="A1" s="158" t="s">
        <v>70</v>
      </c>
    </row>
    <row r="2" spans="1:6" x14ac:dyDescent="0.2">
      <c r="A2" s="158" t="s">
        <v>662</v>
      </c>
      <c r="F2" s="402"/>
    </row>
    <row r="3" spans="1:6" x14ac:dyDescent="0.2">
      <c r="A3" s="4" t="s">
        <v>36</v>
      </c>
    </row>
    <row r="5" spans="1:6" x14ac:dyDescent="0.2">
      <c r="A5" s="1151"/>
      <c r="B5" s="248" t="s">
        <v>37</v>
      </c>
      <c r="C5" s="248" t="s">
        <v>38</v>
      </c>
      <c r="D5" s="248" t="s">
        <v>39</v>
      </c>
      <c r="E5" s="503" t="s">
        <v>40</v>
      </c>
    </row>
    <row r="6" spans="1:6" x14ac:dyDescent="0.2">
      <c r="A6" s="1152"/>
      <c r="B6" s="159" t="s">
        <v>41</v>
      </c>
      <c r="C6" s="159" t="s">
        <v>41</v>
      </c>
      <c r="D6" s="159" t="s">
        <v>41</v>
      </c>
      <c r="E6" s="167" t="s">
        <v>41</v>
      </c>
    </row>
    <row r="7" spans="1:6" x14ac:dyDescent="0.2">
      <c r="A7" s="1" t="s">
        <v>6</v>
      </c>
      <c r="B7" s="357">
        <v>-4.175032995408344</v>
      </c>
      <c r="C7" s="357">
        <v>-27.343739661463999</v>
      </c>
      <c r="D7" s="357">
        <v>-31.057579502905938</v>
      </c>
      <c r="E7" s="358">
        <v>-34.269618327731919</v>
      </c>
    </row>
    <row r="8" spans="1:6" x14ac:dyDescent="0.2">
      <c r="A8" s="258" t="s">
        <v>61</v>
      </c>
      <c r="B8" s="359">
        <v>-4.5132418920595114</v>
      </c>
      <c r="C8" s="359">
        <v>-3.7247439961833209</v>
      </c>
      <c r="D8" s="359">
        <v>-6.4293151849917365</v>
      </c>
      <c r="E8" s="360">
        <v>-6.4249370441487486</v>
      </c>
    </row>
    <row r="9" spans="1:6" x14ac:dyDescent="0.2">
      <c r="A9" s="258" t="s">
        <v>62</v>
      </c>
      <c r="B9" s="359">
        <v>2.9385267604509409</v>
      </c>
      <c r="C9" s="359">
        <v>-9.9606718937280334</v>
      </c>
      <c r="D9" s="359">
        <v>6.8443573039054257</v>
      </c>
      <c r="E9" s="360">
        <v>-9.0943770375591129</v>
      </c>
    </row>
    <row r="10" spans="1:6" x14ac:dyDescent="0.2">
      <c r="A10" s="258" t="s">
        <v>63</v>
      </c>
      <c r="B10" s="359">
        <v>3.0787079412736489</v>
      </c>
      <c r="C10" s="359">
        <v>118.26133816793529</v>
      </c>
      <c r="D10" s="359">
        <v>12.436718820516603</v>
      </c>
      <c r="E10" s="360">
        <v>39.337061097462083</v>
      </c>
    </row>
    <row r="11" spans="1:6" x14ac:dyDescent="0.2">
      <c r="A11" s="258" t="s">
        <v>64</v>
      </c>
      <c r="B11" s="359">
        <v>-9.7287218537445597</v>
      </c>
      <c r="C11" s="359">
        <v>-44.875102543918125</v>
      </c>
      <c r="D11" s="359">
        <v>-51.437961205071325</v>
      </c>
      <c r="E11" s="360">
        <v>-55.735812222566743</v>
      </c>
    </row>
    <row r="12" spans="1:6" ht="15" x14ac:dyDescent="0.2">
      <c r="A12" s="258" t="s">
        <v>65</v>
      </c>
      <c r="B12" s="359">
        <v>2.518680176946873</v>
      </c>
      <c r="C12" s="359">
        <v>3.5002825768845156</v>
      </c>
      <c r="D12" s="359">
        <v>24.263162208610325</v>
      </c>
      <c r="E12" s="360">
        <v>8.3858289413061442</v>
      </c>
    </row>
    <row r="13" spans="1:6" x14ac:dyDescent="0.2">
      <c r="A13" s="258" t="s">
        <v>66</v>
      </c>
      <c r="B13" s="359">
        <v>78.695270558385857</v>
      </c>
      <c r="C13" s="359">
        <v>-35.888156754601056</v>
      </c>
      <c r="D13" s="359">
        <v>-4.7970471411845494</v>
      </c>
      <c r="E13" s="360">
        <v>157.23381096246283</v>
      </c>
    </row>
    <row r="14" spans="1:6" x14ac:dyDescent="0.2">
      <c r="A14" s="1" t="s">
        <v>16</v>
      </c>
      <c r="B14" s="357">
        <v>-1.9851755209119375</v>
      </c>
      <c r="C14" s="357">
        <v>-6.2445649608291092</v>
      </c>
      <c r="D14" s="357">
        <v>-0.52318478395605439</v>
      </c>
      <c r="E14" s="358">
        <v>16.084330327897788</v>
      </c>
    </row>
    <row r="15" spans="1:6" x14ac:dyDescent="0.2">
      <c r="A15" s="258" t="s">
        <v>67</v>
      </c>
      <c r="B15" s="359">
        <v>-29.169311071868663</v>
      </c>
      <c r="C15" s="359">
        <v>-28.583359769989258</v>
      </c>
      <c r="D15" s="359">
        <v>-26.110608190837624</v>
      </c>
      <c r="E15" s="360">
        <v>-4.6029181028677044</v>
      </c>
    </row>
    <row r="16" spans="1:6" x14ac:dyDescent="0.2">
      <c r="A16" s="258" t="s">
        <v>68</v>
      </c>
      <c r="B16" s="359">
        <v>24.578470176774019</v>
      </c>
      <c r="C16" s="359">
        <v>18.108634521156176</v>
      </c>
      <c r="D16" s="359">
        <v>28.925587437868131</v>
      </c>
      <c r="E16" s="360">
        <v>43.76598296830548</v>
      </c>
    </row>
    <row r="17" spans="1:6" x14ac:dyDescent="0.2">
      <c r="A17" s="2" t="s">
        <v>69</v>
      </c>
      <c r="B17" s="552">
        <v>-3.9688405878392246</v>
      </c>
      <c r="C17" s="552">
        <v>-25.196751216009801</v>
      </c>
      <c r="D17" s="552">
        <v>-28.544278586880239</v>
      </c>
      <c r="E17" s="553">
        <v>-27.541407779199531</v>
      </c>
    </row>
    <row r="18" spans="1:6" x14ac:dyDescent="0.2">
      <c r="A18" s="1153" t="s">
        <v>554</v>
      </c>
      <c r="B18" s="1153"/>
      <c r="C18" s="1153"/>
      <c r="D18" s="1153"/>
      <c r="E18" s="1153"/>
    </row>
    <row r="19" spans="1:6" x14ac:dyDescent="0.2">
      <c r="A19" s="1154"/>
      <c r="B19" s="1154"/>
      <c r="C19" s="1154"/>
      <c r="D19" s="1154"/>
      <c r="E19" s="1154"/>
    </row>
    <row r="20" spans="1:6" x14ac:dyDescent="0.2">
      <c r="A20" s="184" t="s">
        <v>19</v>
      </c>
      <c r="B20" s="862"/>
      <c r="C20" s="862"/>
      <c r="D20" s="862"/>
      <c r="E20" s="862"/>
    </row>
    <row r="23" spans="1:6" x14ac:dyDescent="0.2">
      <c r="B23" s="485"/>
      <c r="C23" s="485"/>
      <c r="D23" s="485"/>
      <c r="E23" s="485"/>
      <c r="F23" s="485"/>
    </row>
    <row r="24" spans="1:6" x14ac:dyDescent="0.2">
      <c r="B24" s="485"/>
      <c r="C24" s="485"/>
      <c r="D24" s="485"/>
      <c r="E24" s="485"/>
      <c r="F24" s="485"/>
    </row>
    <row r="25" spans="1:6" x14ac:dyDescent="0.2">
      <c r="B25" s="485"/>
      <c r="C25" s="485"/>
      <c r="D25" s="485"/>
      <c r="E25" s="485"/>
      <c r="F25" s="485"/>
    </row>
    <row r="26" spans="1:6" x14ac:dyDescent="0.2">
      <c r="B26" s="485"/>
      <c r="C26" s="485"/>
      <c r="D26" s="485"/>
      <c r="E26" s="485"/>
      <c r="F26" s="485"/>
    </row>
    <row r="27" spans="1:6" x14ac:dyDescent="0.2">
      <c r="B27" s="485"/>
      <c r="C27" s="485"/>
      <c r="D27" s="485"/>
      <c r="E27" s="485"/>
      <c r="F27" s="485"/>
    </row>
    <row r="28" spans="1:6" x14ac:dyDescent="0.2">
      <c r="B28" s="485"/>
      <c r="C28" s="485"/>
      <c r="D28" s="485"/>
      <c r="E28" s="485"/>
      <c r="F28" s="485"/>
    </row>
    <row r="29" spans="1:6" x14ac:dyDescent="0.2">
      <c r="B29" s="485"/>
      <c r="C29" s="485"/>
      <c r="D29" s="485"/>
      <c r="E29" s="485"/>
      <c r="F29" s="485"/>
    </row>
    <row r="30" spans="1:6" x14ac:dyDescent="0.2">
      <c r="B30" s="485"/>
      <c r="C30" s="485"/>
      <c r="D30" s="485"/>
      <c r="E30" s="485"/>
      <c r="F30" s="485"/>
    </row>
    <row r="31" spans="1:6" x14ac:dyDescent="0.2">
      <c r="B31" s="485"/>
      <c r="C31" s="485"/>
      <c r="D31" s="485"/>
      <c r="E31" s="485"/>
      <c r="F31" s="485"/>
    </row>
    <row r="32" spans="1:6" x14ac:dyDescent="0.2">
      <c r="B32" s="485"/>
      <c r="C32" s="485"/>
      <c r="D32" s="485"/>
      <c r="E32" s="485"/>
      <c r="F32" s="485"/>
    </row>
    <row r="33" spans="2:6" x14ac:dyDescent="0.2">
      <c r="B33" s="485"/>
      <c r="C33" s="485"/>
      <c r="D33" s="485"/>
      <c r="E33" s="485"/>
      <c r="F33" s="485"/>
    </row>
    <row r="34" spans="2:6" x14ac:dyDescent="0.2">
      <c r="B34" s="485"/>
      <c r="C34" s="485"/>
      <c r="D34" s="485"/>
      <c r="E34" s="485"/>
      <c r="F34" s="485"/>
    </row>
  </sheetData>
  <mergeCells count="2">
    <mergeCell ref="A5:A6"/>
    <mergeCell ref="A18:E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0F2D1-35F4-4E8D-9BF3-C552EB36A922}">
  <dimension ref="A1:K37"/>
  <sheetViews>
    <sheetView showGridLines="0" topLeftCell="A4" workbookViewId="0">
      <selection activeCell="F31" sqref="F31"/>
    </sheetView>
  </sheetViews>
  <sheetFormatPr baseColWidth="10" defaultColWidth="10.42578125" defaultRowHeight="12.75" x14ac:dyDescent="0.2"/>
  <cols>
    <col min="1" max="1" width="46.42578125" style="4" customWidth="1"/>
    <col min="2" max="2" width="10.42578125" style="4"/>
    <col min="3" max="3" width="11" style="4" customWidth="1"/>
    <col min="4" max="4" width="10.42578125" style="4"/>
    <col min="5" max="5" width="11.42578125" style="4" customWidth="1"/>
    <col min="6" max="6" width="15.42578125" style="4" customWidth="1"/>
    <col min="7" max="7" width="10.42578125" style="4"/>
    <col min="8" max="8" width="11.28515625" style="4" bestFit="1" customWidth="1"/>
    <col min="9" max="16384" width="10.42578125" style="4"/>
  </cols>
  <sheetData>
    <row r="1" spans="1:11" x14ac:dyDescent="0.2">
      <c r="A1" s="158" t="s">
        <v>71</v>
      </c>
    </row>
    <row r="2" spans="1:11" x14ac:dyDescent="0.2">
      <c r="A2" s="158" t="s">
        <v>764</v>
      </c>
      <c r="B2" s="402"/>
      <c r="G2" s="402" t="s">
        <v>985</v>
      </c>
      <c r="H2" s="4">
        <v>1.1163973125113491</v>
      </c>
    </row>
    <row r="3" spans="1:11" x14ac:dyDescent="0.2">
      <c r="A3" s="4" t="s">
        <v>522</v>
      </c>
      <c r="G3" s="534"/>
    </row>
    <row r="4" spans="1:11" x14ac:dyDescent="0.2">
      <c r="C4" s="402"/>
    </row>
    <row r="5" spans="1:11" ht="43.35" customHeight="1" x14ac:dyDescent="0.2">
      <c r="A5" s="1151"/>
      <c r="B5" s="248">
        <v>2021</v>
      </c>
      <c r="C5" s="181" t="s">
        <v>976</v>
      </c>
      <c r="D5" s="181" t="s">
        <v>660</v>
      </c>
      <c r="E5" s="181" t="s">
        <v>663</v>
      </c>
      <c r="F5" s="181" t="s">
        <v>977</v>
      </c>
    </row>
    <row r="6" spans="1:11" ht="19.350000000000001" customHeight="1" x14ac:dyDescent="0.2">
      <c r="A6" s="1152"/>
      <c r="B6" s="159" t="s">
        <v>59</v>
      </c>
      <c r="C6" s="159" t="s">
        <v>59</v>
      </c>
      <c r="D6" s="159" t="s">
        <v>59</v>
      </c>
      <c r="E6" s="159" t="s">
        <v>60</v>
      </c>
      <c r="F6" s="159" t="s">
        <v>59</v>
      </c>
      <c r="H6" s="27"/>
      <c r="I6" s="40"/>
    </row>
    <row r="7" spans="1:11" x14ac:dyDescent="0.2">
      <c r="A7" s="1" t="s">
        <v>6</v>
      </c>
      <c r="B7" s="348">
        <v>76355867.577143192</v>
      </c>
      <c r="C7" s="348">
        <v>50419050.051098004</v>
      </c>
      <c r="D7" s="348">
        <v>56367774.726758003</v>
      </c>
      <c r="E7" s="357">
        <v>-26.17754664393145</v>
      </c>
      <c r="F7" s="348">
        <v>5948724.6756599993</v>
      </c>
      <c r="G7" s="76"/>
      <c r="H7" s="76"/>
      <c r="K7" s="43"/>
    </row>
    <row r="8" spans="1:11" x14ac:dyDescent="0.2">
      <c r="A8" s="258" t="s">
        <v>61</v>
      </c>
      <c r="B8" s="351">
        <v>13016670.203214038</v>
      </c>
      <c r="C8" s="351">
        <v>11223841.546</v>
      </c>
      <c r="D8" s="351">
        <v>12324523.648680001</v>
      </c>
      <c r="E8" s="359">
        <v>-5.3173856579936682</v>
      </c>
      <c r="F8" s="351">
        <v>1100682.1026800014</v>
      </c>
      <c r="G8" s="76"/>
      <c r="H8" s="76"/>
    </row>
    <row r="9" spans="1:11" x14ac:dyDescent="0.2">
      <c r="A9" s="258" t="s">
        <v>62</v>
      </c>
      <c r="B9" s="351">
        <v>5342420.1009364873</v>
      </c>
      <c r="C9" s="351">
        <v>4379755.1150000002</v>
      </c>
      <c r="D9" s="351">
        <v>5184429.8000100004</v>
      </c>
      <c r="E9" s="359">
        <v>-2.9572796212486594</v>
      </c>
      <c r="F9" s="351">
        <v>804674.68501000013</v>
      </c>
      <c r="G9" s="76"/>
      <c r="H9" s="76"/>
    </row>
    <row r="10" spans="1:11" x14ac:dyDescent="0.2">
      <c r="A10" s="258" t="s">
        <v>63</v>
      </c>
      <c r="B10" s="351">
        <v>2269813.4346131538</v>
      </c>
      <c r="C10" s="351">
        <v>2379019.611</v>
      </c>
      <c r="D10" s="351">
        <v>2621597.9863499999</v>
      </c>
      <c r="E10" s="359">
        <v>15.498390588951693</v>
      </c>
      <c r="F10" s="351">
        <v>242578.37534999987</v>
      </c>
      <c r="G10" s="76"/>
      <c r="H10" s="76"/>
    </row>
    <row r="11" spans="1:11" x14ac:dyDescent="0.2">
      <c r="A11" s="258" t="s">
        <v>64</v>
      </c>
      <c r="B11" s="351">
        <v>45174806.508808307</v>
      </c>
      <c r="C11" s="351">
        <v>23785703.894000001</v>
      </c>
      <c r="D11" s="351">
        <v>24584021.569460001</v>
      </c>
      <c r="E11" s="359">
        <v>-45.58023936490676</v>
      </c>
      <c r="F11" s="351">
        <v>798317.67545999959</v>
      </c>
      <c r="G11" s="76"/>
      <c r="H11" s="76"/>
    </row>
    <row r="12" spans="1:11" ht="15" x14ac:dyDescent="0.2">
      <c r="A12" s="258" t="s">
        <v>65</v>
      </c>
      <c r="B12" s="351">
        <v>10381093.242338544</v>
      </c>
      <c r="C12" s="351">
        <v>8645297.5690979995</v>
      </c>
      <c r="D12" s="351">
        <v>11377784.617658</v>
      </c>
      <c r="E12" s="359">
        <v>9.6010251719397104</v>
      </c>
      <c r="F12" s="351">
        <v>2732487.048560001</v>
      </c>
      <c r="G12" s="76"/>
      <c r="H12" s="76"/>
      <c r="I12" s="27"/>
      <c r="J12" s="40"/>
    </row>
    <row r="13" spans="1:11" x14ac:dyDescent="0.2">
      <c r="A13" s="258" t="s">
        <v>66</v>
      </c>
      <c r="B13" s="351">
        <v>171064.08723266385</v>
      </c>
      <c r="C13" s="351">
        <v>5432.3160000000007</v>
      </c>
      <c r="D13" s="351">
        <v>275417.10459999996</v>
      </c>
      <c r="E13" s="359">
        <v>61.00229396799449</v>
      </c>
      <c r="F13" s="351">
        <v>269984.78859999997</v>
      </c>
      <c r="G13" s="76"/>
      <c r="H13" s="76"/>
    </row>
    <row r="14" spans="1:11" x14ac:dyDescent="0.2">
      <c r="A14" s="1" t="s">
        <v>16</v>
      </c>
      <c r="B14" s="348">
        <v>8886740.7679804247</v>
      </c>
      <c r="C14" s="348">
        <v>10778369.581999999</v>
      </c>
      <c r="D14" s="348">
        <v>9305064.1260000002</v>
      </c>
      <c r="E14" s="357">
        <v>4.7072753548390267</v>
      </c>
      <c r="F14" s="348">
        <v>-1473305.4559999984</v>
      </c>
      <c r="G14" s="76"/>
      <c r="H14" s="76"/>
    </row>
    <row r="15" spans="1:11" x14ac:dyDescent="0.2">
      <c r="A15" s="258" t="s">
        <v>67</v>
      </c>
      <c r="B15" s="351">
        <v>4794966.6336515127</v>
      </c>
      <c r="C15" s="351">
        <v>5150220.9359999998</v>
      </c>
      <c r="D15" s="351">
        <v>3932633.5774399997</v>
      </c>
      <c r="E15" s="359">
        <v>-17.984130487156705</v>
      </c>
      <c r="F15" s="351">
        <v>-1217587.3585600001</v>
      </c>
      <c r="H15" s="76"/>
    </row>
    <row r="16" spans="1:11" x14ac:dyDescent="0.2">
      <c r="A16" s="258" t="s">
        <v>68</v>
      </c>
      <c r="B16" s="351">
        <v>4091774.1343289125</v>
      </c>
      <c r="C16" s="351">
        <v>5628148.6459999997</v>
      </c>
      <c r="D16" s="351">
        <v>5372430.54856</v>
      </c>
      <c r="E16" s="359">
        <v>31.298316382781621</v>
      </c>
      <c r="F16" s="351">
        <v>-255718.09743999969</v>
      </c>
      <c r="H16" s="76"/>
    </row>
    <row r="17" spans="1:8" x14ac:dyDescent="0.2">
      <c r="A17" s="2" t="s">
        <v>69</v>
      </c>
      <c r="B17" s="354">
        <v>85242608.345123619</v>
      </c>
      <c r="C17" s="354">
        <v>61197419.633098006</v>
      </c>
      <c r="D17" s="354">
        <v>65672838.852758005</v>
      </c>
      <c r="E17" s="552">
        <v>-22.957731904604628</v>
      </c>
      <c r="F17" s="354">
        <v>4475419.219659999</v>
      </c>
      <c r="H17" s="76"/>
    </row>
    <row r="18" spans="1:8" ht="12.75" customHeight="1" x14ac:dyDescent="0.2">
      <c r="A18" s="1141" t="s">
        <v>802</v>
      </c>
      <c r="B18" s="1141"/>
      <c r="C18" s="1141"/>
      <c r="D18" s="1141"/>
      <c r="E18" s="1141"/>
      <c r="F18" s="1141"/>
    </row>
    <row r="19" spans="1:8" x14ac:dyDescent="0.2">
      <c r="A19" s="1142"/>
      <c r="B19" s="1142"/>
      <c r="C19" s="1142"/>
      <c r="D19" s="1142"/>
      <c r="E19" s="1142"/>
      <c r="F19" s="1142"/>
    </row>
    <row r="20" spans="1:8" x14ac:dyDescent="0.2">
      <c r="A20" s="191" t="s">
        <v>19</v>
      </c>
      <c r="B20" s="862"/>
      <c r="C20" s="862"/>
      <c r="D20" s="862"/>
      <c r="E20" s="862"/>
      <c r="F20" s="862"/>
    </row>
    <row r="21" spans="1:8" x14ac:dyDescent="0.2">
      <c r="B21" s="43"/>
      <c r="D21" s="43"/>
    </row>
    <row r="23" spans="1:8" x14ac:dyDescent="0.2">
      <c r="B23" s="43"/>
      <c r="C23" s="43"/>
      <c r="D23" s="43"/>
      <c r="E23" s="43"/>
      <c r="F23" s="43"/>
    </row>
    <row r="24" spans="1:8" x14ac:dyDescent="0.2">
      <c r="B24" s="43"/>
      <c r="C24" s="43"/>
      <c r="D24" s="71"/>
      <c r="E24" s="43"/>
      <c r="F24" s="43"/>
    </row>
    <row r="25" spans="1:8" x14ac:dyDescent="0.2">
      <c r="B25" s="43"/>
      <c r="C25" s="43"/>
      <c r="D25" s="43"/>
      <c r="E25" s="43"/>
      <c r="F25" s="43"/>
    </row>
    <row r="26" spans="1:8" x14ac:dyDescent="0.2">
      <c r="B26" s="43"/>
      <c r="C26" s="43"/>
      <c r="D26" s="43"/>
      <c r="E26" s="43"/>
      <c r="F26" s="43"/>
    </row>
    <row r="27" spans="1:8" x14ac:dyDescent="0.2">
      <c r="B27" s="43"/>
      <c r="C27" s="43"/>
      <c r="D27" s="43"/>
      <c r="E27" s="43"/>
      <c r="F27" s="43"/>
    </row>
    <row r="28" spans="1:8" x14ac:dyDescent="0.2">
      <c r="B28" s="43"/>
      <c r="C28" s="43"/>
      <c r="D28" s="43"/>
      <c r="E28" s="43"/>
      <c r="F28" s="43"/>
    </row>
    <row r="29" spans="1:8" x14ac:dyDescent="0.2">
      <c r="B29" s="43"/>
      <c r="C29" s="43"/>
      <c r="D29" s="43"/>
      <c r="E29" s="43"/>
      <c r="F29" s="43"/>
    </row>
    <row r="30" spans="1:8" x14ac:dyDescent="0.2">
      <c r="B30" s="43"/>
      <c r="C30" s="43"/>
      <c r="D30" s="43"/>
      <c r="E30" s="43"/>
      <c r="F30" s="43"/>
    </row>
    <row r="31" spans="1:8" x14ac:dyDescent="0.2">
      <c r="B31" s="43"/>
      <c r="C31" s="43"/>
      <c r="D31" s="43"/>
      <c r="E31" s="43"/>
      <c r="F31" s="43"/>
    </row>
    <row r="32" spans="1:8" x14ac:dyDescent="0.2">
      <c r="B32" s="43"/>
      <c r="C32" s="43"/>
      <c r="D32" s="43"/>
      <c r="E32" s="43"/>
      <c r="F32" s="43"/>
    </row>
    <row r="33" spans="2:6" x14ac:dyDescent="0.2">
      <c r="B33" s="43"/>
      <c r="C33" s="43"/>
      <c r="D33" s="43"/>
      <c r="E33" s="43"/>
      <c r="F33" s="43"/>
    </row>
    <row r="34" spans="2:6" x14ac:dyDescent="0.2">
      <c r="D34" s="43"/>
    </row>
    <row r="35" spans="2:6" x14ac:dyDescent="0.2">
      <c r="D35" s="43"/>
    </row>
    <row r="36" spans="2:6" x14ac:dyDescent="0.2">
      <c r="D36" s="43"/>
    </row>
    <row r="37" spans="2:6" x14ac:dyDescent="0.2">
      <c r="D37" s="43"/>
    </row>
  </sheetData>
  <mergeCells count="2">
    <mergeCell ref="A5:A6"/>
    <mergeCell ref="A18:F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1EF4-4DFE-446A-B31A-5CE0C0C5E018}">
  <dimension ref="A1:Q17"/>
  <sheetViews>
    <sheetView showGridLines="0" workbookViewId="0">
      <selection activeCell="C35" sqref="C35"/>
    </sheetView>
  </sheetViews>
  <sheetFormatPr baseColWidth="10" defaultColWidth="10.42578125" defaultRowHeight="12.75" x14ac:dyDescent="0.2"/>
  <cols>
    <col min="1" max="1" width="24.42578125" style="4" customWidth="1"/>
    <col min="2" max="2" width="15.42578125" style="4" customWidth="1"/>
    <col min="3" max="5" width="15.85546875" style="4" customWidth="1"/>
    <col min="6" max="16384" width="10.42578125" style="4"/>
  </cols>
  <sheetData>
    <row r="1" spans="1:17" x14ac:dyDescent="0.2">
      <c r="A1" s="158" t="s">
        <v>77</v>
      </c>
    </row>
    <row r="2" spans="1:17" ht="15" x14ac:dyDescent="0.2">
      <c r="A2" s="158" t="s">
        <v>766</v>
      </c>
      <c r="G2" s="402"/>
    </row>
    <row r="3" spans="1:17" x14ac:dyDescent="0.2">
      <c r="A3" s="373" t="s">
        <v>765</v>
      </c>
      <c r="G3" s="534"/>
    </row>
    <row r="5" spans="1:17" ht="25.5" x14ac:dyDescent="0.2">
      <c r="A5" s="182" t="s">
        <v>72</v>
      </c>
      <c r="B5" s="505" t="s">
        <v>767</v>
      </c>
      <c r="C5" s="505" t="s">
        <v>768</v>
      </c>
      <c r="D5" s="505" t="s">
        <v>769</v>
      </c>
      <c r="E5" s="506" t="s">
        <v>770</v>
      </c>
    </row>
    <row r="6" spans="1:17" x14ac:dyDescent="0.2">
      <c r="A6" s="579" t="s">
        <v>73</v>
      </c>
      <c r="B6" s="580">
        <v>49903224.229999989</v>
      </c>
      <c r="C6" s="580">
        <v>55851948.905660003</v>
      </c>
      <c r="D6" s="979">
        <v>-26.340926824633058</v>
      </c>
      <c r="E6" s="973">
        <v>1.1192052170465543</v>
      </c>
      <c r="G6" s="27"/>
      <c r="H6" s="27"/>
      <c r="I6" s="485"/>
      <c r="J6" s="485"/>
      <c r="N6" s="40"/>
      <c r="O6" s="40"/>
      <c r="P6" s="27"/>
      <c r="Q6" s="27"/>
    </row>
    <row r="7" spans="1:17" x14ac:dyDescent="0.2">
      <c r="A7" s="581" t="s">
        <v>614</v>
      </c>
      <c r="B7" s="582">
        <v>9335075.6339999996</v>
      </c>
      <c r="C7" s="582">
        <v>13182709.510999998</v>
      </c>
      <c r="D7" s="974">
        <v>-54.685056277404243</v>
      </c>
      <c r="E7" s="379">
        <v>141.21695450421691</v>
      </c>
      <c r="G7" s="27"/>
      <c r="H7" s="27"/>
      <c r="I7" s="485"/>
      <c r="J7" s="485"/>
      <c r="N7" s="40"/>
      <c r="O7" s="40"/>
      <c r="P7" s="27"/>
      <c r="Q7" s="27"/>
    </row>
    <row r="8" spans="1:17" x14ac:dyDescent="0.2">
      <c r="A8" s="581" t="s">
        <v>74</v>
      </c>
      <c r="B8" s="582">
        <v>10745753.013</v>
      </c>
      <c r="C8" s="582">
        <v>13089666.632999999</v>
      </c>
      <c r="D8" s="974">
        <v>-7.9885056523514493</v>
      </c>
      <c r="E8" s="379">
        <v>121.81246504702263</v>
      </c>
      <c r="G8" s="27"/>
      <c r="H8" s="27"/>
      <c r="I8" s="485"/>
      <c r="J8" s="485"/>
      <c r="N8" s="40"/>
      <c r="O8" s="40"/>
      <c r="P8" s="27"/>
      <c r="Q8" s="27"/>
    </row>
    <row r="9" spans="1:17" x14ac:dyDescent="0.2">
      <c r="A9" s="581" t="s">
        <v>613</v>
      </c>
      <c r="B9" s="582">
        <v>2083360.4010000001</v>
      </c>
      <c r="C9" s="582">
        <v>2194068.969</v>
      </c>
      <c r="D9" s="974">
        <v>-10.732140964453635</v>
      </c>
      <c r="E9" s="379">
        <v>105.31394222271192</v>
      </c>
      <c r="G9" s="27"/>
      <c r="H9" s="27"/>
      <c r="I9" s="485"/>
      <c r="J9" s="485"/>
      <c r="N9" s="40"/>
      <c r="O9" s="40"/>
      <c r="P9" s="27"/>
      <c r="Q9" s="27"/>
    </row>
    <row r="10" spans="1:17" x14ac:dyDescent="0.2">
      <c r="A10" s="581" t="s">
        <v>615</v>
      </c>
      <c r="B10" s="582">
        <v>1728790.443</v>
      </c>
      <c r="C10" s="582">
        <v>1816781.5619300001</v>
      </c>
      <c r="D10" s="974">
        <v>-5.5057716005797488</v>
      </c>
      <c r="E10" s="379">
        <v>105.08975042558122</v>
      </c>
      <c r="G10" s="27"/>
      <c r="H10" s="27"/>
      <c r="I10" s="485"/>
      <c r="J10" s="485"/>
      <c r="N10" s="40"/>
      <c r="O10" s="40"/>
      <c r="P10" s="27"/>
      <c r="Q10" s="27"/>
    </row>
    <row r="11" spans="1:17" x14ac:dyDescent="0.2">
      <c r="A11" s="583" t="s">
        <v>76</v>
      </c>
      <c r="B11" s="584">
        <v>11245935.771</v>
      </c>
      <c r="C11" s="584">
        <v>11521196.129000003</v>
      </c>
      <c r="D11" s="980">
        <v>-3.5413622412776107</v>
      </c>
      <c r="E11" s="380">
        <v>102.44764298503128</v>
      </c>
      <c r="G11" s="27"/>
      <c r="I11" s="485"/>
      <c r="J11" s="485"/>
      <c r="N11" s="40"/>
      <c r="O11" s="40"/>
      <c r="P11" s="27"/>
      <c r="Q11" s="27"/>
    </row>
    <row r="12" spans="1:17" ht="18.600000000000001" customHeight="1" x14ac:dyDescent="0.2">
      <c r="A12" s="1128" t="s">
        <v>1237</v>
      </c>
      <c r="B12" s="1128"/>
      <c r="C12" s="1128"/>
      <c r="D12" s="1128"/>
      <c r="E12" s="1128"/>
    </row>
    <row r="13" spans="1:17" ht="17.100000000000001" customHeight="1" x14ac:dyDescent="0.2">
      <c r="A13" s="1128"/>
      <c r="B13" s="1128"/>
      <c r="C13" s="1128"/>
      <c r="D13" s="1128"/>
      <c r="E13" s="1128"/>
    </row>
    <row r="14" spans="1:17" ht="16.5" customHeight="1" x14ac:dyDescent="0.2">
      <c r="A14" s="1128"/>
      <c r="B14" s="1128"/>
      <c r="C14" s="1128"/>
      <c r="D14" s="1128"/>
      <c r="E14" s="1128"/>
    </row>
    <row r="15" spans="1:17" ht="12.6" customHeight="1" x14ac:dyDescent="0.2">
      <c r="A15" s="1155" t="s">
        <v>574</v>
      </c>
      <c r="B15" s="1155"/>
      <c r="C15" s="1155"/>
      <c r="D15" s="1155"/>
      <c r="E15" s="1155"/>
    </row>
    <row r="16" spans="1:17" x14ac:dyDescent="0.2">
      <c r="A16" s="1155"/>
      <c r="B16" s="1155"/>
      <c r="C16" s="1155"/>
      <c r="D16" s="1155"/>
      <c r="E16" s="1155"/>
    </row>
    <row r="17" spans="1:5" x14ac:dyDescent="0.2">
      <c r="A17" s="862" t="s">
        <v>19</v>
      </c>
      <c r="B17" s="862"/>
      <c r="C17" s="862"/>
      <c r="D17" s="862"/>
      <c r="E17" s="862"/>
    </row>
  </sheetData>
  <mergeCells count="2">
    <mergeCell ref="A12:E14"/>
    <mergeCell ref="A15:E1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14B2-3A59-4A37-BBCF-27D7190FDD1C}">
  <dimension ref="A1:L18"/>
  <sheetViews>
    <sheetView showGridLines="0" workbookViewId="0">
      <selection activeCell="D25" sqref="D25"/>
    </sheetView>
  </sheetViews>
  <sheetFormatPr baseColWidth="10" defaultColWidth="10.42578125" defaultRowHeight="12.75" x14ac:dyDescent="0.2"/>
  <cols>
    <col min="1" max="1" width="24.42578125" style="4" customWidth="1"/>
    <col min="2" max="2" width="15.42578125" style="4" customWidth="1"/>
    <col min="3" max="5" width="15.85546875" style="4" customWidth="1"/>
    <col min="6" max="16384" width="10.42578125" style="4"/>
  </cols>
  <sheetData>
    <row r="1" spans="1:12" x14ac:dyDescent="0.2">
      <c r="A1" s="158" t="s">
        <v>80</v>
      </c>
    </row>
    <row r="2" spans="1:12" ht="15" x14ac:dyDescent="0.2">
      <c r="A2" s="158" t="s">
        <v>771</v>
      </c>
    </row>
    <row r="3" spans="1:12" x14ac:dyDescent="0.2">
      <c r="A3" s="4" t="s">
        <v>765</v>
      </c>
      <c r="G3" s="402"/>
    </row>
    <row r="5" spans="1:12" ht="25.5" x14ac:dyDescent="0.2">
      <c r="A5" s="182" t="s">
        <v>72</v>
      </c>
      <c r="B5" s="505" t="s">
        <v>767</v>
      </c>
      <c r="C5" s="505" t="s">
        <v>768</v>
      </c>
      <c r="D5" s="505" t="s">
        <v>769</v>
      </c>
      <c r="E5" s="506" t="s">
        <v>770</v>
      </c>
    </row>
    <row r="6" spans="1:12" x14ac:dyDescent="0.2">
      <c r="A6" s="579" t="s">
        <v>73</v>
      </c>
      <c r="B6" s="975">
        <v>10778369.582</v>
      </c>
      <c r="C6" s="580">
        <v>9305064.1260000002</v>
      </c>
      <c r="D6" s="381">
        <v>4.7072753548390835</v>
      </c>
      <c r="E6" s="382">
        <v>86.330906128321701</v>
      </c>
      <c r="G6" s="27"/>
      <c r="H6" s="27"/>
    </row>
    <row r="7" spans="1:12" x14ac:dyDescent="0.2">
      <c r="A7" s="972" t="s">
        <v>612</v>
      </c>
      <c r="B7" s="582">
        <v>2756130.963</v>
      </c>
      <c r="C7" s="582">
        <v>2782762.9479999999</v>
      </c>
      <c r="D7" s="383">
        <v>5.9248254532994196</v>
      </c>
      <c r="E7" s="384">
        <v>100.96628155038798</v>
      </c>
      <c r="H7" s="27"/>
    </row>
    <row r="8" spans="1:12" ht="13.35" customHeight="1" x14ac:dyDescent="0.2">
      <c r="A8" s="972" t="s">
        <v>613</v>
      </c>
      <c r="B8" s="582">
        <v>1806653.182</v>
      </c>
      <c r="C8" s="582">
        <v>1660226.9909999999</v>
      </c>
      <c r="D8" s="383">
        <v>20.842884961486703</v>
      </c>
      <c r="E8" s="384">
        <v>91.895168787298473</v>
      </c>
      <c r="G8" s="27"/>
      <c r="H8" s="27"/>
    </row>
    <row r="9" spans="1:12" x14ac:dyDescent="0.2">
      <c r="A9" s="972" t="s">
        <v>79</v>
      </c>
      <c r="B9" s="582">
        <v>3691201.1030000001</v>
      </c>
      <c r="C9" s="582">
        <v>3124578.1540000001</v>
      </c>
      <c r="D9" s="383">
        <v>2.0074448069617574</v>
      </c>
      <c r="E9" s="384">
        <v>84.649361191957809</v>
      </c>
      <c r="G9" s="27"/>
      <c r="H9" s="27"/>
    </row>
    <row r="10" spans="1:12" x14ac:dyDescent="0.2">
      <c r="A10" s="972" t="s">
        <v>76</v>
      </c>
      <c r="B10" s="582">
        <v>543872.98199999996</v>
      </c>
      <c r="C10" s="582">
        <v>374479.62199999997</v>
      </c>
      <c r="D10" s="383">
        <v>-2.1793746256325619</v>
      </c>
      <c r="E10" s="384">
        <v>68.854242515028943</v>
      </c>
      <c r="G10" s="27"/>
      <c r="H10" s="27"/>
    </row>
    <row r="11" spans="1:12" x14ac:dyDescent="0.2">
      <c r="A11" s="972" t="s">
        <v>74</v>
      </c>
      <c r="B11" s="584">
        <v>829509.61699999997</v>
      </c>
      <c r="C11" s="584">
        <v>477589.14899999998</v>
      </c>
      <c r="D11" s="385">
        <v>-29.583046385842579</v>
      </c>
      <c r="E11" s="386">
        <v>57.574877881132565</v>
      </c>
      <c r="G11" s="27"/>
      <c r="H11" s="27"/>
    </row>
    <row r="12" spans="1:12" ht="15.6" customHeight="1" x14ac:dyDescent="0.2">
      <c r="A12" s="1138" t="s">
        <v>987</v>
      </c>
      <c r="B12" s="1138"/>
      <c r="C12" s="1138"/>
      <c r="D12" s="1138"/>
      <c r="E12" s="1138"/>
    </row>
    <row r="13" spans="1:12" ht="12.95" customHeight="1" x14ac:dyDescent="0.2">
      <c r="A13" s="1139"/>
      <c r="B13" s="1139"/>
      <c r="C13" s="1139"/>
      <c r="D13" s="1139"/>
      <c r="E13" s="1139"/>
    </row>
    <row r="14" spans="1:12" ht="13.5" customHeight="1" x14ac:dyDescent="0.2">
      <c r="A14" s="1139"/>
      <c r="B14" s="1139"/>
      <c r="C14" s="1139"/>
      <c r="D14" s="1139"/>
      <c r="E14" s="1139"/>
      <c r="G14" s="40"/>
      <c r="H14" s="40"/>
      <c r="J14" s="27"/>
      <c r="L14" s="27"/>
    </row>
    <row r="15" spans="1:12" ht="12.6" customHeight="1" x14ac:dyDescent="0.2">
      <c r="A15" s="1140" t="s">
        <v>573</v>
      </c>
      <c r="B15" s="1140"/>
      <c r="C15" s="1140"/>
      <c r="D15" s="1140"/>
      <c r="E15" s="1140"/>
      <c r="G15" s="40"/>
      <c r="H15" s="40"/>
      <c r="J15" s="27"/>
      <c r="L15" s="27"/>
    </row>
    <row r="16" spans="1:12" x14ac:dyDescent="0.2">
      <c r="A16" s="1140"/>
      <c r="B16" s="1140"/>
      <c r="C16" s="1140"/>
      <c r="D16" s="1140"/>
      <c r="E16" s="1140"/>
      <c r="G16" s="40"/>
      <c r="H16" s="40"/>
      <c r="J16" s="27"/>
      <c r="L16" s="27"/>
    </row>
    <row r="17" spans="1:5" x14ac:dyDescent="0.2">
      <c r="A17" s="862" t="s">
        <v>19</v>
      </c>
      <c r="B17" s="862"/>
      <c r="C17" s="862"/>
      <c r="D17" s="862"/>
      <c r="E17" s="862"/>
    </row>
    <row r="18" spans="1:5" x14ac:dyDescent="0.2">
      <c r="B18" s="978"/>
    </row>
  </sheetData>
  <mergeCells count="2">
    <mergeCell ref="A12:E14"/>
    <mergeCell ref="A15:E1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595B0-6F53-4BE5-8ECE-A2EE0DC20B7D}">
  <dimension ref="A1:G34"/>
  <sheetViews>
    <sheetView workbookViewId="0">
      <selection activeCell="C39" sqref="C39"/>
    </sheetView>
  </sheetViews>
  <sheetFormatPr baseColWidth="10" defaultColWidth="10.85546875" defaultRowHeight="12.75" x14ac:dyDescent="0.2"/>
  <cols>
    <col min="1" max="1" width="58.7109375" style="22" customWidth="1"/>
    <col min="2" max="4" width="16.85546875" style="22" customWidth="1"/>
    <col min="5" max="5" width="20" style="22" customWidth="1"/>
    <col min="6" max="16384" width="10.85546875" style="22"/>
  </cols>
  <sheetData>
    <row r="1" spans="1:7" x14ac:dyDescent="0.2">
      <c r="A1" s="78" t="s">
        <v>81</v>
      </c>
      <c r="B1" s="453"/>
      <c r="C1" s="453"/>
      <c r="D1" s="453"/>
      <c r="E1" s="453"/>
    </row>
    <row r="2" spans="1:7" x14ac:dyDescent="0.2">
      <c r="A2" s="78" t="s">
        <v>1050</v>
      </c>
      <c r="B2" s="453"/>
      <c r="C2" s="453"/>
      <c r="D2" s="453"/>
      <c r="E2" s="453"/>
    </row>
    <row r="3" spans="1:7" x14ac:dyDescent="0.2">
      <c r="A3" s="22" t="s">
        <v>1051</v>
      </c>
      <c r="B3" s="453"/>
      <c r="C3" s="453"/>
      <c r="D3" s="453"/>
      <c r="E3" s="453"/>
    </row>
    <row r="4" spans="1:7" x14ac:dyDescent="0.2">
      <c r="A4" s="22" t="s">
        <v>1052</v>
      </c>
      <c r="B4" s="453"/>
      <c r="C4" s="453"/>
      <c r="D4" s="453"/>
      <c r="E4" s="453"/>
    </row>
    <row r="5" spans="1:7" x14ac:dyDescent="0.2">
      <c r="A5" s="453"/>
      <c r="B5" s="453"/>
      <c r="C5" s="453"/>
      <c r="D5" s="453"/>
      <c r="E5" s="453"/>
    </row>
    <row r="6" spans="1:7" ht="40.5" x14ac:dyDescent="0.2">
      <c r="A6" s="127" t="s">
        <v>1053</v>
      </c>
      <c r="B6" s="1043" t="s">
        <v>1053</v>
      </c>
      <c r="C6" s="1043" t="s">
        <v>1054</v>
      </c>
      <c r="D6" s="1043" t="s">
        <v>1055</v>
      </c>
      <c r="E6" s="260" t="s">
        <v>1056</v>
      </c>
      <c r="G6" s="453"/>
    </row>
    <row r="7" spans="1:7" ht="15" x14ac:dyDescent="0.2">
      <c r="A7" s="25" t="s">
        <v>1065</v>
      </c>
      <c r="B7" s="1030">
        <v>1679924926</v>
      </c>
      <c r="C7" s="1030">
        <v>1196421807</v>
      </c>
      <c r="D7" s="1030">
        <v>1147106361</v>
      </c>
      <c r="E7" s="664">
        <v>95.899999999999991</v>
      </c>
    </row>
    <row r="8" spans="1:7" ht="15" x14ac:dyDescent="0.2">
      <c r="A8" s="25" t="s">
        <v>1066</v>
      </c>
      <c r="B8" s="1030">
        <v>508234118</v>
      </c>
      <c r="C8" s="1030">
        <v>508234118</v>
      </c>
      <c r="D8" s="1030">
        <v>508234118</v>
      </c>
      <c r="E8" s="664">
        <v>100</v>
      </c>
    </row>
    <row r="9" spans="1:7" ht="15" x14ac:dyDescent="0.2">
      <c r="A9" s="85" t="s">
        <v>1058</v>
      </c>
      <c r="B9" s="1031">
        <v>0</v>
      </c>
      <c r="C9" s="1031">
        <v>359949057</v>
      </c>
      <c r="D9" s="1031">
        <v>358516404</v>
      </c>
      <c r="E9" s="586">
        <v>99.6</v>
      </c>
    </row>
    <row r="10" spans="1:7" ht="15" x14ac:dyDescent="0.2">
      <c r="A10" s="85" t="s">
        <v>1059</v>
      </c>
      <c r="B10" s="1031">
        <v>111608820</v>
      </c>
      <c r="C10" s="1031">
        <v>63475959</v>
      </c>
      <c r="D10" s="1031">
        <v>63293889</v>
      </c>
      <c r="E10" s="586">
        <v>99.7</v>
      </c>
    </row>
    <row r="11" spans="1:7" ht="15" x14ac:dyDescent="0.2">
      <c r="A11" s="25" t="s">
        <v>1067</v>
      </c>
      <c r="B11" s="1030">
        <v>70212675</v>
      </c>
      <c r="C11" s="1030">
        <v>63655015</v>
      </c>
      <c r="D11" s="1030">
        <v>63212139</v>
      </c>
      <c r="E11" s="664">
        <v>99.3</v>
      </c>
    </row>
    <row r="12" spans="1:7" ht="15" x14ac:dyDescent="0.2">
      <c r="A12" s="25" t="s">
        <v>1068</v>
      </c>
      <c r="B12" s="1030">
        <v>739415640</v>
      </c>
      <c r="C12" s="1030">
        <v>1056749977</v>
      </c>
      <c r="D12" s="1030">
        <v>1008391158</v>
      </c>
      <c r="E12" s="664">
        <v>95.399999999999991</v>
      </c>
    </row>
    <row r="13" spans="1:7" ht="15" x14ac:dyDescent="0.2">
      <c r="A13" s="25" t="s">
        <v>1069</v>
      </c>
      <c r="B13" s="1030">
        <v>170978000</v>
      </c>
      <c r="C13" s="1030">
        <v>87259210</v>
      </c>
      <c r="D13" s="1030">
        <v>87073671</v>
      </c>
      <c r="E13" s="664">
        <v>99.8</v>
      </c>
    </row>
    <row r="14" spans="1:7" ht="15" x14ac:dyDescent="0.2">
      <c r="A14" s="85" t="s">
        <v>1060</v>
      </c>
      <c r="B14" s="1031">
        <v>14780000</v>
      </c>
      <c r="C14" s="1031">
        <v>14780000</v>
      </c>
      <c r="D14" s="1031">
        <v>14779800</v>
      </c>
      <c r="E14" s="586">
        <v>100</v>
      </c>
    </row>
    <row r="15" spans="1:7" ht="15" x14ac:dyDescent="0.2">
      <c r="A15" s="25" t="s">
        <v>1070</v>
      </c>
      <c r="B15" s="1046">
        <v>0</v>
      </c>
      <c r="C15" s="1030">
        <v>4253463</v>
      </c>
      <c r="D15" s="1030">
        <v>4253864</v>
      </c>
      <c r="E15" s="664">
        <v>100</v>
      </c>
    </row>
    <row r="16" spans="1:7" ht="15" x14ac:dyDescent="0.2">
      <c r="A16" s="85" t="s">
        <v>1061</v>
      </c>
      <c r="B16" s="1044">
        <v>0</v>
      </c>
      <c r="C16" s="1031">
        <v>225689957</v>
      </c>
      <c r="D16" s="1031">
        <v>210152562</v>
      </c>
      <c r="E16" s="586">
        <v>93.100000000000009</v>
      </c>
    </row>
    <row r="17" spans="1:5" ht="15" x14ac:dyDescent="0.2">
      <c r="A17" s="85" t="s">
        <v>1062</v>
      </c>
      <c r="B17" s="1044">
        <v>0</v>
      </c>
      <c r="C17" s="1031" t="s">
        <v>1064</v>
      </c>
      <c r="D17" s="1031">
        <v>1142867614</v>
      </c>
      <c r="E17" s="586">
        <v>96.5</v>
      </c>
    </row>
    <row r="18" spans="1:5" ht="15" x14ac:dyDescent="0.2">
      <c r="A18" s="85" t="s">
        <v>1063</v>
      </c>
      <c r="B18" s="1044">
        <v>0</v>
      </c>
      <c r="C18" s="1031">
        <v>869319638</v>
      </c>
      <c r="D18" s="1031">
        <v>868724040</v>
      </c>
      <c r="E18" s="586">
        <v>99.9</v>
      </c>
    </row>
    <row r="19" spans="1:5" x14ac:dyDescent="0.2">
      <c r="A19" s="115" t="s">
        <v>1057</v>
      </c>
      <c r="B19" s="1045">
        <v>3295154179</v>
      </c>
      <c r="C19" s="587">
        <v>5633837211</v>
      </c>
      <c r="D19" s="587">
        <v>5476605620</v>
      </c>
      <c r="E19" s="588">
        <v>97.2</v>
      </c>
    </row>
    <row r="20" spans="1:5" x14ac:dyDescent="0.2">
      <c r="A20" s="117" t="s">
        <v>567</v>
      </c>
    </row>
    <row r="21" spans="1:5" ht="41.25" customHeight="1" x14ac:dyDescent="0.2">
      <c r="A21" s="1129" t="s">
        <v>1071</v>
      </c>
      <c r="B21" s="1129"/>
      <c r="C21" s="1129"/>
      <c r="D21" s="1129"/>
      <c r="E21" s="1129"/>
    </row>
    <row r="22" spans="1:5" ht="63" customHeight="1" x14ac:dyDescent="0.2">
      <c r="A22" s="1129" t="s">
        <v>1072</v>
      </c>
      <c r="B22" s="1129"/>
      <c r="C22" s="1129"/>
      <c r="D22" s="1129"/>
      <c r="E22" s="1129"/>
    </row>
    <row r="23" spans="1:5" ht="37.5" customHeight="1" x14ac:dyDescent="0.2">
      <c r="A23" s="1129" t="s">
        <v>1073</v>
      </c>
      <c r="B23" s="1129"/>
      <c r="C23" s="1129"/>
      <c r="D23" s="1129"/>
      <c r="E23" s="1129"/>
    </row>
    <row r="24" spans="1:5" ht="41.25" customHeight="1" x14ac:dyDescent="0.2">
      <c r="A24" s="1129" t="s">
        <v>1074</v>
      </c>
      <c r="B24" s="1129"/>
      <c r="C24" s="1129"/>
      <c r="D24" s="1129"/>
      <c r="E24" s="1129"/>
    </row>
    <row r="25" spans="1:5" ht="54" customHeight="1" x14ac:dyDescent="0.2">
      <c r="A25" s="1129" t="s">
        <v>1075</v>
      </c>
      <c r="B25" s="1129"/>
      <c r="C25" s="1129"/>
      <c r="D25" s="1129"/>
      <c r="E25" s="1129"/>
    </row>
    <row r="26" spans="1:5" ht="101.25" customHeight="1" x14ac:dyDescent="0.2">
      <c r="A26" s="1129" t="s">
        <v>1076</v>
      </c>
      <c r="B26" s="1129"/>
      <c r="C26" s="1129"/>
      <c r="D26" s="1129"/>
      <c r="E26" s="1129"/>
    </row>
    <row r="27" spans="1:5" ht="41.1" customHeight="1" x14ac:dyDescent="0.2">
      <c r="A27" s="1129" t="s">
        <v>1077</v>
      </c>
      <c r="B27" s="1129"/>
      <c r="C27" s="1129"/>
      <c r="D27" s="1129"/>
      <c r="E27" s="1129"/>
    </row>
    <row r="28" spans="1:5" ht="26.1" customHeight="1" x14ac:dyDescent="0.2">
      <c r="A28" s="1129" t="s">
        <v>1078</v>
      </c>
      <c r="B28" s="1129"/>
      <c r="C28" s="1129"/>
      <c r="D28" s="1129"/>
      <c r="E28" s="1129"/>
    </row>
    <row r="29" spans="1:5" ht="27.75" customHeight="1" x14ac:dyDescent="0.2">
      <c r="A29" s="1129" t="s">
        <v>1079</v>
      </c>
      <c r="B29" s="1129"/>
      <c r="C29" s="1129"/>
      <c r="D29" s="1129"/>
      <c r="E29" s="1129"/>
    </row>
    <row r="30" spans="1:5" ht="69" customHeight="1" x14ac:dyDescent="0.2">
      <c r="A30" s="1129" t="s">
        <v>1080</v>
      </c>
      <c r="B30" s="1129"/>
      <c r="C30" s="1129"/>
      <c r="D30" s="1129"/>
      <c r="E30" s="1129"/>
    </row>
    <row r="31" spans="1:5" ht="51.75" customHeight="1" x14ac:dyDescent="0.2">
      <c r="A31" s="1129" t="s">
        <v>1081</v>
      </c>
      <c r="B31" s="1129"/>
      <c r="C31" s="1129"/>
      <c r="D31" s="1129"/>
      <c r="E31" s="1129"/>
    </row>
    <row r="32" spans="1:5" ht="64.5" customHeight="1" x14ac:dyDescent="0.2">
      <c r="A32" s="1129" t="s">
        <v>1082</v>
      </c>
      <c r="B32" s="1129"/>
      <c r="C32" s="1129"/>
      <c r="D32" s="1129"/>
      <c r="E32" s="1129"/>
    </row>
    <row r="33" spans="1:5" ht="26.25" customHeight="1" x14ac:dyDescent="0.2">
      <c r="A33" s="1129" t="s">
        <v>1083</v>
      </c>
      <c r="B33" s="1129"/>
      <c r="C33" s="1129"/>
      <c r="D33" s="1129"/>
      <c r="E33" s="1129"/>
    </row>
    <row r="34" spans="1:5" x14ac:dyDescent="0.2">
      <c r="A34" s="22" t="s">
        <v>19</v>
      </c>
    </row>
  </sheetData>
  <mergeCells count="13">
    <mergeCell ref="A30:E30"/>
    <mergeCell ref="A31:E31"/>
    <mergeCell ref="A32:E32"/>
    <mergeCell ref="A33:E33"/>
    <mergeCell ref="A26:E26"/>
    <mergeCell ref="A27:E27"/>
    <mergeCell ref="A28:E28"/>
    <mergeCell ref="A29:E29"/>
    <mergeCell ref="A21:E21"/>
    <mergeCell ref="A22:E22"/>
    <mergeCell ref="A23:E23"/>
    <mergeCell ref="A24:E24"/>
    <mergeCell ref="A25:E2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36BA-BB9A-4FBD-A824-4658720AED84}">
  <dimension ref="A1:J45"/>
  <sheetViews>
    <sheetView showGridLines="0" zoomScale="80" zoomScaleNormal="80" workbookViewId="0">
      <selection activeCell="D47" sqref="D47"/>
    </sheetView>
  </sheetViews>
  <sheetFormatPr baseColWidth="10" defaultColWidth="10.42578125" defaultRowHeight="12.75" x14ac:dyDescent="0.2"/>
  <cols>
    <col min="1" max="1" width="58.28515625" style="4" customWidth="1"/>
    <col min="2" max="2" width="13" style="4" customWidth="1"/>
    <col min="3" max="3" width="11.85546875" style="4" customWidth="1"/>
    <col min="4" max="4" width="12.42578125" style="4" customWidth="1"/>
    <col min="5" max="5" width="11.85546875" style="4" customWidth="1"/>
    <col min="6" max="6" width="10.42578125" style="4"/>
    <col min="7" max="8" width="12.42578125" style="4" customWidth="1"/>
    <col min="9" max="16384" width="10.42578125" style="4"/>
  </cols>
  <sheetData>
    <row r="1" spans="1:10" x14ac:dyDescent="0.2">
      <c r="A1" s="185" t="s">
        <v>83</v>
      </c>
      <c r="I1" s="4" t="s">
        <v>979</v>
      </c>
    </row>
    <row r="2" spans="1:10" ht="15" x14ac:dyDescent="0.2">
      <c r="A2" s="185" t="s">
        <v>772</v>
      </c>
    </row>
    <row r="3" spans="1:10" x14ac:dyDescent="0.2">
      <c r="A3" s="186" t="s">
        <v>721</v>
      </c>
    </row>
    <row r="5" spans="1:10" x14ac:dyDescent="0.2">
      <c r="A5" s="1157" t="s">
        <v>84</v>
      </c>
      <c r="B5" s="1164" t="s">
        <v>1024</v>
      </c>
      <c r="C5" s="1166" t="s">
        <v>773</v>
      </c>
      <c r="D5" s="1164" t="s">
        <v>774</v>
      </c>
      <c r="E5" s="1166" t="s">
        <v>1025</v>
      </c>
      <c r="F5" s="1164" t="s">
        <v>775</v>
      </c>
      <c r="G5" s="1166" t="s">
        <v>776</v>
      </c>
      <c r="H5" s="1160" t="s">
        <v>777</v>
      </c>
      <c r="I5" s="1163"/>
      <c r="J5" s="984"/>
    </row>
    <row r="6" spans="1:10" x14ac:dyDescent="0.2">
      <c r="A6" s="1158"/>
      <c r="B6" s="1165"/>
      <c r="C6" s="1167"/>
      <c r="D6" s="1165"/>
      <c r="E6" s="1167"/>
      <c r="F6" s="1165"/>
      <c r="G6" s="1167"/>
      <c r="H6" s="1161"/>
      <c r="I6" s="1163"/>
      <c r="J6" s="984"/>
    </row>
    <row r="7" spans="1:10" x14ac:dyDescent="0.2">
      <c r="A7" s="1158"/>
      <c r="B7" s="1165"/>
      <c r="C7" s="1167"/>
      <c r="D7" s="1165"/>
      <c r="E7" s="1167"/>
      <c r="F7" s="1165"/>
      <c r="G7" s="1167"/>
      <c r="H7" s="1161"/>
      <c r="I7" s="1163"/>
      <c r="J7" s="984"/>
    </row>
    <row r="8" spans="1:10" x14ac:dyDescent="0.2">
      <c r="A8" s="1158"/>
      <c r="B8" s="1165"/>
      <c r="C8" s="1167"/>
      <c r="D8" s="1165"/>
      <c r="E8" s="1167"/>
      <c r="F8" s="1165"/>
      <c r="G8" s="1167"/>
      <c r="H8" s="1161"/>
      <c r="I8" s="1163"/>
      <c r="J8" s="984"/>
    </row>
    <row r="9" spans="1:10" x14ac:dyDescent="0.2">
      <c r="A9" s="1159"/>
      <c r="B9" s="1165"/>
      <c r="C9" s="1168"/>
      <c r="D9" s="1169"/>
      <c r="E9" s="1168"/>
      <c r="F9" s="1169"/>
      <c r="G9" s="1168"/>
      <c r="H9" s="1162"/>
      <c r="I9" s="216"/>
      <c r="J9" s="984"/>
    </row>
    <row r="10" spans="1:10" x14ac:dyDescent="0.2">
      <c r="A10" s="853" t="s">
        <v>991</v>
      </c>
      <c r="B10" s="982">
        <v>18824.473000000002</v>
      </c>
      <c r="C10" s="982">
        <v>20429.012999999999</v>
      </c>
      <c r="D10" s="982">
        <v>19936.782999999999</v>
      </c>
      <c r="E10" s="987">
        <v>105.90885067539473</v>
      </c>
      <c r="F10" s="987">
        <v>97.590534599003874</v>
      </c>
      <c r="G10" s="982">
        <v>1112.3099999999977</v>
      </c>
      <c r="H10" s="983">
        <v>-492.22999999999956</v>
      </c>
      <c r="I10" s="403"/>
      <c r="J10" s="984"/>
    </row>
    <row r="11" spans="1:10" x14ac:dyDescent="0.2">
      <c r="A11" s="853" t="s">
        <v>992</v>
      </c>
      <c r="B11" s="671">
        <v>135200.12</v>
      </c>
      <c r="C11" s="671">
        <v>146008.47200000001</v>
      </c>
      <c r="D11" s="671">
        <v>143337.94699999999</v>
      </c>
      <c r="E11" s="988">
        <v>106.01909746825669</v>
      </c>
      <c r="F11" s="988">
        <v>98.170979420974959</v>
      </c>
      <c r="G11" s="671">
        <v>8137.8269999999902</v>
      </c>
      <c r="H11" s="403">
        <v>-2670.5250000000233</v>
      </c>
      <c r="I11" s="403"/>
      <c r="J11" s="984"/>
    </row>
    <row r="12" spans="1:10" x14ac:dyDescent="0.2">
      <c r="A12" s="853" t="s">
        <v>993</v>
      </c>
      <c r="B12" s="671">
        <v>579764.54599999997</v>
      </c>
      <c r="C12" s="671">
        <v>627670.43299999996</v>
      </c>
      <c r="D12" s="671">
        <v>624922.08299999998</v>
      </c>
      <c r="E12" s="988">
        <v>107.78894420356639</v>
      </c>
      <c r="F12" s="988">
        <v>99.56213486321731</v>
      </c>
      <c r="G12" s="671">
        <v>45157.537000000011</v>
      </c>
      <c r="H12" s="403">
        <v>-2748.3499999999767</v>
      </c>
      <c r="I12" s="403"/>
      <c r="J12" s="984"/>
    </row>
    <row r="13" spans="1:10" x14ac:dyDescent="0.2">
      <c r="A13" s="853" t="s">
        <v>994</v>
      </c>
      <c r="B13" s="671">
        <v>86371.093999999997</v>
      </c>
      <c r="C13" s="671">
        <v>100911.573</v>
      </c>
      <c r="D13" s="671">
        <v>100444.397</v>
      </c>
      <c r="E13" s="988">
        <v>116.2939964613624</v>
      </c>
      <c r="F13" s="988">
        <v>99.537044180254725</v>
      </c>
      <c r="G13" s="671">
        <v>14073.303</v>
      </c>
      <c r="H13" s="403">
        <v>-467.17600000000675</v>
      </c>
      <c r="I13" s="403"/>
      <c r="J13" s="984"/>
    </row>
    <row r="14" spans="1:10" x14ac:dyDescent="0.2">
      <c r="A14" s="853" t="s">
        <v>995</v>
      </c>
      <c r="B14" s="671">
        <v>3890013.5830000001</v>
      </c>
      <c r="C14" s="671">
        <v>3918611.1129999999</v>
      </c>
      <c r="D14" s="671">
        <v>3854295.96</v>
      </c>
      <c r="E14" s="988">
        <v>99.081812383481321</v>
      </c>
      <c r="F14" s="988">
        <v>98.358725805001825</v>
      </c>
      <c r="G14" s="671">
        <v>-35717.623000000138</v>
      </c>
      <c r="H14" s="403">
        <v>-64315.152999999933</v>
      </c>
      <c r="I14" s="403"/>
      <c r="J14" s="984"/>
    </row>
    <row r="15" spans="1:10" x14ac:dyDescent="0.2">
      <c r="A15" s="853" t="s">
        <v>996</v>
      </c>
      <c r="B15" s="671">
        <v>224236.12899999999</v>
      </c>
      <c r="C15" s="671">
        <v>263401.61700000003</v>
      </c>
      <c r="D15" s="671">
        <v>253746.11799999999</v>
      </c>
      <c r="E15" s="988">
        <v>113.16022941155927</v>
      </c>
      <c r="F15" s="988">
        <v>96.334305343311527</v>
      </c>
      <c r="G15" s="671">
        <v>29509.989000000001</v>
      </c>
      <c r="H15" s="403">
        <v>-9655.4990000000398</v>
      </c>
      <c r="I15" s="403"/>
      <c r="J15" s="984"/>
    </row>
    <row r="16" spans="1:10" x14ac:dyDescent="0.2">
      <c r="A16" s="853" t="s">
        <v>997</v>
      </c>
      <c r="B16" s="671">
        <v>530856.88100000005</v>
      </c>
      <c r="C16" s="671">
        <v>636100.97900000005</v>
      </c>
      <c r="D16" s="671">
        <v>623284.33600000001</v>
      </c>
      <c r="E16" s="988">
        <v>117.41099311473369</v>
      </c>
      <c r="F16" s="988">
        <v>97.985124465592108</v>
      </c>
      <c r="G16" s="671">
        <v>92427.454999999958</v>
      </c>
      <c r="H16" s="403">
        <v>-12816.64300000004</v>
      </c>
      <c r="I16" s="403"/>
      <c r="J16" s="984"/>
    </row>
    <row r="17" spans="1:10" x14ac:dyDescent="0.2">
      <c r="A17" s="853" t="s">
        <v>998</v>
      </c>
      <c r="B17" s="671">
        <v>494299.92</v>
      </c>
      <c r="C17" s="671">
        <v>579351.59100000001</v>
      </c>
      <c r="D17" s="671">
        <v>577010.38</v>
      </c>
      <c r="E17" s="988">
        <v>116.73284915765312</v>
      </c>
      <c r="F17" s="988">
        <v>99.595891158949101</v>
      </c>
      <c r="G17" s="671">
        <v>82710.460000000021</v>
      </c>
      <c r="H17" s="403">
        <v>-2341.2110000000102</v>
      </c>
      <c r="I17" s="403"/>
      <c r="J17" s="984"/>
    </row>
    <row r="18" spans="1:10" x14ac:dyDescent="0.2">
      <c r="A18" s="1101" t="s">
        <v>999</v>
      </c>
      <c r="B18" s="1102">
        <v>11789808.753</v>
      </c>
      <c r="C18" s="1102">
        <v>12043286.892000001</v>
      </c>
      <c r="D18" s="1102">
        <v>11895675.751</v>
      </c>
      <c r="E18" s="1103">
        <v>100.89795348014496</v>
      </c>
      <c r="F18" s="1103">
        <v>98.774328450997416</v>
      </c>
      <c r="G18" s="1102">
        <v>105866.99799999967</v>
      </c>
      <c r="H18" s="403">
        <v>-147611.14100000076</v>
      </c>
      <c r="I18" s="403"/>
      <c r="J18" s="984"/>
    </row>
    <row r="19" spans="1:10" x14ac:dyDescent="0.2">
      <c r="A19" s="1101" t="s">
        <v>1000</v>
      </c>
      <c r="B19" s="1102">
        <v>1132872.0330000001</v>
      </c>
      <c r="C19" s="1102">
        <v>1232421.274</v>
      </c>
      <c r="D19" s="1102">
        <v>1224627.598</v>
      </c>
      <c r="E19" s="1103">
        <v>108.09937595131717</v>
      </c>
      <c r="F19" s="1103">
        <v>99.367612669107501</v>
      </c>
      <c r="G19" s="1102">
        <v>91755.564999999944</v>
      </c>
      <c r="H19" s="403">
        <v>-7793.6759999999776</v>
      </c>
      <c r="I19" s="403"/>
      <c r="J19" s="984"/>
    </row>
    <row r="20" spans="1:10" x14ac:dyDescent="0.2">
      <c r="A20" s="1101" t="s">
        <v>1001</v>
      </c>
      <c r="B20" s="1102">
        <v>1788262.531</v>
      </c>
      <c r="C20" s="1102">
        <v>1898883.254</v>
      </c>
      <c r="D20" s="1102">
        <v>1883179.605</v>
      </c>
      <c r="E20" s="1103">
        <v>105.30778184716101</v>
      </c>
      <c r="F20" s="1103">
        <v>99.173006083079613</v>
      </c>
      <c r="G20" s="1102">
        <v>94917.074000000022</v>
      </c>
      <c r="H20" s="403">
        <v>-15703.648999999976</v>
      </c>
      <c r="I20" s="403"/>
      <c r="J20" s="984"/>
    </row>
    <row r="21" spans="1:10" x14ac:dyDescent="0.2">
      <c r="A21" s="1101" t="s">
        <v>1002</v>
      </c>
      <c r="B21" s="1102">
        <v>3962738.574</v>
      </c>
      <c r="C21" s="1102">
        <v>3450672.9240000001</v>
      </c>
      <c r="D21" s="1102">
        <v>3416310.2659999998</v>
      </c>
      <c r="E21" s="1103">
        <v>86.210841371540852</v>
      </c>
      <c r="F21" s="1103">
        <v>99.00417516360352</v>
      </c>
      <c r="G21" s="1102">
        <v>-546428.30800000019</v>
      </c>
      <c r="H21" s="403">
        <v>-34362.658000000287</v>
      </c>
      <c r="I21" s="403"/>
      <c r="J21" s="984"/>
    </row>
    <row r="22" spans="1:10" x14ac:dyDescent="0.2">
      <c r="A22" s="1101" t="s">
        <v>1003</v>
      </c>
      <c r="B22" s="1102">
        <v>595985.56700000004</v>
      </c>
      <c r="C22" s="1102">
        <v>685457.90300000005</v>
      </c>
      <c r="D22" s="1102">
        <v>674452.03300000005</v>
      </c>
      <c r="E22" s="1103">
        <v>113.16583325918026</v>
      </c>
      <c r="F22" s="1103">
        <v>98.394376962927794</v>
      </c>
      <c r="G22" s="1102">
        <v>78466.466000000015</v>
      </c>
      <c r="H22" s="403">
        <v>-11005.869999999995</v>
      </c>
      <c r="I22" s="403"/>
      <c r="J22" s="984"/>
    </row>
    <row r="23" spans="1:10" x14ac:dyDescent="0.2">
      <c r="A23" s="1101" t="s">
        <v>1004</v>
      </c>
      <c r="B23" s="1102">
        <v>24559.468000000001</v>
      </c>
      <c r="C23" s="1102">
        <v>27321.617999999999</v>
      </c>
      <c r="D23" s="1102">
        <v>27168.988000000001</v>
      </c>
      <c r="E23" s="1103">
        <v>110.62531159062566</v>
      </c>
      <c r="F23" s="1103">
        <v>99.441358121616375</v>
      </c>
      <c r="G23" s="1102">
        <v>2609.5200000000004</v>
      </c>
      <c r="H23" s="403">
        <v>-152.62999999999738</v>
      </c>
      <c r="I23" s="403"/>
      <c r="J23" s="984"/>
    </row>
    <row r="24" spans="1:10" x14ac:dyDescent="0.2">
      <c r="A24" s="1101" t="s">
        <v>1005</v>
      </c>
      <c r="B24" s="1102">
        <v>9339546.2559999991</v>
      </c>
      <c r="C24" s="1102">
        <v>13225264.685000001</v>
      </c>
      <c r="D24" s="1102">
        <v>13188992.773</v>
      </c>
      <c r="E24" s="1103">
        <v>141.21663313704349</v>
      </c>
      <c r="F24" s="1103">
        <v>99.725737723486631</v>
      </c>
      <c r="G24" s="1102">
        <v>3849446.5170000009</v>
      </c>
      <c r="H24" s="403">
        <v>-36271.912000000477</v>
      </c>
      <c r="I24" s="403"/>
      <c r="J24" s="984"/>
    </row>
    <row r="25" spans="1:10" x14ac:dyDescent="0.2">
      <c r="A25" s="1101" t="s">
        <v>1006</v>
      </c>
      <c r="B25" s="1102">
        <v>11575262.630000001</v>
      </c>
      <c r="C25" s="1102">
        <v>13784606.238</v>
      </c>
      <c r="D25" s="1102">
        <v>13567255.782</v>
      </c>
      <c r="E25" s="1103">
        <v>117.20905361436277</v>
      </c>
      <c r="F25" s="1103">
        <v>98.423237833222757</v>
      </c>
      <c r="G25" s="1102">
        <v>1991993.1519999988</v>
      </c>
      <c r="H25" s="403">
        <v>-217350.45600000024</v>
      </c>
      <c r="I25" s="403"/>
      <c r="J25" s="984"/>
    </row>
    <row r="26" spans="1:10" x14ac:dyDescent="0.2">
      <c r="A26" s="1101" t="s">
        <v>1007</v>
      </c>
      <c r="B26" s="1102">
        <v>42860.093999999997</v>
      </c>
      <c r="C26" s="1102">
        <v>47254.989000000001</v>
      </c>
      <c r="D26" s="1102">
        <v>46066.923999999999</v>
      </c>
      <c r="E26" s="1103">
        <v>107.48208811674562</v>
      </c>
      <c r="F26" s="1103">
        <v>97.485842182716411</v>
      </c>
      <c r="G26" s="1102">
        <v>3206.8300000000017</v>
      </c>
      <c r="H26" s="403">
        <v>-1188.0650000000023</v>
      </c>
      <c r="I26" s="403"/>
      <c r="J26" s="984"/>
    </row>
    <row r="27" spans="1:10" x14ac:dyDescent="0.2">
      <c r="A27" s="1101" t="s">
        <v>1008</v>
      </c>
      <c r="B27" s="1102">
        <v>2951011.6159999999</v>
      </c>
      <c r="C27" s="1102">
        <v>3014947.645</v>
      </c>
      <c r="D27" s="1102">
        <v>2990231.55</v>
      </c>
      <c r="E27" s="1103">
        <v>101.32903353505472</v>
      </c>
      <c r="F27" s="1103">
        <v>99.180214786117787</v>
      </c>
      <c r="G27" s="1102">
        <v>39219.933999999892</v>
      </c>
      <c r="H27" s="403">
        <v>-24716.095000000205</v>
      </c>
      <c r="I27" s="403"/>
      <c r="J27" s="984"/>
    </row>
    <row r="28" spans="1:10" x14ac:dyDescent="0.2">
      <c r="A28" s="1101" t="s">
        <v>1009</v>
      </c>
      <c r="B28" s="1102">
        <v>1123534.3189999999</v>
      </c>
      <c r="C28" s="1102">
        <v>1197616.094</v>
      </c>
      <c r="D28" s="1102">
        <v>1189290.9639999999</v>
      </c>
      <c r="E28" s="1103">
        <v>105.85266011798613</v>
      </c>
      <c r="F28" s="1103">
        <v>99.304858206088866</v>
      </c>
      <c r="G28" s="1102">
        <v>65756.645000000019</v>
      </c>
      <c r="H28" s="403">
        <v>-8325.1300000001211</v>
      </c>
      <c r="I28" s="403"/>
      <c r="J28" s="984"/>
    </row>
    <row r="29" spans="1:10" x14ac:dyDescent="0.2">
      <c r="A29" s="1101" t="s">
        <v>1010</v>
      </c>
      <c r="B29" s="1102">
        <v>31141.97</v>
      </c>
      <c r="C29" s="1102">
        <v>35160.904999999999</v>
      </c>
      <c r="D29" s="1102">
        <v>34694.716</v>
      </c>
      <c r="E29" s="1103">
        <v>111.40822497741793</v>
      </c>
      <c r="F29" s="1103">
        <v>98.674126846279989</v>
      </c>
      <c r="G29" s="1102">
        <v>3552.7459999999992</v>
      </c>
      <c r="H29" s="403">
        <v>-466.18899999999849</v>
      </c>
      <c r="I29" s="403"/>
      <c r="J29" s="984"/>
    </row>
    <row r="30" spans="1:10" x14ac:dyDescent="0.2">
      <c r="A30" s="1101" t="s">
        <v>1011</v>
      </c>
      <c r="B30" s="1102">
        <v>1094601.621</v>
      </c>
      <c r="C30" s="1102">
        <v>1127940.524</v>
      </c>
      <c r="D30" s="1102">
        <v>1112963.223</v>
      </c>
      <c r="E30" s="1103">
        <v>101.67746892090523</v>
      </c>
      <c r="F30" s="1103">
        <v>98.672155075439065</v>
      </c>
      <c r="G30" s="1102">
        <v>18361.601999999955</v>
      </c>
      <c r="H30" s="403">
        <v>-14977.300999999978</v>
      </c>
      <c r="I30" s="403"/>
      <c r="J30" s="984"/>
    </row>
    <row r="31" spans="1:10" x14ac:dyDescent="0.2">
      <c r="A31" s="1101" t="s">
        <v>1012</v>
      </c>
      <c r="B31" s="1102">
        <v>20451.242999999999</v>
      </c>
      <c r="C31" s="1102">
        <v>27553.244999999999</v>
      </c>
      <c r="D31" s="1102">
        <v>26113.024000000001</v>
      </c>
      <c r="E31" s="1103">
        <v>127.68428794279157</v>
      </c>
      <c r="F31" s="1103">
        <v>94.772953240171901</v>
      </c>
      <c r="G31" s="1102">
        <v>5661.7810000000027</v>
      </c>
      <c r="H31" s="403">
        <v>-1440.2209999999977</v>
      </c>
      <c r="I31" s="403"/>
      <c r="J31" s="984"/>
    </row>
    <row r="32" spans="1:10" x14ac:dyDescent="0.2">
      <c r="A32" s="1101" t="s">
        <v>1013</v>
      </c>
      <c r="B32" s="1102">
        <v>209237.26199999999</v>
      </c>
      <c r="C32" s="1102">
        <v>239960.318</v>
      </c>
      <c r="D32" s="1102">
        <v>235534.152</v>
      </c>
      <c r="E32" s="1103">
        <v>112.56797653947508</v>
      </c>
      <c r="F32" s="1103">
        <v>98.155459187214447</v>
      </c>
      <c r="G32" s="1102">
        <v>26296.890000000014</v>
      </c>
      <c r="H32" s="403">
        <v>-4426.1659999999974</v>
      </c>
      <c r="I32" s="403"/>
      <c r="J32" s="984"/>
    </row>
    <row r="33" spans="1:10" x14ac:dyDescent="0.2">
      <c r="A33" s="1101" t="s">
        <v>1014</v>
      </c>
      <c r="B33" s="1102">
        <v>120816.417</v>
      </c>
      <c r="C33" s="1102">
        <v>139915.80600000001</v>
      </c>
      <c r="D33" s="1102">
        <v>138450.22200000001</v>
      </c>
      <c r="E33" s="1103">
        <v>114.59553712803783</v>
      </c>
      <c r="F33" s="1103">
        <v>98.952524348821598</v>
      </c>
      <c r="G33" s="1102">
        <v>17633.805000000008</v>
      </c>
      <c r="H33" s="403">
        <v>-1465.5840000000026</v>
      </c>
      <c r="I33" s="403"/>
      <c r="J33" s="984"/>
    </row>
    <row r="34" spans="1:10" x14ac:dyDescent="0.2">
      <c r="A34" s="1101" t="s">
        <v>1015</v>
      </c>
      <c r="B34" s="1102">
        <v>62358.097999999998</v>
      </c>
      <c r="C34" s="1102">
        <v>63940.184999999998</v>
      </c>
      <c r="D34" s="1102">
        <v>62538.642999999996</v>
      </c>
      <c r="E34" s="1103">
        <v>100.28952935671643</v>
      </c>
      <c r="F34" s="1103">
        <v>97.808042000504059</v>
      </c>
      <c r="G34" s="1102">
        <v>180.54499999999825</v>
      </c>
      <c r="H34" s="403">
        <v>-1401.5420000000013</v>
      </c>
      <c r="I34" s="403"/>
      <c r="J34" s="984"/>
    </row>
    <row r="35" spans="1:10" x14ac:dyDescent="0.2">
      <c r="A35" s="1101" t="s">
        <v>1016</v>
      </c>
      <c r="B35" s="1102">
        <v>247907.28700000001</v>
      </c>
      <c r="C35" s="1102">
        <v>235639.14799999999</v>
      </c>
      <c r="D35" s="1102">
        <v>231695.76500000001</v>
      </c>
      <c r="E35" s="1103">
        <v>93.460651279685862</v>
      </c>
      <c r="F35" s="1103">
        <v>98.326516186520934</v>
      </c>
      <c r="G35" s="1102">
        <v>-16211.521999999997</v>
      </c>
      <c r="H35" s="403">
        <v>-3943.3829999999725</v>
      </c>
      <c r="I35" s="403"/>
      <c r="J35" s="984"/>
    </row>
    <row r="36" spans="1:10" x14ac:dyDescent="0.2">
      <c r="A36" s="1101" t="s">
        <v>1017</v>
      </c>
      <c r="B36" s="1102">
        <v>64600.29</v>
      </c>
      <c r="C36" s="1102">
        <v>65839.271999999997</v>
      </c>
      <c r="D36" s="1102">
        <v>64805.677000000003</v>
      </c>
      <c r="E36" s="1103">
        <v>100.3179351052449</v>
      </c>
      <c r="F36" s="1103">
        <v>98.430123893228966</v>
      </c>
      <c r="G36" s="1102">
        <v>205.38700000000244</v>
      </c>
      <c r="H36" s="403">
        <v>-1033.5949999999939</v>
      </c>
      <c r="I36" s="403"/>
      <c r="J36" s="984"/>
    </row>
    <row r="37" spans="1:10" x14ac:dyDescent="0.2">
      <c r="A37" s="1101" t="s">
        <v>1018</v>
      </c>
      <c r="B37" s="1102">
        <v>53534.61</v>
      </c>
      <c r="C37" s="1102">
        <v>58474.1</v>
      </c>
      <c r="D37" s="1102">
        <v>55284.44</v>
      </c>
      <c r="E37" s="1103">
        <v>103.26859577383678</v>
      </c>
      <c r="F37" s="1103">
        <v>94.545174701278015</v>
      </c>
      <c r="G37" s="1102">
        <v>1749.8300000000017</v>
      </c>
      <c r="H37" s="403">
        <v>-3189.6599999999962</v>
      </c>
      <c r="I37" s="403"/>
      <c r="J37" s="984"/>
    </row>
    <row r="38" spans="1:10" x14ac:dyDescent="0.2">
      <c r="A38" s="1101" t="s">
        <v>1019</v>
      </c>
      <c r="B38" s="1102">
        <v>215575.87700000001</v>
      </c>
      <c r="C38" s="1102">
        <v>235029.15</v>
      </c>
      <c r="D38" s="1102">
        <v>229679.359</v>
      </c>
      <c r="E38" s="1103">
        <v>106.54223570664169</v>
      </c>
      <c r="F38" s="1103">
        <v>97.723775540182999</v>
      </c>
      <c r="G38" s="1102">
        <v>14103.481999999989</v>
      </c>
      <c r="H38" s="403">
        <v>-5349.7909999999974</v>
      </c>
      <c r="I38" s="403"/>
      <c r="J38" s="984"/>
    </row>
    <row r="39" spans="1:10" x14ac:dyDescent="0.2">
      <c r="A39" s="1101" t="s">
        <v>1020</v>
      </c>
      <c r="B39" s="1102">
        <v>448146.72399999999</v>
      </c>
      <c r="C39" s="1102">
        <v>431850.397</v>
      </c>
      <c r="D39" s="1102">
        <v>429123.35399999999</v>
      </c>
      <c r="E39" s="1103">
        <v>95.755102295470536</v>
      </c>
      <c r="F39" s="1103">
        <v>99.368521363197914</v>
      </c>
      <c r="G39" s="1102">
        <v>-19023.369999999995</v>
      </c>
      <c r="H39" s="403">
        <v>-2727.0430000000051</v>
      </c>
      <c r="I39" s="403"/>
      <c r="J39" s="984"/>
    </row>
    <row r="40" spans="1:10" x14ac:dyDescent="0.2">
      <c r="A40" s="1101" t="s">
        <v>1021</v>
      </c>
      <c r="B40" s="1102">
        <v>7827213.8159999996</v>
      </c>
      <c r="C40" s="1102">
        <v>6299990.9170000004</v>
      </c>
      <c r="D40" s="1102">
        <v>6235900.2189999996</v>
      </c>
      <c r="E40" s="1103">
        <v>79.669475826160308</v>
      </c>
      <c r="F40" s="1103">
        <v>98.982685866624706</v>
      </c>
      <c r="G40" s="1102">
        <v>-1591313.5970000001</v>
      </c>
      <c r="H40" s="671">
        <v>-64090.69800000079</v>
      </c>
      <c r="I40" s="981"/>
      <c r="J40" s="984"/>
    </row>
    <row r="41" spans="1:10" x14ac:dyDescent="0.2">
      <c r="A41" s="1104" t="s">
        <v>1022</v>
      </c>
      <c r="B41" s="1105">
        <v>60681593.801999986</v>
      </c>
      <c r="C41" s="1105">
        <v>65861512.274000011</v>
      </c>
      <c r="D41" s="1105">
        <v>65157013.03199999</v>
      </c>
      <c r="E41" s="1106">
        <v>107.37524997217938</v>
      </c>
      <c r="F41" s="1106">
        <v>98.930332423784733</v>
      </c>
      <c r="G41" s="1105">
        <v>4475419.2300000042</v>
      </c>
      <c r="H41" s="986">
        <v>-704499.24200002104</v>
      </c>
      <c r="I41" s="981"/>
      <c r="J41" s="984"/>
    </row>
    <row r="42" spans="1:10" ht="40.5" customHeight="1" x14ac:dyDescent="0.2">
      <c r="A42" s="1156" t="s">
        <v>1023</v>
      </c>
      <c r="B42" s="1156"/>
      <c r="C42" s="1156"/>
      <c r="D42" s="1156"/>
      <c r="E42" s="1156"/>
      <c r="F42" s="1156"/>
      <c r="G42" s="1156"/>
      <c r="H42" s="1156"/>
      <c r="I42" s="984"/>
      <c r="J42" s="984"/>
    </row>
    <row r="43" spans="1:10" x14ac:dyDescent="0.2">
      <c r="A43" s="985" t="s">
        <v>19</v>
      </c>
      <c r="B43" s="984"/>
      <c r="C43" s="984"/>
      <c r="D43" s="984"/>
      <c r="E43" s="984"/>
      <c r="F43" s="984"/>
      <c r="G43" s="984"/>
      <c r="H43" s="984"/>
      <c r="I43" s="984"/>
      <c r="J43" s="984"/>
    </row>
    <row r="44" spans="1:10" x14ac:dyDescent="0.2">
      <c r="A44" s="984"/>
      <c r="B44" s="984"/>
      <c r="C44" s="984"/>
      <c r="D44" s="984"/>
      <c r="E44" s="984"/>
      <c r="F44" s="984"/>
      <c r="G44" s="984"/>
      <c r="H44" s="984"/>
      <c r="I44" s="984"/>
      <c r="J44" s="984"/>
    </row>
    <row r="45" spans="1:10" x14ac:dyDescent="0.2">
      <c r="H45" s="984"/>
      <c r="I45" s="984"/>
      <c r="J45" s="984"/>
    </row>
  </sheetData>
  <mergeCells count="10">
    <mergeCell ref="A42:H42"/>
    <mergeCell ref="A5:A9"/>
    <mergeCell ref="H5:H9"/>
    <mergeCell ref="I5:I8"/>
    <mergeCell ref="B5:B9"/>
    <mergeCell ref="C5:C9"/>
    <mergeCell ref="D5:D9"/>
    <mergeCell ref="E5:E9"/>
    <mergeCell ref="F5:F9"/>
    <mergeCell ref="G5:G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C066-A4CB-452A-80BD-34A00BB27679}">
  <dimension ref="A1:R96"/>
  <sheetViews>
    <sheetView showGridLines="0" workbookViewId="0">
      <selection activeCell="C10" sqref="C10"/>
    </sheetView>
  </sheetViews>
  <sheetFormatPr baseColWidth="10" defaultColWidth="10.42578125" defaultRowHeight="12.75" x14ac:dyDescent="0.2"/>
  <cols>
    <col min="1" max="1" width="59.42578125" style="4" customWidth="1"/>
    <col min="2" max="5" width="11.42578125" style="4" customWidth="1"/>
    <col min="6" max="6" width="12.7109375" style="4" customWidth="1"/>
    <col min="7" max="7" width="3.28515625" style="4" customWidth="1"/>
    <col min="8" max="8" width="6.42578125" style="4" customWidth="1"/>
    <col min="9" max="9" width="23.7109375" style="4" customWidth="1"/>
    <col min="10" max="10" width="10.5703125" style="4" bestFit="1" customWidth="1"/>
    <col min="11" max="16384" width="10.42578125" style="4"/>
  </cols>
  <sheetData>
    <row r="1" spans="1:9" x14ac:dyDescent="0.2">
      <c r="A1" s="174" t="s">
        <v>85</v>
      </c>
    </row>
    <row r="2" spans="1:9" ht="13.35" customHeight="1" x14ac:dyDescent="0.2">
      <c r="A2" s="174" t="s">
        <v>778</v>
      </c>
      <c r="C2" s="402"/>
    </row>
    <row r="3" spans="1:9" x14ac:dyDescent="0.2">
      <c r="A3" s="507" t="s">
        <v>522</v>
      </c>
    </row>
    <row r="5" spans="1:9" x14ac:dyDescent="0.2">
      <c r="A5" s="187"/>
      <c r="B5" s="504" t="s">
        <v>86</v>
      </c>
      <c r="C5" s="504" t="s">
        <v>87</v>
      </c>
      <c r="D5" s="504" t="s">
        <v>86</v>
      </c>
      <c r="E5" s="511" t="s">
        <v>88</v>
      </c>
    </row>
    <row r="6" spans="1:9" x14ac:dyDescent="0.2">
      <c r="A6" s="338"/>
      <c r="B6" s="192">
        <v>2021</v>
      </c>
      <c r="C6" s="192">
        <v>2022</v>
      </c>
      <c r="D6" s="192">
        <v>2022</v>
      </c>
      <c r="E6" s="193" t="s">
        <v>779</v>
      </c>
    </row>
    <row r="7" spans="1:9" ht="13.35" customHeight="1" x14ac:dyDescent="0.2">
      <c r="A7" s="188" t="s">
        <v>18</v>
      </c>
      <c r="B7" s="371">
        <v>64619465.975966401</v>
      </c>
      <c r="C7" s="371">
        <v>53560052.448097989</v>
      </c>
      <c r="D7" s="371">
        <v>68649374.897276357</v>
      </c>
      <c r="E7" s="576">
        <v>6.2363698932590639</v>
      </c>
      <c r="F7" s="590"/>
      <c r="I7" s="40"/>
    </row>
    <row r="8" spans="1:9" ht="13.35" customHeight="1" x14ac:dyDescent="0.2">
      <c r="A8" s="189" t="s">
        <v>89</v>
      </c>
      <c r="B8" s="368">
        <v>64607070.316160761</v>
      </c>
      <c r="C8" s="368">
        <v>53551509.19509799</v>
      </c>
      <c r="D8" s="368">
        <v>68622801.105796367</v>
      </c>
      <c r="E8" s="577">
        <v>6.2156212470001249</v>
      </c>
      <c r="F8" s="590"/>
      <c r="I8" s="40"/>
    </row>
    <row r="9" spans="1:9" ht="12.6" customHeight="1" x14ac:dyDescent="0.2">
      <c r="A9" s="183" t="s">
        <v>90</v>
      </c>
      <c r="B9" s="368">
        <v>12395.659805658252</v>
      </c>
      <c r="C9" s="368">
        <v>8543.2530000000006</v>
      </c>
      <c r="D9" s="368">
        <v>26573.79148</v>
      </c>
      <c r="E9" s="577">
        <v>114.37980629211725</v>
      </c>
      <c r="F9" s="590"/>
      <c r="I9" s="40"/>
    </row>
    <row r="10" spans="1:9" ht="13.35" customHeight="1" x14ac:dyDescent="0.2">
      <c r="A10" s="188" t="s">
        <v>69</v>
      </c>
      <c r="B10" s="371">
        <v>85270210.8359956</v>
      </c>
      <c r="C10" s="371">
        <v>61197419.633098006</v>
      </c>
      <c r="D10" s="371">
        <v>65690848.196359001</v>
      </c>
      <c r="E10" s="576">
        <v>-22.961550637296479</v>
      </c>
      <c r="F10" s="590"/>
      <c r="I10" s="43"/>
    </row>
    <row r="11" spans="1:9" ht="13.35" customHeight="1" x14ac:dyDescent="0.2">
      <c r="A11" s="189" t="s">
        <v>89</v>
      </c>
      <c r="B11" s="368">
        <v>76383470.068015158</v>
      </c>
      <c r="C11" s="368">
        <v>50419050.051098004</v>
      </c>
      <c r="D11" s="368">
        <v>55869958.249260999</v>
      </c>
      <c r="E11" s="577">
        <v>-26.855956924303172</v>
      </c>
      <c r="F11" s="590"/>
      <c r="I11" s="40"/>
    </row>
    <row r="12" spans="1:9" ht="13.35" customHeight="1" x14ac:dyDescent="0.2">
      <c r="A12" s="183" t="s">
        <v>90</v>
      </c>
      <c r="B12" s="368">
        <v>8886740.7679804247</v>
      </c>
      <c r="C12" s="368">
        <v>10778369.581999999</v>
      </c>
      <c r="D12" s="388">
        <v>9305064.1260000002</v>
      </c>
      <c r="E12" s="577">
        <v>4.7072753548390356</v>
      </c>
      <c r="F12" s="590"/>
      <c r="I12" s="40"/>
    </row>
    <row r="13" spans="1:9" ht="13.35" customHeight="1" x14ac:dyDescent="0.2">
      <c r="A13" s="180" t="s">
        <v>91</v>
      </c>
      <c r="B13" s="371">
        <v>-20650744.86002918</v>
      </c>
      <c r="C13" s="371">
        <v>-7637367.1850000173</v>
      </c>
      <c r="D13" s="371">
        <v>2958526.7009173641</v>
      </c>
      <c r="E13" s="577"/>
      <c r="F13" s="590"/>
    </row>
    <row r="14" spans="1:9" ht="13.35" customHeight="1" x14ac:dyDescent="0.2">
      <c r="A14" s="190" t="s">
        <v>568</v>
      </c>
      <c r="B14" s="578">
        <v>-7.6954498725893261</v>
      </c>
      <c r="C14" s="968">
        <v>-2.9981704031867986</v>
      </c>
      <c r="D14" s="578">
        <v>1.1266571050240959</v>
      </c>
      <c r="E14" s="406"/>
      <c r="F14" s="590"/>
    </row>
    <row r="15" spans="1:9" ht="13.35" customHeight="1" x14ac:dyDescent="0.2">
      <c r="A15" s="1170" t="s">
        <v>566</v>
      </c>
      <c r="B15" s="1170"/>
      <c r="C15" s="1170"/>
      <c r="D15" s="1170"/>
      <c r="E15" s="1170"/>
    </row>
    <row r="16" spans="1:9" x14ac:dyDescent="0.2">
      <c r="A16" s="1132" t="s">
        <v>569</v>
      </c>
      <c r="B16" s="1132"/>
      <c r="C16" s="1132"/>
      <c r="D16" s="1132"/>
      <c r="E16" s="1132"/>
    </row>
    <row r="17" spans="1:18" x14ac:dyDescent="0.2">
      <c r="A17" s="191" t="s">
        <v>19</v>
      </c>
    </row>
    <row r="18" spans="1:18" x14ac:dyDescent="0.2">
      <c r="A18" s="684"/>
      <c r="B18" s="43"/>
      <c r="C18" s="43"/>
      <c r="D18" s="43"/>
      <c r="G18" s="7"/>
      <c r="H18" s="7"/>
      <c r="I18" s="7"/>
      <c r="J18" s="7"/>
      <c r="K18" s="7"/>
      <c r="L18" s="7"/>
      <c r="M18" s="7"/>
      <c r="N18" s="7"/>
      <c r="O18" s="7"/>
      <c r="P18" s="7"/>
      <c r="Q18" s="7"/>
    </row>
    <row r="19" spans="1:18" x14ac:dyDescent="0.2">
      <c r="C19" s="71"/>
      <c r="D19" s="40"/>
      <c r="G19" s="370"/>
      <c r="H19" s="7"/>
      <c r="I19" s="7"/>
      <c r="J19" s="1084"/>
      <c r="K19" s="637"/>
      <c r="L19" s="1084"/>
      <c r="M19" s="7"/>
      <c r="N19" s="637"/>
      <c r="O19" s="637"/>
      <c r="P19" s="637"/>
      <c r="Q19" s="7"/>
    </row>
    <row r="20" spans="1:18" x14ac:dyDescent="0.2">
      <c r="G20" s="7"/>
      <c r="H20" s="7"/>
      <c r="I20" s="7"/>
      <c r="J20" s="7"/>
      <c r="K20" s="7"/>
      <c r="L20" s="7"/>
      <c r="M20" s="7"/>
      <c r="N20" s="7"/>
      <c r="O20" s="7"/>
      <c r="P20" s="7"/>
      <c r="Q20" s="7"/>
    </row>
    <row r="21" spans="1:18" x14ac:dyDescent="0.2">
      <c r="G21" s="7"/>
      <c r="H21" s="7"/>
      <c r="I21" s="7"/>
      <c r="J21" s="7"/>
      <c r="K21" s="7"/>
      <c r="L21" s="7"/>
      <c r="M21" s="7"/>
      <c r="N21" s="7"/>
      <c r="O21" s="7"/>
      <c r="P21" s="7"/>
      <c r="Q21" s="7"/>
    </row>
    <row r="22" spans="1:18" x14ac:dyDescent="0.2">
      <c r="G22" s="7"/>
      <c r="H22" s="7"/>
      <c r="I22" s="7"/>
      <c r="J22" s="91"/>
      <c r="K22" s="91"/>
      <c r="L22" s="91"/>
      <c r="M22" s="91"/>
      <c r="N22" s="91"/>
      <c r="O22" s="91"/>
      <c r="P22" s="91"/>
      <c r="Q22" s="7"/>
      <c r="R22" s="43">
        <f t="shared" ref="R22:R53" si="0">P22-O22</f>
        <v>0</v>
      </c>
    </row>
    <row r="23" spans="1:18" x14ac:dyDescent="0.2">
      <c r="G23" s="7"/>
      <c r="H23" s="7"/>
      <c r="I23" s="7"/>
      <c r="J23" s="91"/>
      <c r="K23" s="91"/>
      <c r="L23" s="91"/>
      <c r="M23" s="91"/>
      <c r="N23" s="91"/>
      <c r="O23" s="91"/>
      <c r="P23" s="91"/>
      <c r="Q23" s="7"/>
      <c r="R23" s="43">
        <f t="shared" si="0"/>
        <v>0</v>
      </c>
    </row>
    <row r="24" spans="1:18" x14ac:dyDescent="0.2">
      <c r="G24" s="7"/>
      <c r="H24" s="7"/>
      <c r="I24" s="7"/>
      <c r="J24" s="91"/>
      <c r="K24" s="91"/>
      <c r="L24" s="91"/>
      <c r="M24" s="91"/>
      <c r="N24" s="91"/>
      <c r="O24" s="91"/>
      <c r="P24" s="91"/>
      <c r="Q24" s="7"/>
      <c r="R24" s="43">
        <f t="shared" si="0"/>
        <v>0</v>
      </c>
    </row>
    <row r="25" spans="1:18" x14ac:dyDescent="0.2">
      <c r="G25" s="7"/>
      <c r="H25" s="7"/>
      <c r="I25" s="7"/>
      <c r="J25" s="91"/>
      <c r="K25" s="91"/>
      <c r="L25" s="91"/>
      <c r="M25" s="91"/>
      <c r="N25" s="91"/>
      <c r="O25" s="91"/>
      <c r="P25" s="91"/>
      <c r="Q25" s="7"/>
      <c r="R25" s="43">
        <f t="shared" si="0"/>
        <v>0</v>
      </c>
    </row>
    <row r="26" spans="1:18" x14ac:dyDescent="0.2">
      <c r="G26" s="7"/>
      <c r="H26" s="7"/>
      <c r="I26" s="7"/>
      <c r="J26" s="91"/>
      <c r="K26" s="91"/>
      <c r="L26" s="91"/>
      <c r="M26" s="91"/>
      <c r="N26" s="91"/>
      <c r="O26" s="91"/>
      <c r="P26" s="91"/>
      <c r="Q26" s="7"/>
      <c r="R26" s="43">
        <f t="shared" si="0"/>
        <v>0</v>
      </c>
    </row>
    <row r="27" spans="1:18" x14ac:dyDescent="0.2">
      <c r="G27" s="7"/>
      <c r="H27" s="7"/>
      <c r="I27" s="7"/>
      <c r="J27" s="91"/>
      <c r="K27" s="91"/>
      <c r="L27" s="91"/>
      <c r="M27" s="91"/>
      <c r="N27" s="91"/>
      <c r="O27" s="91"/>
      <c r="P27" s="91"/>
      <c r="Q27" s="7"/>
      <c r="R27" s="43">
        <f t="shared" si="0"/>
        <v>0</v>
      </c>
    </row>
    <row r="28" spans="1:18" x14ac:dyDescent="0.2">
      <c r="G28" s="7"/>
      <c r="H28" s="7"/>
      <c r="I28" s="7"/>
      <c r="J28" s="91"/>
      <c r="K28" s="91"/>
      <c r="L28" s="91"/>
      <c r="M28" s="91"/>
      <c r="N28" s="91"/>
      <c r="O28" s="91"/>
      <c r="P28" s="91"/>
      <c r="Q28" s="7"/>
      <c r="R28" s="43">
        <f t="shared" si="0"/>
        <v>0</v>
      </c>
    </row>
    <row r="29" spans="1:18" x14ac:dyDescent="0.2">
      <c r="G29" s="7"/>
      <c r="H29" s="7"/>
      <c r="I29" s="7"/>
      <c r="J29" s="91"/>
      <c r="K29" s="91"/>
      <c r="L29" s="91"/>
      <c r="M29" s="91"/>
      <c r="N29" s="91"/>
      <c r="O29" s="91"/>
      <c r="P29" s="91"/>
      <c r="Q29" s="7"/>
      <c r="R29" s="43">
        <f t="shared" si="0"/>
        <v>0</v>
      </c>
    </row>
    <row r="30" spans="1:18" x14ac:dyDescent="0.2">
      <c r="G30" s="7"/>
      <c r="H30" s="7"/>
      <c r="I30" s="7"/>
      <c r="J30" s="91"/>
      <c r="K30" s="91"/>
      <c r="L30" s="91"/>
      <c r="M30" s="91"/>
      <c r="N30" s="91"/>
      <c r="O30" s="91"/>
      <c r="P30" s="91"/>
      <c r="Q30" s="7"/>
      <c r="R30" s="43">
        <f t="shared" si="0"/>
        <v>0</v>
      </c>
    </row>
    <row r="31" spans="1:18" x14ac:dyDescent="0.2">
      <c r="G31" s="7"/>
      <c r="H31" s="7"/>
      <c r="I31" s="7"/>
      <c r="J31" s="91"/>
      <c r="K31" s="91"/>
      <c r="L31" s="91"/>
      <c r="M31" s="91"/>
      <c r="N31" s="91"/>
      <c r="O31" s="91"/>
      <c r="P31" s="91"/>
      <c r="Q31" s="7"/>
      <c r="R31" s="43">
        <f t="shared" si="0"/>
        <v>0</v>
      </c>
    </row>
    <row r="32" spans="1:18" x14ac:dyDescent="0.2">
      <c r="G32" s="7"/>
      <c r="H32" s="7"/>
      <c r="I32" s="7"/>
      <c r="J32" s="91"/>
      <c r="K32" s="91"/>
      <c r="L32" s="91"/>
      <c r="M32" s="91"/>
      <c r="N32" s="91"/>
      <c r="O32" s="91"/>
      <c r="P32" s="91"/>
      <c r="Q32" s="7"/>
      <c r="R32" s="43">
        <f t="shared" si="0"/>
        <v>0</v>
      </c>
    </row>
    <row r="33" spans="7:18" x14ac:dyDescent="0.2">
      <c r="G33" s="7"/>
      <c r="H33" s="7"/>
      <c r="I33" s="7"/>
      <c r="J33" s="91"/>
      <c r="K33" s="91"/>
      <c r="L33" s="91"/>
      <c r="M33" s="91"/>
      <c r="N33" s="91"/>
      <c r="O33" s="91"/>
      <c r="P33" s="91"/>
      <c r="Q33" s="7"/>
      <c r="R33" s="43">
        <f t="shared" si="0"/>
        <v>0</v>
      </c>
    </row>
    <row r="34" spans="7:18" x14ac:dyDescent="0.2">
      <c r="G34" s="7"/>
      <c r="H34" s="7"/>
      <c r="I34" s="7"/>
      <c r="J34" s="91"/>
      <c r="K34" s="91"/>
      <c r="L34" s="91"/>
      <c r="M34" s="91"/>
      <c r="N34" s="91"/>
      <c r="O34" s="91"/>
      <c r="P34" s="91"/>
      <c r="Q34" s="7"/>
      <c r="R34" s="43">
        <f t="shared" si="0"/>
        <v>0</v>
      </c>
    </row>
    <row r="35" spans="7:18" x14ac:dyDescent="0.2">
      <c r="G35" s="7"/>
      <c r="H35" s="7"/>
      <c r="I35" s="7"/>
      <c r="J35" s="91"/>
      <c r="K35" s="91"/>
      <c r="L35" s="91"/>
      <c r="M35" s="91"/>
      <c r="N35" s="91"/>
      <c r="O35" s="91"/>
      <c r="P35" s="91"/>
      <c r="Q35" s="7"/>
      <c r="R35" s="43">
        <f t="shared" si="0"/>
        <v>0</v>
      </c>
    </row>
    <row r="36" spans="7:18" x14ac:dyDescent="0.2">
      <c r="G36" s="7"/>
      <c r="H36" s="7"/>
      <c r="I36" s="7"/>
      <c r="J36" s="91"/>
      <c r="K36" s="91"/>
      <c r="L36" s="91"/>
      <c r="M36" s="91"/>
      <c r="N36" s="91"/>
      <c r="O36" s="91"/>
      <c r="P36" s="91"/>
      <c r="Q36" s="7"/>
      <c r="R36" s="43">
        <f t="shared" si="0"/>
        <v>0</v>
      </c>
    </row>
    <row r="37" spans="7:18" x14ac:dyDescent="0.2">
      <c r="G37" s="7"/>
      <c r="H37" s="7"/>
      <c r="I37" s="7"/>
      <c r="J37" s="91"/>
      <c r="K37" s="91"/>
      <c r="L37" s="91"/>
      <c r="M37" s="91"/>
      <c r="N37" s="91"/>
      <c r="O37" s="91"/>
      <c r="P37" s="91"/>
      <c r="Q37" s="7"/>
      <c r="R37" s="43">
        <f t="shared" si="0"/>
        <v>0</v>
      </c>
    </row>
    <row r="38" spans="7:18" x14ac:dyDescent="0.2">
      <c r="G38" s="7"/>
      <c r="H38" s="7"/>
      <c r="I38" s="7"/>
      <c r="J38" s="91"/>
      <c r="K38" s="91"/>
      <c r="L38" s="91"/>
      <c r="M38" s="91"/>
      <c r="N38" s="91"/>
      <c r="O38" s="91"/>
      <c r="P38" s="91"/>
      <c r="Q38" s="7"/>
      <c r="R38" s="43">
        <f t="shared" si="0"/>
        <v>0</v>
      </c>
    </row>
    <row r="39" spans="7:18" x14ac:dyDescent="0.2">
      <c r="G39" s="7"/>
      <c r="H39" s="7"/>
      <c r="I39" s="7"/>
      <c r="J39" s="91"/>
      <c r="K39" s="91"/>
      <c r="L39" s="91"/>
      <c r="M39" s="91"/>
      <c r="N39" s="91"/>
      <c r="O39" s="91"/>
      <c r="P39" s="91"/>
      <c r="Q39" s="7"/>
      <c r="R39" s="43">
        <f t="shared" si="0"/>
        <v>0</v>
      </c>
    </row>
    <row r="40" spans="7:18" x14ac:dyDescent="0.2">
      <c r="G40" s="7"/>
      <c r="H40" s="7"/>
      <c r="I40" s="7"/>
      <c r="J40" s="91"/>
      <c r="K40" s="91"/>
      <c r="L40" s="91"/>
      <c r="M40" s="91"/>
      <c r="N40" s="91"/>
      <c r="O40" s="91"/>
      <c r="P40" s="91"/>
      <c r="Q40" s="7"/>
      <c r="R40" s="43">
        <f t="shared" si="0"/>
        <v>0</v>
      </c>
    </row>
    <row r="41" spans="7:18" x14ac:dyDescent="0.2">
      <c r="G41" s="7"/>
      <c r="H41" s="7"/>
      <c r="I41" s="7"/>
      <c r="J41" s="91"/>
      <c r="K41" s="91"/>
      <c r="L41" s="91"/>
      <c r="M41" s="91"/>
      <c r="N41" s="91"/>
      <c r="O41" s="91"/>
      <c r="P41" s="91"/>
      <c r="Q41" s="7"/>
      <c r="R41" s="43">
        <f t="shared" si="0"/>
        <v>0</v>
      </c>
    </row>
    <row r="42" spans="7:18" x14ac:dyDescent="0.2">
      <c r="G42" s="7"/>
      <c r="H42" s="7"/>
      <c r="I42" s="7"/>
      <c r="J42" s="91"/>
      <c r="K42" s="91"/>
      <c r="L42" s="91"/>
      <c r="M42" s="91"/>
      <c r="N42" s="91"/>
      <c r="O42" s="91"/>
      <c r="P42" s="91"/>
      <c r="Q42" s="7"/>
      <c r="R42" s="43">
        <f t="shared" si="0"/>
        <v>0</v>
      </c>
    </row>
    <row r="43" spans="7:18" x14ac:dyDescent="0.2">
      <c r="G43" s="7"/>
      <c r="H43" s="7"/>
      <c r="I43" s="7"/>
      <c r="J43" s="91"/>
      <c r="K43" s="91"/>
      <c r="L43" s="91"/>
      <c r="M43" s="91"/>
      <c r="N43" s="91"/>
      <c r="O43" s="91"/>
      <c r="P43" s="91"/>
      <c r="Q43" s="7"/>
      <c r="R43" s="43">
        <f t="shared" si="0"/>
        <v>0</v>
      </c>
    </row>
    <row r="44" spans="7:18" x14ac:dyDescent="0.2">
      <c r="G44" s="7"/>
      <c r="H44" s="7"/>
      <c r="I44" s="7"/>
      <c r="J44" s="91"/>
      <c r="K44" s="91"/>
      <c r="L44" s="91"/>
      <c r="M44" s="91"/>
      <c r="N44" s="91"/>
      <c r="O44" s="91"/>
      <c r="P44" s="91"/>
      <c r="Q44" s="7"/>
      <c r="R44" s="43">
        <f t="shared" si="0"/>
        <v>0</v>
      </c>
    </row>
    <row r="45" spans="7:18" x14ac:dyDescent="0.2">
      <c r="G45" s="7"/>
      <c r="H45" s="7"/>
      <c r="I45" s="7"/>
      <c r="J45" s="91"/>
      <c r="K45" s="91"/>
      <c r="L45" s="91"/>
      <c r="M45" s="91"/>
      <c r="N45" s="91"/>
      <c r="O45" s="91"/>
      <c r="P45" s="91"/>
      <c r="Q45" s="7"/>
      <c r="R45" s="43">
        <f t="shared" si="0"/>
        <v>0</v>
      </c>
    </row>
    <row r="46" spans="7:18" x14ac:dyDescent="0.2">
      <c r="G46" s="7"/>
      <c r="H46" s="7"/>
      <c r="I46" s="7"/>
      <c r="J46" s="91"/>
      <c r="K46" s="91"/>
      <c r="L46" s="91"/>
      <c r="M46" s="91"/>
      <c r="N46" s="91"/>
      <c r="O46" s="91"/>
      <c r="P46" s="91"/>
      <c r="Q46" s="7"/>
      <c r="R46" s="43">
        <f t="shared" si="0"/>
        <v>0</v>
      </c>
    </row>
    <row r="47" spans="7:18" x14ac:dyDescent="0.2">
      <c r="G47" s="7"/>
      <c r="H47" s="7"/>
      <c r="I47" s="7"/>
      <c r="J47" s="91"/>
      <c r="K47" s="91"/>
      <c r="L47" s="91"/>
      <c r="M47" s="91"/>
      <c r="N47" s="91"/>
      <c r="O47" s="91"/>
      <c r="P47" s="91"/>
      <c r="Q47" s="1107"/>
      <c r="R47" s="43">
        <f t="shared" si="0"/>
        <v>0</v>
      </c>
    </row>
    <row r="48" spans="7:18" x14ac:dyDescent="0.2">
      <c r="G48" s="7"/>
      <c r="H48" s="7"/>
      <c r="I48" s="7"/>
      <c r="J48" s="91"/>
      <c r="K48" s="91"/>
      <c r="L48" s="91"/>
      <c r="M48" s="91"/>
      <c r="N48" s="91"/>
      <c r="O48" s="91"/>
      <c r="P48" s="91"/>
      <c r="Q48" s="7"/>
      <c r="R48" s="43">
        <f t="shared" si="0"/>
        <v>0</v>
      </c>
    </row>
    <row r="49" spans="7:18" x14ac:dyDescent="0.2">
      <c r="G49" s="7"/>
      <c r="H49" s="7"/>
      <c r="I49" s="7"/>
      <c r="J49" s="91"/>
      <c r="K49" s="91"/>
      <c r="L49" s="91"/>
      <c r="M49" s="91"/>
      <c r="N49" s="91"/>
      <c r="O49" s="91"/>
      <c r="P49" s="91"/>
      <c r="Q49" s="7"/>
      <c r="R49" s="43">
        <f t="shared" si="0"/>
        <v>0</v>
      </c>
    </row>
    <row r="50" spans="7:18" x14ac:dyDescent="0.2">
      <c r="G50" s="7"/>
      <c r="H50" s="7"/>
      <c r="I50" s="7"/>
      <c r="J50" s="91"/>
      <c r="K50" s="91"/>
      <c r="L50" s="91"/>
      <c r="M50" s="91"/>
      <c r="N50" s="91"/>
      <c r="O50" s="91"/>
      <c r="P50" s="91"/>
      <c r="Q50" s="7"/>
      <c r="R50" s="43">
        <f t="shared" si="0"/>
        <v>0</v>
      </c>
    </row>
    <row r="51" spans="7:18" x14ac:dyDescent="0.2">
      <c r="G51" s="7"/>
      <c r="H51" s="7"/>
      <c r="I51" s="7"/>
      <c r="J51" s="91"/>
      <c r="K51" s="91"/>
      <c r="L51" s="91"/>
      <c r="M51" s="91"/>
      <c r="N51" s="91"/>
      <c r="O51" s="91"/>
      <c r="P51" s="91"/>
      <c r="Q51" s="7"/>
      <c r="R51" s="43">
        <f t="shared" si="0"/>
        <v>0</v>
      </c>
    </row>
    <row r="52" spans="7:18" x14ac:dyDescent="0.2">
      <c r="G52" s="7"/>
      <c r="H52" s="7"/>
      <c r="I52" s="7"/>
      <c r="J52" s="91"/>
      <c r="K52" s="91"/>
      <c r="L52" s="91"/>
      <c r="M52" s="91"/>
      <c r="N52" s="91"/>
      <c r="O52" s="91"/>
      <c r="P52" s="91"/>
      <c r="Q52" s="7"/>
      <c r="R52" s="43">
        <f t="shared" si="0"/>
        <v>0</v>
      </c>
    </row>
    <row r="53" spans="7:18" x14ac:dyDescent="0.2">
      <c r="G53" s="7"/>
      <c r="H53" s="7"/>
      <c r="I53" s="7"/>
      <c r="J53" s="91"/>
      <c r="K53" s="91"/>
      <c r="L53" s="91"/>
      <c r="M53" s="91"/>
      <c r="N53" s="91"/>
      <c r="O53" s="91"/>
      <c r="P53" s="91"/>
      <c r="Q53" s="7"/>
      <c r="R53" s="43">
        <f t="shared" si="0"/>
        <v>0</v>
      </c>
    </row>
    <row r="54" spans="7:18" x14ac:dyDescent="0.2">
      <c r="G54" s="7"/>
      <c r="H54" s="7"/>
      <c r="I54" s="7"/>
      <c r="J54" s="91"/>
      <c r="K54" s="91"/>
      <c r="L54" s="91"/>
      <c r="M54" s="91"/>
      <c r="N54" s="91"/>
      <c r="O54" s="91"/>
      <c r="P54" s="91"/>
      <c r="Q54" s="7"/>
      <c r="R54" s="43">
        <f t="shared" ref="R54:R90" si="1">P54-O54</f>
        <v>0</v>
      </c>
    </row>
    <row r="55" spans="7:18" x14ac:dyDescent="0.2">
      <c r="G55" s="7"/>
      <c r="H55" s="7"/>
      <c r="I55" s="7"/>
      <c r="J55" s="91"/>
      <c r="K55" s="91"/>
      <c r="L55" s="91"/>
      <c r="M55" s="91"/>
      <c r="N55" s="91"/>
      <c r="O55" s="91"/>
      <c r="P55" s="91"/>
      <c r="Q55" s="7"/>
      <c r="R55" s="43">
        <f t="shared" si="1"/>
        <v>0</v>
      </c>
    </row>
    <row r="56" spans="7:18" x14ac:dyDescent="0.2">
      <c r="G56" s="7"/>
      <c r="H56" s="7"/>
      <c r="I56" s="7"/>
      <c r="J56" s="91"/>
      <c r="K56" s="91"/>
      <c r="L56" s="91"/>
      <c r="M56" s="91"/>
      <c r="N56" s="91"/>
      <c r="O56" s="91"/>
      <c r="P56" s="91"/>
      <c r="Q56" s="7"/>
      <c r="R56" s="43">
        <f t="shared" si="1"/>
        <v>0</v>
      </c>
    </row>
    <row r="57" spans="7:18" x14ac:dyDescent="0.2">
      <c r="G57" s="7"/>
      <c r="H57" s="7"/>
      <c r="I57" s="7"/>
      <c r="J57" s="91"/>
      <c r="K57" s="91"/>
      <c r="L57" s="91"/>
      <c r="M57" s="91"/>
      <c r="N57" s="91"/>
      <c r="O57" s="91"/>
      <c r="P57" s="91"/>
      <c r="Q57" s="7"/>
      <c r="R57" s="43">
        <f t="shared" si="1"/>
        <v>0</v>
      </c>
    </row>
    <row r="58" spans="7:18" x14ac:dyDescent="0.2">
      <c r="G58" s="7"/>
      <c r="H58" s="7"/>
      <c r="I58" s="7"/>
      <c r="J58" s="91"/>
      <c r="K58" s="91"/>
      <c r="L58" s="91"/>
      <c r="M58" s="91"/>
      <c r="N58" s="91"/>
      <c r="O58" s="91"/>
      <c r="P58" s="91"/>
      <c r="Q58" s="7"/>
      <c r="R58" s="43">
        <f t="shared" si="1"/>
        <v>0</v>
      </c>
    </row>
    <row r="59" spans="7:18" x14ac:dyDescent="0.2">
      <c r="G59" s="7"/>
      <c r="H59" s="7"/>
      <c r="I59" s="7"/>
      <c r="J59" s="91"/>
      <c r="K59" s="91"/>
      <c r="L59" s="91"/>
      <c r="M59" s="91"/>
      <c r="N59" s="91"/>
      <c r="O59" s="91"/>
      <c r="P59" s="91"/>
      <c r="Q59" s="7"/>
      <c r="R59" s="43">
        <f t="shared" si="1"/>
        <v>0</v>
      </c>
    </row>
    <row r="60" spans="7:18" x14ac:dyDescent="0.2">
      <c r="G60" s="7"/>
      <c r="H60" s="7"/>
      <c r="I60" s="7"/>
      <c r="J60" s="91"/>
      <c r="K60" s="91"/>
      <c r="L60" s="91"/>
      <c r="M60" s="91"/>
      <c r="N60" s="91"/>
      <c r="O60" s="91"/>
      <c r="P60" s="91"/>
      <c r="Q60" s="7"/>
      <c r="R60" s="43">
        <f t="shared" si="1"/>
        <v>0</v>
      </c>
    </row>
    <row r="61" spans="7:18" x14ac:dyDescent="0.2">
      <c r="G61" s="7"/>
      <c r="H61" s="7"/>
      <c r="I61" s="7"/>
      <c r="J61" s="91"/>
      <c r="K61" s="91"/>
      <c r="L61" s="91"/>
      <c r="M61" s="91"/>
      <c r="N61" s="91"/>
      <c r="O61" s="91"/>
      <c r="P61" s="91"/>
      <c r="Q61" s="7"/>
      <c r="R61" s="43">
        <f t="shared" si="1"/>
        <v>0</v>
      </c>
    </row>
    <row r="62" spans="7:18" x14ac:dyDescent="0.2">
      <c r="G62" s="7"/>
      <c r="H62" s="7"/>
      <c r="I62" s="7"/>
      <c r="J62" s="91"/>
      <c r="K62" s="91"/>
      <c r="L62" s="91"/>
      <c r="M62" s="91"/>
      <c r="N62" s="91"/>
      <c r="O62" s="91"/>
      <c r="P62" s="91"/>
      <c r="Q62" s="7"/>
      <c r="R62" s="43">
        <f t="shared" si="1"/>
        <v>0</v>
      </c>
    </row>
    <row r="63" spans="7:18" x14ac:dyDescent="0.2">
      <c r="G63" s="7"/>
      <c r="H63" s="7"/>
      <c r="I63" s="7"/>
      <c r="J63" s="91"/>
      <c r="K63" s="91"/>
      <c r="L63" s="91"/>
      <c r="M63" s="91"/>
      <c r="N63" s="91"/>
      <c r="O63" s="91"/>
      <c r="P63" s="91"/>
      <c r="Q63" s="7"/>
      <c r="R63" s="43">
        <f t="shared" si="1"/>
        <v>0</v>
      </c>
    </row>
    <row r="64" spans="7:18" x14ac:dyDescent="0.2">
      <c r="G64" s="7"/>
      <c r="H64" s="7"/>
      <c r="I64" s="7"/>
      <c r="J64" s="91"/>
      <c r="K64" s="91"/>
      <c r="L64" s="91"/>
      <c r="M64" s="91"/>
      <c r="N64" s="91"/>
      <c r="O64" s="91"/>
      <c r="P64" s="91"/>
      <c r="Q64" s="7"/>
      <c r="R64" s="43">
        <f t="shared" si="1"/>
        <v>0</v>
      </c>
    </row>
    <row r="65" spans="7:18" x14ac:dyDescent="0.2">
      <c r="G65" s="7"/>
      <c r="H65" s="7"/>
      <c r="I65" s="7"/>
      <c r="J65" s="91"/>
      <c r="K65" s="91"/>
      <c r="L65" s="91"/>
      <c r="M65" s="91"/>
      <c r="N65" s="91"/>
      <c r="O65" s="91"/>
      <c r="P65" s="91"/>
      <c r="Q65" s="7"/>
      <c r="R65" s="43">
        <f t="shared" si="1"/>
        <v>0</v>
      </c>
    </row>
    <row r="66" spans="7:18" x14ac:dyDescent="0.2">
      <c r="G66" s="7"/>
      <c r="H66" s="7"/>
      <c r="I66" s="7"/>
      <c r="J66" s="91"/>
      <c r="K66" s="91"/>
      <c r="L66" s="91"/>
      <c r="M66" s="91"/>
      <c r="N66" s="91"/>
      <c r="O66" s="91"/>
      <c r="P66" s="91"/>
      <c r="Q66" s="7"/>
      <c r="R66" s="43">
        <f t="shared" si="1"/>
        <v>0</v>
      </c>
    </row>
    <row r="67" spans="7:18" x14ac:dyDescent="0.2">
      <c r="G67" s="7"/>
      <c r="H67" s="7"/>
      <c r="I67" s="7"/>
      <c r="J67" s="91"/>
      <c r="K67" s="91"/>
      <c r="L67" s="91"/>
      <c r="M67" s="91"/>
      <c r="N67" s="91"/>
      <c r="O67" s="91"/>
      <c r="P67" s="91"/>
      <c r="Q67" s="7"/>
      <c r="R67" s="43">
        <f t="shared" si="1"/>
        <v>0</v>
      </c>
    </row>
    <row r="68" spans="7:18" x14ac:dyDescent="0.2">
      <c r="G68" s="7"/>
      <c r="H68" s="7"/>
      <c r="I68" s="7"/>
      <c r="J68" s="91"/>
      <c r="K68" s="91"/>
      <c r="L68" s="91"/>
      <c r="M68" s="91"/>
      <c r="N68" s="91"/>
      <c r="O68" s="91"/>
      <c r="P68" s="91"/>
      <c r="Q68" s="7"/>
      <c r="R68" s="43">
        <f t="shared" si="1"/>
        <v>0</v>
      </c>
    </row>
    <row r="69" spans="7:18" x14ac:dyDescent="0.2">
      <c r="G69" s="7"/>
      <c r="H69" s="7"/>
      <c r="I69" s="7"/>
      <c r="J69" s="91"/>
      <c r="K69" s="91"/>
      <c r="L69" s="91"/>
      <c r="M69" s="91"/>
      <c r="N69" s="91"/>
      <c r="O69" s="91"/>
      <c r="P69" s="91"/>
      <c r="Q69" s="7"/>
      <c r="R69" s="43">
        <f t="shared" si="1"/>
        <v>0</v>
      </c>
    </row>
    <row r="70" spans="7:18" x14ac:dyDescent="0.2">
      <c r="G70" s="7"/>
      <c r="H70" s="7"/>
      <c r="I70" s="7"/>
      <c r="J70" s="91"/>
      <c r="K70" s="91"/>
      <c r="L70" s="91"/>
      <c r="M70" s="91"/>
      <c r="N70" s="91"/>
      <c r="O70" s="91"/>
      <c r="P70" s="91"/>
      <c r="Q70" s="7"/>
      <c r="R70" s="43">
        <f t="shared" si="1"/>
        <v>0</v>
      </c>
    </row>
    <row r="71" spans="7:18" x14ac:dyDescent="0.2">
      <c r="G71" s="7"/>
      <c r="H71" s="7"/>
      <c r="I71" s="7"/>
      <c r="J71" s="91"/>
      <c r="K71" s="91"/>
      <c r="L71" s="91"/>
      <c r="M71" s="91"/>
      <c r="N71" s="91"/>
      <c r="O71" s="91"/>
      <c r="P71" s="91"/>
      <c r="Q71" s="7"/>
      <c r="R71" s="43">
        <f t="shared" si="1"/>
        <v>0</v>
      </c>
    </row>
    <row r="72" spans="7:18" x14ac:dyDescent="0.2">
      <c r="G72" s="7"/>
      <c r="H72" s="7"/>
      <c r="I72" s="7"/>
      <c r="J72" s="91"/>
      <c r="K72" s="91"/>
      <c r="L72" s="91"/>
      <c r="M72" s="91"/>
      <c r="N72" s="91"/>
      <c r="O72" s="91"/>
      <c r="P72" s="91"/>
      <c r="Q72" s="7"/>
      <c r="R72" s="43">
        <f t="shared" si="1"/>
        <v>0</v>
      </c>
    </row>
    <row r="73" spans="7:18" x14ac:dyDescent="0.2">
      <c r="G73" s="7"/>
      <c r="H73" s="7"/>
      <c r="I73" s="7"/>
      <c r="J73" s="91"/>
      <c r="K73" s="91"/>
      <c r="L73" s="91"/>
      <c r="M73" s="91"/>
      <c r="N73" s="91"/>
      <c r="O73" s="91"/>
      <c r="P73" s="91"/>
      <c r="Q73" s="7"/>
      <c r="R73" s="43">
        <f t="shared" si="1"/>
        <v>0</v>
      </c>
    </row>
    <row r="74" spans="7:18" x14ac:dyDescent="0.2">
      <c r="G74" s="7"/>
      <c r="H74" s="7"/>
      <c r="I74" s="7"/>
      <c r="J74" s="91"/>
      <c r="K74" s="91"/>
      <c r="L74" s="91"/>
      <c r="M74" s="91"/>
      <c r="N74" s="91"/>
      <c r="O74" s="91"/>
      <c r="P74" s="91"/>
      <c r="Q74" s="7"/>
      <c r="R74" s="43">
        <f t="shared" si="1"/>
        <v>0</v>
      </c>
    </row>
    <row r="75" spans="7:18" x14ac:dyDescent="0.2">
      <c r="G75" s="7"/>
      <c r="H75" s="7"/>
      <c r="I75" s="7"/>
      <c r="J75" s="91"/>
      <c r="K75" s="91"/>
      <c r="L75" s="91"/>
      <c r="M75" s="91"/>
      <c r="N75" s="91"/>
      <c r="O75" s="91"/>
      <c r="P75" s="91"/>
      <c r="Q75" s="7"/>
      <c r="R75" s="43">
        <f t="shared" si="1"/>
        <v>0</v>
      </c>
    </row>
    <row r="76" spans="7:18" x14ac:dyDescent="0.2">
      <c r="G76" s="7"/>
      <c r="H76" s="7"/>
      <c r="I76" s="7"/>
      <c r="J76" s="91"/>
      <c r="K76" s="91"/>
      <c r="L76" s="91"/>
      <c r="M76" s="91"/>
      <c r="N76" s="91"/>
      <c r="O76" s="91"/>
      <c r="P76" s="91"/>
      <c r="Q76" s="7"/>
      <c r="R76" s="43">
        <f t="shared" si="1"/>
        <v>0</v>
      </c>
    </row>
    <row r="77" spans="7:18" x14ac:dyDescent="0.2">
      <c r="G77" s="7"/>
      <c r="H77" s="7"/>
      <c r="I77" s="7"/>
      <c r="J77" s="91"/>
      <c r="K77" s="91"/>
      <c r="L77" s="91"/>
      <c r="M77" s="91"/>
      <c r="N77" s="91"/>
      <c r="O77" s="91"/>
      <c r="P77" s="91"/>
      <c r="Q77" s="7"/>
      <c r="R77" s="43">
        <f t="shared" si="1"/>
        <v>0</v>
      </c>
    </row>
    <row r="78" spans="7:18" x14ac:dyDescent="0.2">
      <c r="G78" s="7"/>
      <c r="H78" s="7"/>
      <c r="I78" s="7"/>
      <c r="J78" s="91"/>
      <c r="K78" s="91"/>
      <c r="L78" s="91"/>
      <c r="M78" s="91"/>
      <c r="N78" s="91"/>
      <c r="O78" s="91"/>
      <c r="P78" s="91"/>
      <c r="Q78" s="7"/>
      <c r="R78" s="43">
        <f t="shared" si="1"/>
        <v>0</v>
      </c>
    </row>
    <row r="79" spans="7:18" x14ac:dyDescent="0.2">
      <c r="G79" s="7"/>
      <c r="H79" s="7"/>
      <c r="I79" s="7"/>
      <c r="J79" s="91"/>
      <c r="K79" s="91"/>
      <c r="L79" s="91"/>
      <c r="M79" s="91"/>
      <c r="N79" s="91"/>
      <c r="O79" s="91"/>
      <c r="P79" s="91"/>
      <c r="Q79" s="7"/>
      <c r="R79" s="43">
        <f t="shared" si="1"/>
        <v>0</v>
      </c>
    </row>
    <row r="80" spans="7:18" x14ac:dyDescent="0.2">
      <c r="G80" s="7"/>
      <c r="H80" s="7"/>
      <c r="I80" s="7"/>
      <c r="J80" s="91"/>
      <c r="K80" s="91"/>
      <c r="L80" s="91"/>
      <c r="M80" s="91"/>
      <c r="N80" s="91"/>
      <c r="O80" s="91"/>
      <c r="P80" s="91"/>
      <c r="Q80" s="7"/>
      <c r="R80" s="43">
        <f t="shared" si="1"/>
        <v>0</v>
      </c>
    </row>
    <row r="81" spans="7:18" x14ac:dyDescent="0.2">
      <c r="G81" s="7"/>
      <c r="H81" s="7"/>
      <c r="I81" s="7"/>
      <c r="J81" s="91"/>
      <c r="K81" s="91"/>
      <c r="L81" s="91"/>
      <c r="M81" s="91"/>
      <c r="N81" s="91"/>
      <c r="O81" s="91"/>
      <c r="P81" s="91"/>
      <c r="Q81" s="7"/>
      <c r="R81" s="43">
        <f t="shared" si="1"/>
        <v>0</v>
      </c>
    </row>
    <row r="82" spans="7:18" x14ac:dyDescent="0.2">
      <c r="G82" s="7"/>
      <c r="H82" s="7"/>
      <c r="I82" s="7"/>
      <c r="J82" s="91"/>
      <c r="K82" s="91"/>
      <c r="L82" s="91"/>
      <c r="M82" s="91"/>
      <c r="N82" s="91"/>
      <c r="O82" s="91"/>
      <c r="P82" s="91"/>
      <c r="Q82" s="7"/>
      <c r="R82" s="43">
        <f t="shared" si="1"/>
        <v>0</v>
      </c>
    </row>
    <row r="83" spans="7:18" x14ac:dyDescent="0.2">
      <c r="G83" s="7"/>
      <c r="H83" s="7"/>
      <c r="I83" s="7"/>
      <c r="J83" s="91"/>
      <c r="K83" s="91"/>
      <c r="L83" s="91"/>
      <c r="M83" s="91"/>
      <c r="N83" s="91"/>
      <c r="O83" s="91"/>
      <c r="P83" s="91"/>
      <c r="Q83" s="7"/>
      <c r="R83" s="43">
        <f t="shared" si="1"/>
        <v>0</v>
      </c>
    </row>
    <row r="84" spans="7:18" x14ac:dyDescent="0.2">
      <c r="G84" s="7"/>
      <c r="H84" s="7"/>
      <c r="I84" s="7"/>
      <c r="J84" s="91"/>
      <c r="K84" s="91"/>
      <c r="L84" s="91"/>
      <c r="M84" s="91"/>
      <c r="N84" s="91"/>
      <c r="O84" s="91"/>
      <c r="P84" s="91"/>
      <c r="Q84" s="7"/>
      <c r="R84" s="43">
        <f t="shared" si="1"/>
        <v>0</v>
      </c>
    </row>
    <row r="85" spans="7:18" x14ac:dyDescent="0.2">
      <c r="G85" s="7"/>
      <c r="H85" s="7"/>
      <c r="I85" s="7"/>
      <c r="J85" s="91"/>
      <c r="K85" s="91"/>
      <c r="L85" s="91"/>
      <c r="M85" s="91"/>
      <c r="N85" s="91"/>
      <c r="O85" s="91"/>
      <c r="P85" s="91"/>
      <c r="Q85" s="7"/>
      <c r="R85" s="43">
        <f t="shared" si="1"/>
        <v>0</v>
      </c>
    </row>
    <row r="86" spans="7:18" x14ac:dyDescent="0.2">
      <c r="G86" s="7"/>
      <c r="H86" s="7"/>
      <c r="I86" s="7"/>
      <c r="J86" s="91"/>
      <c r="K86" s="91"/>
      <c r="L86" s="91"/>
      <c r="M86" s="91"/>
      <c r="N86" s="91"/>
      <c r="O86" s="91"/>
      <c r="P86" s="91"/>
      <c r="Q86" s="7"/>
      <c r="R86" s="43">
        <f t="shared" si="1"/>
        <v>0</v>
      </c>
    </row>
    <row r="87" spans="7:18" x14ac:dyDescent="0.2">
      <c r="G87" s="7"/>
      <c r="H87" s="7"/>
      <c r="I87" s="7"/>
      <c r="J87" s="91"/>
      <c r="K87" s="91"/>
      <c r="L87" s="91"/>
      <c r="M87" s="91"/>
      <c r="N87" s="91"/>
      <c r="O87" s="91"/>
      <c r="P87" s="91"/>
      <c r="Q87" s="7"/>
      <c r="R87" s="43">
        <f t="shared" si="1"/>
        <v>0</v>
      </c>
    </row>
    <row r="88" spans="7:18" x14ac:dyDescent="0.2">
      <c r="G88" s="7"/>
      <c r="H88" s="7"/>
      <c r="I88" s="7"/>
      <c r="J88" s="91"/>
      <c r="K88" s="91"/>
      <c r="L88" s="91"/>
      <c r="M88" s="91"/>
      <c r="N88" s="91"/>
      <c r="O88" s="91"/>
      <c r="P88" s="91"/>
      <c r="Q88" s="7"/>
      <c r="R88" s="43">
        <f t="shared" si="1"/>
        <v>0</v>
      </c>
    </row>
    <row r="89" spans="7:18" x14ac:dyDescent="0.2">
      <c r="G89" s="7"/>
      <c r="H89" s="7"/>
      <c r="I89" s="7"/>
      <c r="J89" s="91"/>
      <c r="K89" s="91"/>
      <c r="L89" s="91"/>
      <c r="M89" s="91"/>
      <c r="N89" s="91"/>
      <c r="O89" s="91"/>
      <c r="P89" s="91"/>
      <c r="Q89" s="7"/>
      <c r="R89" s="43">
        <f t="shared" si="1"/>
        <v>0</v>
      </c>
    </row>
    <row r="90" spans="7:18" x14ac:dyDescent="0.2">
      <c r="G90" s="7"/>
      <c r="H90" s="7"/>
      <c r="I90" s="7"/>
      <c r="J90" s="91"/>
      <c r="K90" s="91"/>
      <c r="L90" s="91"/>
      <c r="M90" s="91"/>
      <c r="N90" s="91"/>
      <c r="O90" s="91"/>
      <c r="P90" s="91"/>
      <c r="Q90" s="7"/>
      <c r="R90" s="43">
        <f t="shared" si="1"/>
        <v>0</v>
      </c>
    </row>
    <row r="91" spans="7:18" x14ac:dyDescent="0.2">
      <c r="G91" s="7"/>
      <c r="H91" s="7"/>
      <c r="I91" s="7"/>
      <c r="J91" s="91"/>
      <c r="K91" s="91"/>
      <c r="L91" s="91"/>
      <c r="M91" s="7"/>
      <c r="N91" s="7"/>
      <c r="O91" s="7"/>
      <c r="P91" s="7"/>
      <c r="Q91" s="7"/>
    </row>
    <row r="92" spans="7:18" x14ac:dyDescent="0.2">
      <c r="G92" s="7"/>
      <c r="H92" s="7"/>
      <c r="I92" s="7"/>
      <c r="J92" s="91"/>
      <c r="K92" s="91"/>
      <c r="L92" s="91"/>
      <c r="M92" s="7"/>
      <c r="N92" s="7"/>
      <c r="O92" s="7"/>
      <c r="P92" s="7"/>
      <c r="Q92" s="7"/>
    </row>
    <row r="93" spans="7:18" x14ac:dyDescent="0.2">
      <c r="G93" s="7"/>
      <c r="H93" s="7"/>
      <c r="I93" s="7"/>
      <c r="J93" s="91"/>
      <c r="K93" s="91"/>
      <c r="L93" s="91"/>
      <c r="M93" s="7"/>
      <c r="N93" s="7"/>
      <c r="O93" s="91"/>
      <c r="P93" s="91"/>
      <c r="Q93" s="7"/>
    </row>
    <row r="94" spans="7:18" x14ac:dyDescent="0.2">
      <c r="G94" s="7"/>
      <c r="H94" s="7"/>
      <c r="I94" s="7"/>
      <c r="J94" s="91"/>
      <c r="K94" s="91"/>
      <c r="L94" s="91"/>
      <c r="M94" s="7"/>
      <c r="N94" s="7"/>
      <c r="O94" s="91"/>
      <c r="P94" s="7"/>
      <c r="Q94" s="7"/>
    </row>
    <row r="95" spans="7:18" x14ac:dyDescent="0.2">
      <c r="G95" s="7"/>
      <c r="H95" s="7"/>
      <c r="I95" s="7"/>
      <c r="J95" s="1108"/>
      <c r="K95" s="1108"/>
      <c r="L95" s="1108"/>
      <c r="M95" s="7"/>
      <c r="N95" s="7"/>
      <c r="O95" s="7"/>
      <c r="P95" s="7"/>
      <c r="Q95" s="7"/>
    </row>
    <row r="96" spans="7:18" x14ac:dyDescent="0.2">
      <c r="G96" s="7"/>
      <c r="H96" s="7"/>
      <c r="I96" s="7"/>
      <c r="J96" s="7"/>
      <c r="K96" s="7"/>
      <c r="L96" s="7"/>
      <c r="M96" s="7"/>
      <c r="N96" s="7"/>
      <c r="O96" s="7"/>
      <c r="P96" s="7"/>
      <c r="Q96" s="7"/>
    </row>
  </sheetData>
  <mergeCells count="2">
    <mergeCell ref="A15:E15"/>
    <mergeCell ref="A16:E16"/>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AB19-8302-4044-905C-28C4ADB517DE}">
  <sheetPr>
    <pageSetUpPr autoPageBreaks="0"/>
  </sheetPr>
  <dimension ref="A1:H15"/>
  <sheetViews>
    <sheetView showGridLines="0" zoomScaleNormal="100" workbookViewId="0">
      <selection activeCell="B11" sqref="B11"/>
    </sheetView>
  </sheetViews>
  <sheetFormatPr baseColWidth="10" defaultColWidth="10.42578125" defaultRowHeight="12.75" x14ac:dyDescent="0.2"/>
  <cols>
    <col min="1" max="1" width="44.42578125" style="4" customWidth="1"/>
    <col min="2" max="2" width="12.42578125" style="4" customWidth="1"/>
    <col min="3" max="16384" width="10.42578125" style="4"/>
  </cols>
  <sheetData>
    <row r="1" spans="1:8" x14ac:dyDescent="0.2">
      <c r="A1" s="174" t="s">
        <v>95</v>
      </c>
    </row>
    <row r="2" spans="1:8" x14ac:dyDescent="0.2">
      <c r="A2" s="174" t="s">
        <v>780</v>
      </c>
    </row>
    <row r="3" spans="1:8" x14ac:dyDescent="0.2">
      <c r="A3" s="507" t="s">
        <v>518</v>
      </c>
    </row>
    <row r="5" spans="1:8" x14ac:dyDescent="0.2">
      <c r="A5" s="194"/>
      <c r="B5" s="505" t="s">
        <v>519</v>
      </c>
      <c r="C5" s="506" t="s">
        <v>130</v>
      </c>
    </row>
    <row r="6" spans="1:8" ht="13.35" customHeight="1" x14ac:dyDescent="0.2">
      <c r="A6" s="195" t="s">
        <v>97</v>
      </c>
      <c r="B6" s="254">
        <v>2958526.7009173557</v>
      </c>
      <c r="C6" s="650">
        <v>1.1266571050240928</v>
      </c>
      <c r="E6" s="27"/>
      <c r="F6" s="76"/>
      <c r="G6" s="40"/>
      <c r="H6" s="40"/>
    </row>
    <row r="7" spans="1:8" ht="13.35" customHeight="1" x14ac:dyDescent="0.2">
      <c r="A7" s="195" t="s">
        <v>98</v>
      </c>
      <c r="B7" s="254">
        <v>2313692.9678395996</v>
      </c>
      <c r="C7" s="650">
        <v>0.88109349165329098</v>
      </c>
      <c r="E7" s="27"/>
      <c r="F7" s="76"/>
      <c r="G7" s="40"/>
      <c r="H7" s="40"/>
    </row>
    <row r="8" spans="1:8" ht="13.35" customHeight="1" x14ac:dyDescent="0.2">
      <c r="A8" s="196" t="s">
        <v>99</v>
      </c>
      <c r="B8" s="255">
        <v>-745863.45978737622</v>
      </c>
      <c r="C8" s="651">
        <v>-0.28403744542401316</v>
      </c>
      <c r="E8" s="27"/>
      <c r="F8" s="76"/>
      <c r="G8" s="40"/>
      <c r="H8" s="40"/>
    </row>
    <row r="9" spans="1:8" ht="13.35" customHeight="1" x14ac:dyDescent="0.2">
      <c r="A9" s="196" t="s">
        <v>100</v>
      </c>
      <c r="B9" s="255">
        <v>-27193.923590344144</v>
      </c>
      <c r="C9" s="651">
        <v>-1.0355906950930497E-2</v>
      </c>
      <c r="E9" s="27"/>
      <c r="F9" s="76"/>
      <c r="G9" s="40"/>
      <c r="H9" s="40"/>
    </row>
    <row r="10" spans="1:8" ht="13.35" customHeight="1" x14ac:dyDescent="0.2">
      <c r="A10" s="196" t="s">
        <v>101</v>
      </c>
      <c r="B10" s="255">
        <v>1152084.5908870865</v>
      </c>
      <c r="C10" s="651">
        <v>0.43873333626133459</v>
      </c>
      <c r="E10" s="27"/>
      <c r="F10" s="76"/>
      <c r="G10" s="40"/>
      <c r="H10" s="40"/>
    </row>
    <row r="11" spans="1:8" ht="13.35" customHeight="1" x14ac:dyDescent="0.2">
      <c r="A11" s="196" t="s">
        <v>102</v>
      </c>
      <c r="B11" s="255">
        <v>1934665.760330234</v>
      </c>
      <c r="C11" s="651">
        <v>0.73675350776690018</v>
      </c>
      <c r="E11" s="27"/>
      <c r="F11" s="76"/>
      <c r="G11" s="40"/>
      <c r="H11" s="40"/>
    </row>
    <row r="12" spans="1:8" ht="13.35" customHeight="1" x14ac:dyDescent="0.2">
      <c r="A12" s="197" t="s">
        <v>103</v>
      </c>
      <c r="B12" s="256">
        <v>644834.17220643908</v>
      </c>
      <c r="C12" s="652">
        <v>0.24556378059844602</v>
      </c>
      <c r="E12" s="27"/>
      <c r="F12" s="76"/>
      <c r="G12" s="40"/>
      <c r="H12" s="40"/>
    </row>
    <row r="13" spans="1:8" x14ac:dyDescent="0.2">
      <c r="A13" s="191" t="s">
        <v>19</v>
      </c>
    </row>
    <row r="14" spans="1:8" x14ac:dyDescent="0.2">
      <c r="A14" s="199"/>
    </row>
    <row r="15" spans="1:8" x14ac:dyDescent="0.2">
      <c r="A15" s="7"/>
      <c r="B15" s="91"/>
      <c r="C15" s="7"/>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CCB0B-E57E-4685-8F11-D973481A10A8}">
  <dimension ref="A1:H30"/>
  <sheetViews>
    <sheetView showGridLines="0" workbookViewId="0">
      <selection activeCell="D23" sqref="D23"/>
    </sheetView>
  </sheetViews>
  <sheetFormatPr baseColWidth="10" defaultColWidth="10.42578125" defaultRowHeight="12.75" x14ac:dyDescent="0.2"/>
  <cols>
    <col min="1" max="1" width="10.42578125" style="4"/>
    <col min="2" max="2" width="26.42578125" style="4" customWidth="1"/>
    <col min="3" max="4" width="13.42578125" style="4" customWidth="1"/>
    <col min="5" max="7" width="10.42578125" style="4"/>
    <col min="8" max="8" width="11.28515625" style="4" bestFit="1" customWidth="1"/>
    <col min="9" max="16384" width="10.42578125" style="4"/>
  </cols>
  <sheetData>
    <row r="1" spans="1:8" x14ac:dyDescent="0.2">
      <c r="A1" s="174" t="s">
        <v>104</v>
      </c>
    </row>
    <row r="2" spans="1:8" x14ac:dyDescent="0.2">
      <c r="A2" s="174" t="s">
        <v>781</v>
      </c>
    </row>
    <row r="3" spans="1:8" x14ac:dyDescent="0.2">
      <c r="A3" s="507" t="s">
        <v>782</v>
      </c>
      <c r="C3" s="402"/>
    </row>
    <row r="4" spans="1:8" x14ac:dyDescent="0.2">
      <c r="A4" s="200"/>
      <c r="B4" s="1174"/>
      <c r="C4" s="1174"/>
      <c r="D4" s="1174"/>
    </row>
    <row r="5" spans="1:8" x14ac:dyDescent="0.2">
      <c r="A5" s="1175"/>
      <c r="B5" s="1176"/>
      <c r="C5" s="136" t="s">
        <v>517</v>
      </c>
      <c r="D5" s="395" t="s">
        <v>660</v>
      </c>
      <c r="F5" s="984"/>
      <c r="G5" s="1087"/>
      <c r="H5" s="984"/>
    </row>
    <row r="6" spans="1:8" x14ac:dyDescent="0.2">
      <c r="A6" s="1177" t="s">
        <v>105</v>
      </c>
      <c r="B6" s="1178"/>
      <c r="C6" s="566">
        <v>-20650744.860029165</v>
      </c>
      <c r="D6" s="566">
        <v>2958526.700917366</v>
      </c>
      <c r="E6" s="43"/>
      <c r="F6" s="1109"/>
      <c r="G6" s="1110"/>
      <c r="H6" s="1111"/>
    </row>
    <row r="7" spans="1:8" x14ac:dyDescent="0.2">
      <c r="A7" s="1177" t="s">
        <v>106</v>
      </c>
      <c r="B7" s="1178"/>
      <c r="C7" s="566">
        <v>-4421944.6523134699</v>
      </c>
      <c r="D7" s="566">
        <v>9236035.1655483656</v>
      </c>
      <c r="E7" s="43"/>
      <c r="F7" s="1109"/>
      <c r="G7" s="1110"/>
      <c r="H7" s="1111"/>
    </row>
    <row r="8" spans="1:8" x14ac:dyDescent="0.2">
      <c r="A8" s="1179" t="s">
        <v>107</v>
      </c>
      <c r="B8" s="1180"/>
      <c r="C8" s="567">
        <v>284858.44534692564</v>
      </c>
      <c r="D8" s="567">
        <v>-979928.91580000008</v>
      </c>
      <c r="E8" s="43"/>
      <c r="F8" s="1089"/>
      <c r="G8" s="1110"/>
      <c r="H8" s="1111"/>
    </row>
    <row r="9" spans="1:8" x14ac:dyDescent="0.2">
      <c r="A9" s="1172" t="s">
        <v>108</v>
      </c>
      <c r="B9" s="1173"/>
      <c r="C9" s="1029">
        <v>2154541.9648624077</v>
      </c>
      <c r="D9" s="1029">
        <v>1007565.2442099999</v>
      </c>
      <c r="E9" s="43"/>
      <c r="F9" s="1089"/>
      <c r="G9" s="1110"/>
      <c r="H9" s="1111"/>
    </row>
    <row r="10" spans="1:8" x14ac:dyDescent="0.2">
      <c r="A10" s="1172" t="s">
        <v>109</v>
      </c>
      <c r="B10" s="1173"/>
      <c r="C10" s="1029">
        <v>1869683.519515482</v>
      </c>
      <c r="D10" s="1029">
        <v>1987494.16001</v>
      </c>
      <c r="E10" s="43"/>
      <c r="F10" s="1089"/>
      <c r="G10" s="1110"/>
      <c r="H10" s="1111"/>
    </row>
    <row r="11" spans="1:8" x14ac:dyDescent="0.2">
      <c r="A11" s="1179" t="s">
        <v>110</v>
      </c>
      <c r="B11" s="1180"/>
      <c r="C11" s="567">
        <v>-5447327.5858162548</v>
      </c>
      <c r="D11" s="567">
        <v>9453241.1399383657</v>
      </c>
      <c r="E11" s="43"/>
      <c r="F11" s="1089"/>
      <c r="G11" s="1110"/>
      <c r="H11" s="1111"/>
    </row>
    <row r="12" spans="1:8" x14ac:dyDescent="0.2">
      <c r="A12" s="1172" t="s">
        <v>111</v>
      </c>
      <c r="B12" s="1173"/>
      <c r="C12" s="1029">
        <v>6061404.6604255959</v>
      </c>
      <c r="D12" s="1029">
        <v>12564079.876448365</v>
      </c>
      <c r="E12" s="43"/>
      <c r="F12" s="1089"/>
      <c r="G12" s="1110"/>
      <c r="H12" s="1111"/>
    </row>
    <row r="13" spans="1:8" x14ac:dyDescent="0.2">
      <c r="A13" s="1172" t="s">
        <v>112</v>
      </c>
      <c r="B13" s="1173"/>
      <c r="C13" s="1029">
        <v>11508732.246241851</v>
      </c>
      <c r="D13" s="1029">
        <v>3110838.7365099997</v>
      </c>
      <c r="E13" s="43"/>
      <c r="F13" s="1089"/>
      <c r="G13" s="1110"/>
      <c r="H13" s="1111"/>
    </row>
    <row r="14" spans="1:8" x14ac:dyDescent="0.2">
      <c r="A14" s="1001" t="s">
        <v>980</v>
      </c>
      <c r="B14" s="1002"/>
      <c r="C14" s="1029">
        <v>160719.06875747879</v>
      </c>
      <c r="D14" s="1029">
        <v>16205.717359999806</v>
      </c>
      <c r="E14" s="43"/>
      <c r="F14" s="1089"/>
      <c r="G14" s="1110"/>
      <c r="H14" s="1111"/>
    </row>
    <row r="15" spans="1:8" ht="15" x14ac:dyDescent="0.2">
      <c r="A15" s="1181" t="s">
        <v>1047</v>
      </c>
      <c r="B15" s="1182"/>
      <c r="C15" s="567">
        <v>0</v>
      </c>
      <c r="D15" s="567">
        <v>0</v>
      </c>
      <c r="E15" s="43"/>
      <c r="F15" s="1089"/>
      <c r="G15" s="1110"/>
      <c r="H15" s="1111"/>
    </row>
    <row r="16" spans="1:8" x14ac:dyDescent="0.2">
      <c r="A16" s="1172" t="s">
        <v>113</v>
      </c>
      <c r="B16" s="1173"/>
      <c r="C16" s="1029">
        <v>0</v>
      </c>
      <c r="D16" s="1029">
        <v>0</v>
      </c>
      <c r="E16" s="43"/>
      <c r="F16" s="1089"/>
      <c r="G16" s="1110"/>
      <c r="H16" s="1111"/>
    </row>
    <row r="17" spans="1:8" x14ac:dyDescent="0.2">
      <c r="A17" s="1172" t="s">
        <v>114</v>
      </c>
      <c r="B17" s="1173"/>
      <c r="C17" s="1029">
        <v>0</v>
      </c>
      <c r="D17" s="1029">
        <v>0</v>
      </c>
      <c r="E17" s="43"/>
      <c r="F17" s="1089"/>
      <c r="G17" s="1110"/>
      <c r="H17" s="1111"/>
    </row>
    <row r="18" spans="1:8" x14ac:dyDescent="0.2">
      <c r="A18" s="1179" t="s">
        <v>115</v>
      </c>
      <c r="B18" s="1180"/>
      <c r="C18" s="567">
        <v>0</v>
      </c>
      <c r="D18" s="567">
        <v>0</v>
      </c>
      <c r="E18" s="43"/>
      <c r="F18" s="984"/>
      <c r="G18" s="1110"/>
      <c r="H18" s="1111"/>
    </row>
    <row r="19" spans="1:8" x14ac:dyDescent="0.2">
      <c r="A19" s="1179" t="s">
        <v>116</v>
      </c>
      <c r="B19" s="1180"/>
      <c r="C19" s="567">
        <v>579805.41939838009</v>
      </c>
      <c r="D19" s="567">
        <v>746517.22404999961</v>
      </c>
      <c r="E19" s="43"/>
      <c r="F19" s="1089"/>
      <c r="G19" s="1110"/>
      <c r="H19" s="1111"/>
    </row>
    <row r="20" spans="1:8" x14ac:dyDescent="0.2">
      <c r="A20" s="1177" t="s">
        <v>117</v>
      </c>
      <c r="B20" s="1178"/>
      <c r="C20" s="566">
        <v>16228800.207715694</v>
      </c>
      <c r="D20" s="566">
        <v>6277508.4646309996</v>
      </c>
      <c r="E20" s="43"/>
      <c r="F20" s="1109"/>
      <c r="G20" s="1110"/>
      <c r="H20" s="1111"/>
    </row>
    <row r="21" spans="1:8" x14ac:dyDescent="0.2">
      <c r="A21" s="1179" t="s">
        <v>118</v>
      </c>
      <c r="B21" s="1180"/>
      <c r="C21" s="567">
        <v>13000967.000983531</v>
      </c>
      <c r="D21" s="567">
        <v>4746024.5113300001</v>
      </c>
      <c r="E21" s="43"/>
      <c r="F21" s="1089"/>
      <c r="G21" s="1110"/>
      <c r="H21" s="1111"/>
    </row>
    <row r="22" spans="1:8" x14ac:dyDescent="0.2">
      <c r="A22" s="1172" t="s">
        <v>119</v>
      </c>
      <c r="B22" s="1173"/>
      <c r="C22" s="1029">
        <v>13461956.59248222</v>
      </c>
      <c r="D22" s="1029">
        <v>5208106.9009400001</v>
      </c>
      <c r="E22" s="43"/>
      <c r="F22" s="1089"/>
      <c r="G22" s="1110"/>
      <c r="H22" s="1111"/>
    </row>
    <row r="23" spans="1:8" x14ac:dyDescent="0.2">
      <c r="A23" s="1172" t="s">
        <v>120</v>
      </c>
      <c r="B23" s="1173"/>
      <c r="C23" s="1029">
        <v>460989.59149868891</v>
      </c>
      <c r="D23" s="1029">
        <v>462082.38961000007</v>
      </c>
      <c r="E23" s="43"/>
      <c r="F23" s="1089"/>
      <c r="G23" s="1110"/>
      <c r="H23" s="1111"/>
    </row>
    <row r="24" spans="1:8" x14ac:dyDescent="0.2">
      <c r="A24" s="1179" t="s">
        <v>121</v>
      </c>
      <c r="B24" s="1180"/>
      <c r="C24" s="567">
        <v>3597121.9059092216</v>
      </c>
      <c r="D24" s="567">
        <v>1842971.5236999998</v>
      </c>
      <c r="E24" s="43"/>
      <c r="F24" s="1089"/>
      <c r="G24" s="1110"/>
      <c r="H24" s="1111"/>
    </row>
    <row r="25" spans="1:8" x14ac:dyDescent="0.2">
      <c r="A25" s="1172" t="s">
        <v>119</v>
      </c>
      <c r="B25" s="1173"/>
      <c r="C25" s="1029">
        <v>12218760.403015072</v>
      </c>
      <c r="D25" s="1029">
        <v>6046511.0599999996</v>
      </c>
      <c r="E25" s="43"/>
      <c r="F25" s="1089"/>
      <c r="G25" s="1110"/>
      <c r="H25" s="1111"/>
    </row>
    <row r="26" spans="1:8" x14ac:dyDescent="0.2">
      <c r="A26" s="1172" t="s">
        <v>120</v>
      </c>
      <c r="B26" s="1173"/>
      <c r="C26" s="1029">
        <v>8621638.4971058499</v>
      </c>
      <c r="D26" s="1029">
        <v>4203539.5362999998</v>
      </c>
      <c r="E26" s="43"/>
      <c r="F26" s="1089"/>
      <c r="G26" s="1110"/>
      <c r="H26" s="1111"/>
    </row>
    <row r="27" spans="1:8" x14ac:dyDescent="0.2">
      <c r="A27" s="1183" t="s">
        <v>122</v>
      </c>
      <c r="B27" s="1184"/>
      <c r="C27" s="567">
        <v>-369288.699177059</v>
      </c>
      <c r="D27" s="567">
        <v>-311487.57039899996</v>
      </c>
      <c r="E27" s="43"/>
      <c r="F27" s="1089"/>
      <c r="G27" s="1110"/>
      <c r="H27" s="984"/>
    </row>
    <row r="28" spans="1:8" ht="13.35" customHeight="1" x14ac:dyDescent="0.2">
      <c r="A28" s="1138" t="s">
        <v>735</v>
      </c>
      <c r="B28" s="1138"/>
      <c r="C28" s="1138"/>
      <c r="D28" s="1138"/>
      <c r="E28" s="402"/>
      <c r="F28" s="984"/>
      <c r="G28" s="984"/>
      <c r="H28" s="984"/>
    </row>
    <row r="29" spans="1:8" ht="13.5" customHeight="1" x14ac:dyDescent="0.2">
      <c r="A29" s="1139"/>
      <c r="B29" s="1139"/>
      <c r="C29" s="1139"/>
      <c r="D29" s="1139"/>
      <c r="F29" s="984"/>
      <c r="G29" s="984"/>
      <c r="H29" s="984"/>
    </row>
    <row r="30" spans="1:8" x14ac:dyDescent="0.2">
      <c r="A30" s="1171" t="s">
        <v>19</v>
      </c>
      <c r="B30" s="1171"/>
      <c r="C30" s="1171"/>
      <c r="D30" s="1171"/>
    </row>
  </sheetData>
  <mergeCells count="25">
    <mergeCell ref="A24:B24"/>
    <mergeCell ref="A25:B25"/>
    <mergeCell ref="A26:B26"/>
    <mergeCell ref="A27:B27"/>
    <mergeCell ref="A19:B19"/>
    <mergeCell ref="A20:B20"/>
    <mergeCell ref="A21:B21"/>
    <mergeCell ref="A22:B22"/>
    <mergeCell ref="A23:B23"/>
    <mergeCell ref="A30:D30"/>
    <mergeCell ref="A16:B16"/>
    <mergeCell ref="B4:D4"/>
    <mergeCell ref="A5:B5"/>
    <mergeCell ref="A6:B6"/>
    <mergeCell ref="A7:B7"/>
    <mergeCell ref="A8:B8"/>
    <mergeCell ref="A9:B9"/>
    <mergeCell ref="A10:B10"/>
    <mergeCell ref="A11:B11"/>
    <mergeCell ref="A12:B12"/>
    <mergeCell ref="A13:B13"/>
    <mergeCell ref="A15:B15"/>
    <mergeCell ref="A28:D29"/>
    <mergeCell ref="A17:B17"/>
    <mergeCell ref="A18:B18"/>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4ABC-024D-40BB-BA15-6FE087106FA2}">
  <dimension ref="A1:D15"/>
  <sheetViews>
    <sheetView showGridLines="0" workbookViewId="0">
      <selection activeCell="C9" sqref="C9"/>
    </sheetView>
  </sheetViews>
  <sheetFormatPr baseColWidth="10" defaultColWidth="10.42578125" defaultRowHeight="12.75" x14ac:dyDescent="0.2"/>
  <cols>
    <col min="1" max="1" width="32.42578125" style="22" customWidth="1"/>
    <col min="2" max="16384" width="10.42578125" style="22"/>
  </cols>
  <sheetData>
    <row r="1" spans="1:4" x14ac:dyDescent="0.2">
      <c r="A1" s="265" t="s">
        <v>123</v>
      </c>
    </row>
    <row r="2" spans="1:4" ht="13.35" customHeight="1" x14ac:dyDescent="0.2">
      <c r="A2" s="1004" t="s">
        <v>1043</v>
      </c>
    </row>
    <row r="3" spans="1:4" x14ac:dyDescent="0.2">
      <c r="A3" s="1003" t="s">
        <v>782</v>
      </c>
    </row>
    <row r="5" spans="1:4" x14ac:dyDescent="0.2">
      <c r="A5" s="1186" t="s">
        <v>124</v>
      </c>
      <c r="B5" s="1187"/>
      <c r="C5" s="1033">
        <v>14213144.661857367</v>
      </c>
    </row>
    <row r="6" spans="1:4" x14ac:dyDescent="0.2">
      <c r="A6" s="1188" t="s">
        <v>1041</v>
      </c>
      <c r="B6" s="1189"/>
      <c r="C6" s="615">
        <v>2958526.700917366</v>
      </c>
    </row>
    <row r="7" spans="1:4" x14ac:dyDescent="0.2">
      <c r="A7" s="1188" t="s">
        <v>125</v>
      </c>
      <c r="B7" s="1189"/>
      <c r="C7" s="615">
        <v>11254617.96094</v>
      </c>
    </row>
    <row r="8" spans="1:4" x14ac:dyDescent="0.2">
      <c r="A8" s="1186" t="s">
        <v>126</v>
      </c>
      <c r="B8" s="1187"/>
      <c r="C8" s="1033">
        <v>14213144.661857367</v>
      </c>
    </row>
    <row r="9" spans="1:4" x14ac:dyDescent="0.2">
      <c r="A9" s="1188" t="s">
        <v>127</v>
      </c>
      <c r="B9" s="1189"/>
      <c r="C9" s="615">
        <v>4665621.9259099998</v>
      </c>
    </row>
    <row r="10" spans="1:4" x14ac:dyDescent="0.2">
      <c r="A10" s="1188" t="s">
        <v>128</v>
      </c>
      <c r="B10" s="1189"/>
      <c r="C10" s="615">
        <v>311487.57039899996</v>
      </c>
    </row>
    <row r="11" spans="1:4" x14ac:dyDescent="0.2">
      <c r="A11" s="624" t="s">
        <v>1042</v>
      </c>
      <c r="B11" s="1032"/>
      <c r="C11" s="619">
        <v>9236035.1655483656</v>
      </c>
    </row>
    <row r="12" spans="1:4" ht="13.35" customHeight="1" x14ac:dyDescent="0.2">
      <c r="A12" s="1138" t="s">
        <v>555</v>
      </c>
      <c r="B12" s="1138"/>
      <c r="C12" s="1138"/>
      <c r="D12" s="935"/>
    </row>
    <row r="13" spans="1:4" ht="13.35" customHeight="1" x14ac:dyDescent="0.2">
      <c r="A13" s="1190"/>
      <c r="B13" s="1190"/>
      <c r="C13" s="1190"/>
      <c r="D13" s="935"/>
    </row>
    <row r="14" spans="1:4" ht="14.85" customHeight="1" x14ac:dyDescent="0.2">
      <c r="A14" s="1190"/>
      <c r="B14" s="1190"/>
      <c r="C14" s="1190"/>
      <c r="D14" s="935"/>
    </row>
    <row r="15" spans="1:4" x14ac:dyDescent="0.2">
      <c r="A15" s="1185" t="s">
        <v>19</v>
      </c>
      <c r="B15" s="1185"/>
      <c r="C15" s="117"/>
      <c r="D15" s="117"/>
    </row>
  </sheetData>
  <mergeCells count="8">
    <mergeCell ref="A15:B15"/>
    <mergeCell ref="A5:B5"/>
    <mergeCell ref="A6:B6"/>
    <mergeCell ref="A7:B7"/>
    <mergeCell ref="A8:B8"/>
    <mergeCell ref="A9:B9"/>
    <mergeCell ref="A10:B10"/>
    <mergeCell ref="A12:C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776B-14B9-438B-AC7B-222EB99D7634}">
  <dimension ref="A1:D17"/>
  <sheetViews>
    <sheetView showGridLines="0" workbookViewId="0">
      <selection activeCell="B9" sqref="B9:B10"/>
    </sheetView>
  </sheetViews>
  <sheetFormatPr baseColWidth="10" defaultColWidth="11.42578125" defaultRowHeight="12.75" x14ac:dyDescent="0.2"/>
  <cols>
    <col min="1" max="1" width="34.140625" style="17" bestFit="1" customWidth="1"/>
    <col min="2" max="2" width="11.85546875" style="17" customWidth="1"/>
    <col min="3" max="16384" width="11.42578125" style="17"/>
  </cols>
  <sheetData>
    <row r="1" spans="1:4" x14ac:dyDescent="0.2">
      <c r="A1" s="6" t="s">
        <v>542</v>
      </c>
      <c r="B1" s="6"/>
      <c r="C1" s="7"/>
    </row>
    <row r="2" spans="1:4" x14ac:dyDescent="0.2">
      <c r="A2" s="6" t="s">
        <v>801</v>
      </c>
      <c r="B2" s="6"/>
      <c r="C2" s="7"/>
    </row>
    <row r="4" spans="1:4" x14ac:dyDescent="0.2">
      <c r="A4" s="538"/>
      <c r="B4" s="539" t="s">
        <v>657</v>
      </c>
      <c r="C4" s="540" t="s">
        <v>658</v>
      </c>
      <c r="D4" s="879"/>
    </row>
    <row r="5" spans="1:4" x14ac:dyDescent="0.2">
      <c r="A5" s="94" t="s">
        <v>543</v>
      </c>
      <c r="B5" s="1130">
        <v>2.708792326952647</v>
      </c>
      <c r="C5" s="1130">
        <v>2.2639903415195874</v>
      </c>
    </row>
    <row r="6" spans="1:4" x14ac:dyDescent="0.2">
      <c r="A6" s="95" t="s">
        <v>208</v>
      </c>
      <c r="B6" s="1130"/>
      <c r="C6" s="1130"/>
    </row>
    <row r="7" spans="1:4" x14ac:dyDescent="0.2">
      <c r="A7" s="94" t="s">
        <v>544</v>
      </c>
      <c r="B7" s="1130">
        <v>3.1934992669144151</v>
      </c>
      <c r="C7" s="1130">
        <v>3.1685570965652943</v>
      </c>
    </row>
    <row r="8" spans="1:4" x14ac:dyDescent="0.2">
      <c r="A8" s="95" t="s">
        <v>545</v>
      </c>
      <c r="B8" s="1130"/>
      <c r="C8" s="1130"/>
    </row>
    <row r="9" spans="1:4" x14ac:dyDescent="0.2">
      <c r="A9" s="94" t="s">
        <v>546</v>
      </c>
      <c r="B9" s="1130">
        <v>2.5884130768543798</v>
      </c>
      <c r="C9" s="1130">
        <v>2.8115159176047513</v>
      </c>
    </row>
    <row r="10" spans="1:4" x14ac:dyDescent="0.2">
      <c r="A10" s="95" t="s">
        <v>545</v>
      </c>
      <c r="B10" s="1130"/>
      <c r="C10" s="1130"/>
    </row>
    <row r="11" spans="1:4" x14ac:dyDescent="0.2">
      <c r="A11" s="94" t="s">
        <v>547</v>
      </c>
      <c r="B11" s="1130">
        <v>0.45577163757708661</v>
      </c>
      <c r="C11" s="1130">
        <v>1.3702006828354598</v>
      </c>
    </row>
    <row r="12" spans="1:4" x14ac:dyDescent="0.2">
      <c r="A12" s="95" t="s">
        <v>208</v>
      </c>
      <c r="B12" s="1130"/>
      <c r="C12" s="1130"/>
    </row>
    <row r="13" spans="1:4" x14ac:dyDescent="0.2">
      <c r="A13" s="94" t="s">
        <v>548</v>
      </c>
      <c r="B13" s="1130">
        <v>0.98692106336066843</v>
      </c>
      <c r="C13" s="1130">
        <v>0.85221150379375388</v>
      </c>
    </row>
    <row r="14" spans="1:4" x14ac:dyDescent="0.2">
      <c r="A14" s="641" t="s">
        <v>208</v>
      </c>
      <c r="B14" s="1131"/>
      <c r="C14" s="1131"/>
    </row>
    <row r="15" spans="1:4" x14ac:dyDescent="0.2">
      <c r="A15" s="541" t="s">
        <v>549</v>
      </c>
      <c r="B15" s="1130">
        <v>-8.3604623189272012</v>
      </c>
      <c r="C15" s="1130">
        <v>-8.9978751537740091</v>
      </c>
    </row>
    <row r="16" spans="1:4" x14ac:dyDescent="0.2">
      <c r="A16" s="96" t="s">
        <v>550</v>
      </c>
      <c r="B16" s="1131"/>
      <c r="C16" s="1131"/>
    </row>
    <row r="17" spans="1:3" x14ac:dyDescent="0.2">
      <c r="A17" s="22" t="s">
        <v>2</v>
      </c>
      <c r="B17" s="7"/>
      <c r="C17" s="542"/>
    </row>
  </sheetData>
  <mergeCells count="12">
    <mergeCell ref="B5:B6"/>
    <mergeCell ref="B7:B8"/>
    <mergeCell ref="B9:B10"/>
    <mergeCell ref="C5:C6"/>
    <mergeCell ref="C7:C8"/>
    <mergeCell ref="C9:C10"/>
    <mergeCell ref="B11:B12"/>
    <mergeCell ref="B13:B14"/>
    <mergeCell ref="B15:B16"/>
    <mergeCell ref="C11:C12"/>
    <mergeCell ref="C13:C14"/>
    <mergeCell ref="C15:C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A949-B0AA-457C-9420-7BDB5795C620}">
  <dimension ref="A1:I22"/>
  <sheetViews>
    <sheetView workbookViewId="0">
      <selection activeCell="E43" sqref="E43"/>
    </sheetView>
  </sheetViews>
  <sheetFormatPr baseColWidth="10" defaultColWidth="10.42578125" defaultRowHeight="12.75" x14ac:dyDescent="0.2"/>
  <cols>
    <col min="1" max="1" width="25.42578125" style="7" customWidth="1"/>
    <col min="2" max="16384" width="10.42578125" style="7"/>
  </cols>
  <sheetData>
    <row r="1" spans="1:9" x14ac:dyDescent="0.2">
      <c r="A1" s="41" t="s">
        <v>129</v>
      </c>
    </row>
    <row r="2" spans="1:9" x14ac:dyDescent="0.2">
      <c r="A2" s="41" t="s">
        <v>783</v>
      </c>
      <c r="C2" s="453"/>
    </row>
    <row r="3" spans="1:9" x14ac:dyDescent="0.2">
      <c r="A3" s="42" t="s">
        <v>571</v>
      </c>
    </row>
    <row r="4" spans="1:9" x14ac:dyDescent="0.2">
      <c r="A4" s="396"/>
    </row>
    <row r="5" spans="1:9" x14ac:dyDescent="0.2">
      <c r="A5" s="144"/>
      <c r="B5" s="1191">
        <v>2019</v>
      </c>
      <c r="C5" s="1192"/>
      <c r="D5" s="1191">
        <v>2020</v>
      </c>
      <c r="E5" s="1192"/>
      <c r="F5" s="1191">
        <v>2021</v>
      </c>
      <c r="G5" s="1192"/>
      <c r="H5" s="1193">
        <v>2022</v>
      </c>
      <c r="I5" s="1192"/>
    </row>
    <row r="6" spans="1:9" x14ac:dyDescent="0.2">
      <c r="A6" s="150"/>
      <c r="B6" s="397" t="s">
        <v>82</v>
      </c>
      <c r="C6" s="398" t="s">
        <v>130</v>
      </c>
      <c r="D6" s="399" t="s">
        <v>82</v>
      </c>
      <c r="E6" s="398" t="s">
        <v>130</v>
      </c>
      <c r="F6" s="397" t="s">
        <v>82</v>
      </c>
      <c r="G6" s="398" t="s">
        <v>130</v>
      </c>
      <c r="H6" s="399" t="s">
        <v>82</v>
      </c>
      <c r="I6" s="398" t="s">
        <v>130</v>
      </c>
    </row>
    <row r="7" spans="1:9" x14ac:dyDescent="0.2">
      <c r="A7" s="508" t="s">
        <v>131</v>
      </c>
      <c r="B7" s="596">
        <v>12233.406486659998</v>
      </c>
      <c r="C7" s="1034">
        <v>4.653453607375404</v>
      </c>
      <c r="D7" s="596">
        <v>8955.24359301</v>
      </c>
      <c r="E7" s="1034">
        <v>3.1620723916929232</v>
      </c>
      <c r="F7" s="596">
        <v>2457.19720521</v>
      </c>
      <c r="G7" s="1034">
        <v>0.86916799917998544</v>
      </c>
      <c r="H7" s="596">
        <v>7514.1825330499996</v>
      </c>
      <c r="I7" s="1034">
        <v>2.4595119736627367</v>
      </c>
    </row>
    <row r="8" spans="1:9" x14ac:dyDescent="0.2">
      <c r="A8" s="508" t="s">
        <v>132</v>
      </c>
      <c r="B8" s="596">
        <v>10812.084078770004</v>
      </c>
      <c r="C8" s="1034">
        <v>4.1127981576074646</v>
      </c>
      <c r="D8" s="596">
        <v>10156.82747212</v>
      </c>
      <c r="E8" s="1034">
        <v>3.5863484229337375</v>
      </c>
      <c r="F8" s="596">
        <v>7472.9377399099994</v>
      </c>
      <c r="G8" s="1034">
        <v>2.6433524869808216</v>
      </c>
      <c r="H8" s="596">
        <v>6475.2755505200003</v>
      </c>
      <c r="I8" s="1034">
        <v>2.1194611229127478</v>
      </c>
    </row>
    <row r="9" spans="1:9" x14ac:dyDescent="0.2">
      <c r="A9" s="508" t="s">
        <v>133</v>
      </c>
      <c r="B9" s="596">
        <v>1296.5359875719334</v>
      </c>
      <c r="C9" s="1034">
        <v>0.49318806458673436</v>
      </c>
      <c r="D9" s="596">
        <v>3221.0882954235417</v>
      </c>
      <c r="E9" s="1034">
        <v>1.1373576010946402</v>
      </c>
      <c r="F9" s="596">
        <v>4097.5817950896235</v>
      </c>
      <c r="G9" s="1034">
        <v>1.4494103130033493</v>
      </c>
      <c r="H9" s="596">
        <v>3925.4504089375055</v>
      </c>
      <c r="I9" s="1034">
        <v>1.2848626234904956</v>
      </c>
    </row>
    <row r="10" spans="1:9" x14ac:dyDescent="0.2">
      <c r="A10" s="508" t="s">
        <v>134</v>
      </c>
      <c r="B10" s="596">
        <v>200.56809923999998</v>
      </c>
      <c r="C10" s="1034">
        <v>7.6293904396176712E-2</v>
      </c>
      <c r="D10" s="596">
        <v>202.17236879999999</v>
      </c>
      <c r="E10" s="1034">
        <v>7.1386518870869289E-2</v>
      </c>
      <c r="F10" s="596">
        <v>202.29947389</v>
      </c>
      <c r="G10" s="1034">
        <v>7.1558045314115457E-2</v>
      </c>
      <c r="H10" s="596">
        <v>205.27413281</v>
      </c>
      <c r="I10" s="1034">
        <v>6.7189502691585787E-2</v>
      </c>
    </row>
    <row r="11" spans="1:9" x14ac:dyDescent="0.2">
      <c r="A11" s="508" t="s">
        <v>135</v>
      </c>
      <c r="B11" s="596">
        <v>575.06229217999999</v>
      </c>
      <c r="C11" s="1034">
        <v>0.21874738658677612</v>
      </c>
      <c r="D11" s="596">
        <v>714.66904983000006</v>
      </c>
      <c r="E11" s="1034">
        <v>0.25234771652987392</v>
      </c>
      <c r="F11" s="596">
        <v>453.74</v>
      </c>
      <c r="G11" s="1034">
        <v>0.16049842768489636</v>
      </c>
      <c r="H11" s="596">
        <v>379.2181999</v>
      </c>
      <c r="I11" s="1034">
        <v>0.12412417441053304</v>
      </c>
    </row>
    <row r="12" spans="1:9" ht="13.35" customHeight="1" x14ac:dyDescent="0.2">
      <c r="A12" s="400" t="s">
        <v>136</v>
      </c>
      <c r="B12" s="596">
        <v>267.90495248000002</v>
      </c>
      <c r="C12" s="1034">
        <v>0.10190810457506227</v>
      </c>
      <c r="D12" s="596">
        <v>253.60868746977101</v>
      </c>
      <c r="E12" s="1034">
        <v>8.9548544449152251E-2</v>
      </c>
      <c r="F12" s="596">
        <v>216.12559102</v>
      </c>
      <c r="G12" s="1034">
        <v>7.6448665626083129E-2</v>
      </c>
      <c r="H12" s="596">
        <v>184.5183021</v>
      </c>
      <c r="I12" s="1034">
        <v>6.0395787749204566E-2</v>
      </c>
    </row>
    <row r="13" spans="1:9" x14ac:dyDescent="0.2">
      <c r="A13" s="150" t="s">
        <v>137</v>
      </c>
      <c r="B13" s="531">
        <v>25385.561896901934</v>
      </c>
      <c r="C13" s="1035">
        <v>9.6563892251276187</v>
      </c>
      <c r="D13" s="531">
        <v>23503.609466653314</v>
      </c>
      <c r="E13" s="1035">
        <v>8.2990611955711966</v>
      </c>
      <c r="F13" s="531">
        <v>14899.881805119623</v>
      </c>
      <c r="G13" s="1035">
        <v>5.2704359377892516</v>
      </c>
      <c r="H13" s="531">
        <v>18683.919127317502</v>
      </c>
      <c r="I13" s="1035">
        <v>6.1155451849173019</v>
      </c>
    </row>
    <row r="14" spans="1:9" x14ac:dyDescent="0.2">
      <c r="A14" s="509" t="s">
        <v>19</v>
      </c>
    </row>
    <row r="16" spans="1:9" x14ac:dyDescent="0.2">
      <c r="C16" s="276"/>
      <c r="E16" s="276"/>
      <c r="G16" s="276"/>
      <c r="I16" s="276"/>
    </row>
    <row r="17" spans="3:9" x14ac:dyDescent="0.2">
      <c r="C17" s="276"/>
      <c r="E17" s="276"/>
      <c r="G17" s="276"/>
      <c r="I17" s="276"/>
    </row>
    <row r="18" spans="3:9" x14ac:dyDescent="0.2">
      <c r="C18" s="276"/>
      <c r="E18" s="276"/>
      <c r="G18" s="276"/>
      <c r="I18" s="276"/>
    </row>
    <row r="19" spans="3:9" x14ac:dyDescent="0.2">
      <c r="C19" s="276"/>
      <c r="E19" s="276"/>
      <c r="G19" s="276"/>
      <c r="I19" s="276"/>
    </row>
    <row r="20" spans="3:9" x14ac:dyDescent="0.2">
      <c r="C20" s="276"/>
      <c r="E20" s="276"/>
      <c r="G20" s="276"/>
      <c r="I20" s="276"/>
    </row>
    <row r="21" spans="3:9" x14ac:dyDescent="0.2">
      <c r="C21" s="276"/>
      <c r="E21" s="276"/>
      <c r="G21" s="276"/>
      <c r="I21" s="276"/>
    </row>
    <row r="22" spans="3:9" x14ac:dyDescent="0.2">
      <c r="C22" s="276"/>
      <c r="E22" s="276"/>
      <c r="G22" s="276"/>
      <c r="I22" s="276"/>
    </row>
  </sheetData>
  <mergeCells count="4">
    <mergeCell ref="F5:G5"/>
    <mergeCell ref="H5:I5"/>
    <mergeCell ref="B5:C5"/>
    <mergeCell ref="D5:E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B14E-EA5C-4135-A4CE-CD68BF748B61}">
  <dimension ref="A1:D11"/>
  <sheetViews>
    <sheetView workbookViewId="0">
      <selection activeCell="B8" sqref="B8"/>
    </sheetView>
  </sheetViews>
  <sheetFormatPr baseColWidth="10" defaultColWidth="10.85546875" defaultRowHeight="12.75" x14ac:dyDescent="0.2"/>
  <cols>
    <col min="1" max="1" width="31.28515625" style="7" customWidth="1"/>
    <col min="2" max="2" width="12.140625" style="7" customWidth="1"/>
    <col min="3" max="16384" width="10.85546875" style="7"/>
  </cols>
  <sheetData>
    <row r="1" spans="1:4" x14ac:dyDescent="0.2">
      <c r="A1" s="6" t="s">
        <v>138</v>
      </c>
    </row>
    <row r="2" spans="1:4" x14ac:dyDescent="0.2">
      <c r="A2" s="6" t="s">
        <v>784</v>
      </c>
    </row>
    <row r="3" spans="1:4" x14ac:dyDescent="0.2">
      <c r="A3" s="7" t="s">
        <v>518</v>
      </c>
    </row>
    <row r="5" spans="1:4" x14ac:dyDescent="0.2">
      <c r="A5" s="611"/>
      <c r="B5" s="454">
        <v>2022</v>
      </c>
      <c r="D5" s="453"/>
    </row>
    <row r="6" spans="1:4" x14ac:dyDescent="0.2">
      <c r="A6" s="510" t="s">
        <v>259</v>
      </c>
      <c r="B6" s="612">
        <v>97422471.922964871</v>
      </c>
    </row>
    <row r="7" spans="1:4" x14ac:dyDescent="0.2">
      <c r="A7" s="610" t="s">
        <v>313</v>
      </c>
      <c r="B7" s="613">
        <v>-2958526.7009173702</v>
      </c>
    </row>
    <row r="8" spans="1:4" x14ac:dyDescent="0.2">
      <c r="A8" s="595" t="s">
        <v>260</v>
      </c>
      <c r="B8" s="614">
        <v>5257141.966216594</v>
      </c>
    </row>
    <row r="9" spans="1:4" x14ac:dyDescent="0.2">
      <c r="A9" s="510" t="s">
        <v>261</v>
      </c>
      <c r="B9" s="612">
        <v>99721087.188264102</v>
      </c>
    </row>
    <row r="10" spans="1:4" x14ac:dyDescent="0.2">
      <c r="A10" s="609" t="s">
        <v>130</v>
      </c>
      <c r="B10" s="1036">
        <v>37.975479946334914</v>
      </c>
    </row>
    <row r="11" spans="1:4" x14ac:dyDescent="0.2">
      <c r="A11" s="509" t="s">
        <v>19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84382-221B-4BD5-8664-CC9D21621CBC}">
  <dimension ref="A1:E21"/>
  <sheetViews>
    <sheetView workbookViewId="0">
      <selection activeCell="G31" sqref="G31"/>
    </sheetView>
  </sheetViews>
  <sheetFormatPr baseColWidth="10" defaultColWidth="10.42578125" defaultRowHeight="12.75" x14ac:dyDescent="0.2"/>
  <cols>
    <col min="1" max="1" width="14.42578125" style="22" customWidth="1"/>
    <col min="2" max="16384" width="10.42578125" style="22"/>
  </cols>
  <sheetData>
    <row r="1" spans="1:5" x14ac:dyDescent="0.2">
      <c r="A1" s="287" t="s">
        <v>147</v>
      </c>
    </row>
    <row r="2" spans="1:5" x14ac:dyDescent="0.2">
      <c r="A2" s="287" t="s">
        <v>666</v>
      </c>
    </row>
    <row r="3" spans="1:5" x14ac:dyDescent="0.2">
      <c r="A3" s="117" t="s">
        <v>570</v>
      </c>
    </row>
    <row r="5" spans="1:5" x14ac:dyDescent="0.2">
      <c r="A5" s="302"/>
      <c r="B5" s="486" t="s">
        <v>785</v>
      </c>
      <c r="C5" s="487" t="s">
        <v>139</v>
      </c>
      <c r="D5" s="488" t="s">
        <v>665</v>
      </c>
      <c r="E5" s="487" t="s">
        <v>139</v>
      </c>
    </row>
    <row r="6" spans="1:5" x14ac:dyDescent="0.2">
      <c r="A6" s="489" t="s">
        <v>140</v>
      </c>
      <c r="B6" s="597">
        <v>102631.88267028546</v>
      </c>
      <c r="C6" s="605">
        <v>100</v>
      </c>
      <c r="D6" s="601">
        <v>116020.83347844244</v>
      </c>
      <c r="E6" s="605">
        <v>100.00000000000001</v>
      </c>
    </row>
    <row r="7" spans="1:5" x14ac:dyDescent="0.2">
      <c r="A7" s="85" t="s">
        <v>141</v>
      </c>
      <c r="B7" s="598">
        <v>100403.27951017694</v>
      </c>
      <c r="C7" s="606">
        <v>97.828546936756382</v>
      </c>
      <c r="D7" s="602">
        <v>113491.1746436134</v>
      </c>
      <c r="E7" s="606">
        <v>97.819651213504628</v>
      </c>
    </row>
    <row r="8" spans="1:5" x14ac:dyDescent="0.2">
      <c r="A8" s="85" t="s">
        <v>142</v>
      </c>
      <c r="B8" s="598">
        <v>1956.9395690199999</v>
      </c>
      <c r="C8" s="606">
        <v>1.9067559885916268</v>
      </c>
      <c r="D8" s="602">
        <v>2290.39209837</v>
      </c>
      <c r="E8" s="606">
        <v>1.9741213967365372</v>
      </c>
    </row>
    <row r="9" spans="1:5" x14ac:dyDescent="0.2">
      <c r="A9" s="85" t="s">
        <v>143</v>
      </c>
      <c r="B9" s="598">
        <v>144.35337282</v>
      </c>
      <c r="C9" s="606">
        <v>0.14065158804866587</v>
      </c>
      <c r="D9" s="602">
        <v>140.57749548000001</v>
      </c>
      <c r="E9" s="606">
        <v>0.12116573486443741</v>
      </c>
    </row>
    <row r="10" spans="1:5" x14ac:dyDescent="0.2">
      <c r="A10" s="85" t="s">
        <v>144</v>
      </c>
      <c r="B10" s="598">
        <v>12.305648495734783</v>
      </c>
      <c r="C10" s="606">
        <v>1.1990083564254427E-2</v>
      </c>
      <c r="D10" s="602">
        <v>9.12474347898997</v>
      </c>
      <c r="E10" s="606">
        <v>7.8647456714620294E-3</v>
      </c>
    </row>
    <row r="11" spans="1:5" x14ac:dyDescent="0.2">
      <c r="A11" s="85" t="s">
        <v>66</v>
      </c>
      <c r="B11" s="598">
        <v>115.00456977277278</v>
      </c>
      <c r="C11" s="606">
        <v>0.11205540303906901</v>
      </c>
      <c r="D11" s="602">
        <v>89.564497500064135</v>
      </c>
      <c r="E11" s="606">
        <v>7.7196909222950819E-2</v>
      </c>
    </row>
    <row r="12" spans="1:5" x14ac:dyDescent="0.2">
      <c r="A12" s="489" t="s">
        <v>145</v>
      </c>
      <c r="B12" s="597">
        <v>66524.524674983477</v>
      </c>
      <c r="C12" s="605">
        <v>99.99996776342978</v>
      </c>
      <c r="D12" s="601">
        <v>74853.445817158776</v>
      </c>
      <c r="E12" s="605">
        <v>99.987881305728521</v>
      </c>
    </row>
    <row r="13" spans="1:5" x14ac:dyDescent="0.2">
      <c r="A13" s="85" t="s">
        <v>141</v>
      </c>
      <c r="B13" s="599">
        <v>66512.159020158797</v>
      </c>
      <c r="C13" s="606">
        <v>99.981411885488697</v>
      </c>
      <c r="D13" s="603">
        <v>74844.282928017099</v>
      </c>
      <c r="E13" s="606">
        <v>99.987758894675267</v>
      </c>
    </row>
    <row r="14" spans="1:5" x14ac:dyDescent="0.2">
      <c r="A14" s="85" t="s">
        <v>144</v>
      </c>
      <c r="B14" s="599">
        <v>12.305648495734783</v>
      </c>
      <c r="C14" s="606">
        <v>1.8497912695890809E-2</v>
      </c>
      <c r="D14" s="603">
        <v>9.12474347898997</v>
      </c>
      <c r="E14" s="606">
        <v>1.2190144861572012E-4</v>
      </c>
    </row>
    <row r="15" spans="1:5" x14ac:dyDescent="0.2">
      <c r="A15" s="85" t="s">
        <v>66</v>
      </c>
      <c r="B15" s="599">
        <v>3.8561103840047045E-2</v>
      </c>
      <c r="C15" s="606">
        <v>5.7965245191068503E-5</v>
      </c>
      <c r="D15" s="603">
        <v>3.8145662691533598E-2</v>
      </c>
      <c r="E15" s="606">
        <v>5.096046317588416E-7</v>
      </c>
    </row>
    <row r="16" spans="1:5" x14ac:dyDescent="0.2">
      <c r="A16" s="489" t="s">
        <v>146</v>
      </c>
      <c r="B16" s="597">
        <v>36107.379440527082</v>
      </c>
      <c r="C16" s="605">
        <v>100</v>
      </c>
      <c r="D16" s="601">
        <v>41167.387661283676</v>
      </c>
      <c r="E16" s="605">
        <v>100</v>
      </c>
    </row>
    <row r="17" spans="1:5" x14ac:dyDescent="0.2">
      <c r="A17" s="85" t="s">
        <v>141</v>
      </c>
      <c r="B17" s="599">
        <v>33891.120490018147</v>
      </c>
      <c r="C17" s="606">
        <v>93.862033232959035</v>
      </c>
      <c r="D17" s="603">
        <v>38646.891715596299</v>
      </c>
      <c r="E17" s="606">
        <v>93.87744501442387</v>
      </c>
    </row>
    <row r="18" spans="1:5" x14ac:dyDescent="0.2">
      <c r="A18" s="85" t="s">
        <v>142</v>
      </c>
      <c r="B18" s="599">
        <v>1956.9395690199999</v>
      </c>
      <c r="C18" s="606">
        <v>5.4197773400955329</v>
      </c>
      <c r="D18" s="603">
        <v>2290.39209837</v>
      </c>
      <c r="E18" s="606">
        <v>5.5636080608632463</v>
      </c>
    </row>
    <row r="19" spans="1:5" x14ac:dyDescent="0.2">
      <c r="A19" s="85" t="s">
        <v>143</v>
      </c>
      <c r="B19" s="599">
        <v>144.35337282</v>
      </c>
      <c r="C19" s="606">
        <v>0.39978911529086802</v>
      </c>
      <c r="D19" s="603">
        <v>140.57749548000001</v>
      </c>
      <c r="E19" s="606">
        <v>0.34147781403241106</v>
      </c>
    </row>
    <row r="20" spans="1:5" x14ac:dyDescent="0.2">
      <c r="A20" s="245" t="s">
        <v>66</v>
      </c>
      <c r="B20" s="600">
        <v>114.96600866893273</v>
      </c>
      <c r="C20" s="607">
        <v>0.31840031165455995</v>
      </c>
      <c r="D20" s="604">
        <v>89.526351837372601</v>
      </c>
      <c r="E20" s="607">
        <v>0.21746911068046385</v>
      </c>
    </row>
    <row r="21" spans="1:5" x14ac:dyDescent="0.2">
      <c r="A21" s="22" t="s">
        <v>19</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7BDDC-2E32-421A-A8BA-654EC83D5CD0}">
  <dimension ref="A1:B10"/>
  <sheetViews>
    <sheetView workbookViewId="0">
      <selection activeCell="F23" sqref="F23"/>
    </sheetView>
  </sheetViews>
  <sheetFormatPr baseColWidth="10" defaultColWidth="10.85546875" defaultRowHeight="12.75" x14ac:dyDescent="0.2"/>
  <cols>
    <col min="1" max="1" width="29.42578125" style="22" customWidth="1"/>
    <col min="2" max="16384" width="10.85546875" style="22"/>
  </cols>
  <sheetData>
    <row r="1" spans="1:2" x14ac:dyDescent="0.2">
      <c r="A1" s="78" t="s">
        <v>646</v>
      </c>
    </row>
    <row r="2" spans="1:2" x14ac:dyDescent="0.2">
      <c r="A2" s="78" t="s">
        <v>576</v>
      </c>
    </row>
    <row r="3" spans="1:2" x14ac:dyDescent="0.2">
      <c r="A3" s="22" t="s">
        <v>577</v>
      </c>
    </row>
    <row r="5" spans="1:2" x14ac:dyDescent="0.2">
      <c r="A5" s="46" t="s">
        <v>786</v>
      </c>
      <c r="B5" s="616">
        <v>87262776.4742129</v>
      </c>
    </row>
    <row r="6" spans="1:2" x14ac:dyDescent="0.2">
      <c r="A6" s="302" t="s">
        <v>580</v>
      </c>
      <c r="B6" s="618">
        <v>2973775.4145440301</v>
      </c>
    </row>
    <row r="7" spans="1:2" x14ac:dyDescent="0.2">
      <c r="A7" s="85" t="s">
        <v>581</v>
      </c>
      <c r="B7" s="615">
        <v>-2753596.2332818802</v>
      </c>
    </row>
    <row r="8" spans="1:2" x14ac:dyDescent="0.2">
      <c r="A8" s="245" t="s">
        <v>582</v>
      </c>
      <c r="B8" s="619">
        <v>12238131.5327891</v>
      </c>
    </row>
    <row r="9" spans="1:2" x14ac:dyDescent="0.2">
      <c r="A9" s="88" t="s">
        <v>667</v>
      </c>
      <c r="B9" s="617">
        <v>99721087.188264042</v>
      </c>
    </row>
    <row r="10" spans="1:2" x14ac:dyDescent="0.2">
      <c r="A10" s="22" t="s">
        <v>19</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9FCC-5830-498D-904C-9564E793AD07}">
  <dimension ref="A1:L8"/>
  <sheetViews>
    <sheetView workbookViewId="0">
      <selection activeCell="G41" sqref="G41"/>
    </sheetView>
  </sheetViews>
  <sheetFormatPr baseColWidth="10" defaultColWidth="10.85546875" defaultRowHeight="12.75" x14ac:dyDescent="0.2"/>
  <cols>
    <col min="1" max="1" width="23.140625" style="22" customWidth="1"/>
    <col min="2" max="16384" width="10.85546875" style="22"/>
  </cols>
  <sheetData>
    <row r="1" spans="1:12" x14ac:dyDescent="0.2">
      <c r="A1" s="78" t="s">
        <v>645</v>
      </c>
    </row>
    <row r="2" spans="1:12" x14ac:dyDescent="0.2">
      <c r="A2" s="78" t="s">
        <v>1045</v>
      </c>
    </row>
    <row r="3" spans="1:12" x14ac:dyDescent="0.2">
      <c r="A3" s="22" t="s">
        <v>1044</v>
      </c>
    </row>
    <row r="5" spans="1:12" x14ac:dyDescent="0.2">
      <c r="A5" s="625"/>
      <c r="B5" s="620">
        <v>2023</v>
      </c>
      <c r="C5" s="620">
        <v>2024</v>
      </c>
      <c r="D5" s="620">
        <v>2025</v>
      </c>
      <c r="E5" s="620">
        <v>2026</v>
      </c>
      <c r="F5" s="620">
        <v>2027</v>
      </c>
      <c r="G5" s="620">
        <v>2028</v>
      </c>
      <c r="H5" s="620">
        <v>2029</v>
      </c>
      <c r="I5" s="620">
        <v>2030</v>
      </c>
      <c r="J5" s="620">
        <v>2031</v>
      </c>
      <c r="K5" s="620">
        <v>2032</v>
      </c>
      <c r="L5" s="621">
        <v>2033</v>
      </c>
    </row>
    <row r="6" spans="1:12" x14ac:dyDescent="0.2">
      <c r="A6" s="622" t="s">
        <v>578</v>
      </c>
      <c r="B6" s="626">
        <v>6919959.4025635552</v>
      </c>
      <c r="C6" s="626">
        <v>2782495.9477604898</v>
      </c>
      <c r="D6" s="626">
        <v>9034429.1240802445</v>
      </c>
      <c r="E6" s="626">
        <v>12750157.567915408</v>
      </c>
      <c r="F6" s="626">
        <v>16655.73611699566</v>
      </c>
      <c r="G6" s="626">
        <v>5888946.8767276397</v>
      </c>
      <c r="H6" s="626">
        <v>46287.335257253624</v>
      </c>
      <c r="I6" s="626">
        <v>11094248.013578461</v>
      </c>
      <c r="J6" s="626">
        <v>0</v>
      </c>
      <c r="K6" s="626">
        <v>22059.781061106871</v>
      </c>
      <c r="L6" s="627">
        <v>4137579.2520899628</v>
      </c>
    </row>
    <row r="7" spans="1:12" x14ac:dyDescent="0.2">
      <c r="A7" s="624" t="s">
        <v>579</v>
      </c>
      <c r="B7" s="628">
        <v>58018.685664672492</v>
      </c>
      <c r="C7" s="628">
        <v>53122.547959732226</v>
      </c>
      <c r="D7" s="628">
        <v>2383840.9865807467</v>
      </c>
      <c r="E7" s="628">
        <v>2219151.2452465571</v>
      </c>
      <c r="F7" s="628">
        <v>3101708.5064300029</v>
      </c>
      <c r="G7" s="628">
        <v>2955828.8897612356</v>
      </c>
      <c r="H7" s="628">
        <v>2515429.1555962213</v>
      </c>
      <c r="I7" s="628">
        <v>2097155.0434090458</v>
      </c>
      <c r="J7" s="628">
        <v>4976122.9300022554</v>
      </c>
      <c r="K7" s="628">
        <v>2117755.0378230931</v>
      </c>
      <c r="L7" s="629">
        <v>3133403.629026704</v>
      </c>
    </row>
    <row r="8" spans="1:12" x14ac:dyDescent="0.2">
      <c r="A8" s="22" t="s">
        <v>19</v>
      </c>
      <c r="B8" s="623"/>
      <c r="C8" s="623"/>
      <c r="D8" s="623"/>
      <c r="E8" s="623"/>
      <c r="F8" s="623"/>
      <c r="G8" s="623"/>
      <c r="H8" s="623"/>
      <c r="I8" s="623"/>
      <c r="J8" s="623"/>
      <c r="K8" s="623"/>
      <c r="L8" s="623"/>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7D127-1853-4DF0-B833-6060BC153818}">
  <dimension ref="A1:I15"/>
  <sheetViews>
    <sheetView showGridLines="0" zoomScaleNormal="100" workbookViewId="0">
      <selection activeCell="F20" sqref="F20"/>
    </sheetView>
  </sheetViews>
  <sheetFormatPr baseColWidth="10" defaultColWidth="10.42578125" defaultRowHeight="12.75" x14ac:dyDescent="0.2"/>
  <cols>
    <col min="1" max="1" width="28.85546875" style="4" customWidth="1"/>
    <col min="2" max="7" width="10.42578125" style="4"/>
    <col min="8" max="8" width="10.85546875" style="4" bestFit="1" customWidth="1"/>
    <col min="9" max="16384" width="10.42578125" style="4"/>
  </cols>
  <sheetData>
    <row r="1" spans="1:9" x14ac:dyDescent="0.2">
      <c r="A1" s="174" t="s">
        <v>575</v>
      </c>
      <c r="B1" s="402"/>
    </row>
    <row r="2" spans="1:9" x14ac:dyDescent="0.2">
      <c r="A2" s="174" t="s">
        <v>787</v>
      </c>
    </row>
    <row r="3" spans="1:9" x14ac:dyDescent="0.2">
      <c r="A3" s="507" t="s">
        <v>1046</v>
      </c>
    </row>
    <row r="4" spans="1:9" x14ac:dyDescent="0.2">
      <c r="A4" s="201"/>
    </row>
    <row r="5" spans="1:9" x14ac:dyDescent="0.2">
      <c r="A5" s="202"/>
      <c r="B5" s="1157">
        <v>2019</v>
      </c>
      <c r="C5" s="1195"/>
      <c r="D5" s="1194">
        <v>2020</v>
      </c>
      <c r="E5" s="1195"/>
      <c r="F5" s="1157">
        <v>2021</v>
      </c>
      <c r="G5" s="1195"/>
      <c r="H5" s="1194">
        <v>2022</v>
      </c>
      <c r="I5" s="1195"/>
    </row>
    <row r="6" spans="1:9" x14ac:dyDescent="0.2">
      <c r="A6" s="170"/>
      <c r="B6" s="204" t="s">
        <v>82</v>
      </c>
      <c r="C6" s="198" t="s">
        <v>130</v>
      </c>
      <c r="D6" s="203" t="s">
        <v>82</v>
      </c>
      <c r="E6" s="198" t="s">
        <v>130</v>
      </c>
      <c r="F6" s="204" t="s">
        <v>82</v>
      </c>
      <c r="G6" s="198" t="s">
        <v>130</v>
      </c>
      <c r="H6" s="203" t="s">
        <v>82</v>
      </c>
      <c r="I6" s="198" t="s">
        <v>130</v>
      </c>
    </row>
    <row r="7" spans="1:9" x14ac:dyDescent="0.2">
      <c r="A7" s="391" t="s">
        <v>572</v>
      </c>
      <c r="B7" s="403">
        <v>25385.561896901934</v>
      </c>
      <c r="C7" s="405">
        <v>9.6563892251276187</v>
      </c>
      <c r="D7" s="403">
        <v>23503.609466653314</v>
      </c>
      <c r="E7" s="405">
        <v>8.2990611955711966</v>
      </c>
      <c r="F7" s="403">
        <v>14899.881805119623</v>
      </c>
      <c r="G7" s="405">
        <v>5.2704359377892516</v>
      </c>
      <c r="H7" s="403">
        <v>18683.919127317502</v>
      </c>
      <c r="I7" s="405">
        <v>6.1155451849173019</v>
      </c>
    </row>
    <row r="8" spans="1:9" x14ac:dyDescent="0.2">
      <c r="A8" s="391" t="s">
        <v>315</v>
      </c>
      <c r="B8" s="403">
        <v>74391.191727545694</v>
      </c>
      <c r="C8" s="405">
        <v>28.288307444387939</v>
      </c>
      <c r="D8" s="403">
        <v>91625.135724077918</v>
      </c>
      <c r="E8" s="405">
        <v>32.352588631354294</v>
      </c>
      <c r="F8" s="403">
        <v>102631.9</v>
      </c>
      <c r="G8" s="405">
        <v>36.303299777067238</v>
      </c>
      <c r="H8" s="403">
        <v>116020.85745164576</v>
      </c>
      <c r="I8" s="405">
        <v>37.9754799463349</v>
      </c>
    </row>
    <row r="9" spans="1:9" x14ac:dyDescent="0.2">
      <c r="A9" s="170" t="s">
        <v>316</v>
      </c>
      <c r="B9" s="404">
        <v>-49005.62983064376</v>
      </c>
      <c r="C9" s="406">
        <v>-18.631918219260321</v>
      </c>
      <c r="D9" s="404">
        <v>-68121.526257424601</v>
      </c>
      <c r="E9" s="406">
        <v>-24.053527435783096</v>
      </c>
      <c r="F9" s="404">
        <v>-87732.018194880366</v>
      </c>
      <c r="G9" s="406">
        <v>-31.032863839277987</v>
      </c>
      <c r="H9" s="404">
        <v>-97336.93832432825</v>
      </c>
      <c r="I9" s="406">
        <v>-31.859934761417598</v>
      </c>
    </row>
    <row r="10" spans="1:9" x14ac:dyDescent="0.2">
      <c r="A10" s="5" t="s">
        <v>19</v>
      </c>
    </row>
    <row r="12" spans="1:9" x14ac:dyDescent="0.2">
      <c r="H12" s="27"/>
    </row>
    <row r="13" spans="1:9" x14ac:dyDescent="0.2">
      <c r="C13" s="485"/>
      <c r="E13" s="485"/>
      <c r="G13" s="485"/>
      <c r="I13" s="485"/>
    </row>
    <row r="14" spans="1:9" x14ac:dyDescent="0.2">
      <c r="C14" s="485"/>
      <c r="E14" s="485"/>
      <c r="G14" s="485"/>
      <c r="I14" s="485"/>
    </row>
    <row r="15" spans="1:9" x14ac:dyDescent="0.2">
      <c r="C15" s="485"/>
      <c r="E15" s="485"/>
      <c r="G15" s="485"/>
      <c r="I15" s="485"/>
    </row>
  </sheetData>
  <mergeCells count="4">
    <mergeCell ref="H5:I5"/>
    <mergeCell ref="B5:C5"/>
    <mergeCell ref="D5:E5"/>
    <mergeCell ref="F5:G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09FC-5ABA-4AA6-8696-EA5929DEFC5E}">
  <dimension ref="A1:Q70"/>
  <sheetViews>
    <sheetView showGridLines="0" workbookViewId="0">
      <selection activeCell="A70" sqref="A70"/>
    </sheetView>
  </sheetViews>
  <sheetFormatPr baseColWidth="10" defaultColWidth="10.85546875" defaultRowHeight="12.75" x14ac:dyDescent="0.2"/>
  <cols>
    <col min="1" max="1" width="72" style="4" bestFit="1" customWidth="1"/>
    <col min="2" max="2" width="12.85546875" style="43" customWidth="1"/>
    <col min="3" max="3" width="10" style="4" customWidth="1"/>
    <col min="4" max="4" width="12.85546875" style="43" customWidth="1"/>
    <col min="5" max="5" width="10" style="4" customWidth="1"/>
    <col min="6" max="6" width="12.85546875" style="43" customWidth="1"/>
    <col min="7" max="7" width="10" style="4" customWidth="1"/>
    <col min="8" max="8" width="12.85546875" style="4" customWidth="1"/>
    <col min="9" max="9" width="10" style="4" customWidth="1"/>
    <col min="10" max="10" width="12.85546875" style="4" customWidth="1"/>
    <col min="11" max="16" width="5.7109375" style="4" customWidth="1"/>
    <col min="17" max="17" width="6.85546875" style="4" customWidth="1"/>
    <col min="18" max="16384" width="10.85546875" style="4"/>
  </cols>
  <sheetData>
    <row r="1" spans="1:17" x14ac:dyDescent="0.2">
      <c r="A1" s="174" t="s">
        <v>150</v>
      </c>
    </row>
    <row r="2" spans="1:17" ht="15" x14ac:dyDescent="0.2">
      <c r="A2" s="174" t="s">
        <v>1034</v>
      </c>
    </row>
    <row r="3" spans="1:17" x14ac:dyDescent="0.2">
      <c r="A3" s="998" t="s">
        <v>1026</v>
      </c>
    </row>
    <row r="5" spans="1:17" ht="39" customHeight="1" x14ac:dyDescent="0.2">
      <c r="A5" s="176"/>
      <c r="B5" s="1198">
        <v>2000</v>
      </c>
      <c r="C5" s="1199"/>
      <c r="D5" s="1200">
        <v>2021</v>
      </c>
      <c r="E5" s="1200"/>
      <c r="F5" s="1198">
        <v>2022</v>
      </c>
      <c r="G5" s="1199"/>
      <c r="H5" s="1196" t="s">
        <v>788</v>
      </c>
      <c r="I5" s="1196" t="s">
        <v>1027</v>
      </c>
      <c r="J5" s="1196" t="s">
        <v>1028</v>
      </c>
    </row>
    <row r="6" spans="1:17" s="840" customFormat="1" ht="30" customHeight="1" x14ac:dyDescent="0.2">
      <c r="A6" s="407"/>
      <c r="B6" s="408" t="s">
        <v>1029</v>
      </c>
      <c r="C6" s="409" t="s">
        <v>151</v>
      </c>
      <c r="D6" s="410" t="s">
        <v>1029</v>
      </c>
      <c r="E6" s="411" t="s">
        <v>151</v>
      </c>
      <c r="F6" s="408" t="s">
        <v>1029</v>
      </c>
      <c r="G6" s="409" t="s">
        <v>151</v>
      </c>
      <c r="H6" s="1197"/>
      <c r="I6" s="1197"/>
      <c r="J6" s="1197"/>
    </row>
    <row r="7" spans="1:17" x14ac:dyDescent="0.2">
      <c r="A7" s="412" t="s">
        <v>152</v>
      </c>
      <c r="B7" s="413">
        <v>19184355.625862345</v>
      </c>
      <c r="C7" s="1000">
        <v>100</v>
      </c>
      <c r="D7" s="414">
        <v>85270210.83599335</v>
      </c>
      <c r="E7" s="999">
        <v>100</v>
      </c>
      <c r="F7" s="413">
        <v>65690848.196359001</v>
      </c>
      <c r="G7" s="1000">
        <v>100</v>
      </c>
      <c r="H7" s="1000">
        <v>5.7543097874823701</v>
      </c>
      <c r="I7" s="1000" t="s">
        <v>1030</v>
      </c>
      <c r="J7" s="1000">
        <v>-22.961550637294451</v>
      </c>
      <c r="K7" s="27"/>
      <c r="L7" s="27"/>
      <c r="M7" s="27"/>
      <c r="N7" s="27"/>
      <c r="O7" s="27"/>
      <c r="P7" s="27"/>
      <c r="Q7" s="27"/>
    </row>
    <row r="8" spans="1:17" x14ac:dyDescent="0.2">
      <c r="A8" s="206" t="s">
        <v>153</v>
      </c>
      <c r="B8" s="415">
        <v>1252452.4350336911</v>
      </c>
      <c r="C8" s="427">
        <v>6.5285092679644938</v>
      </c>
      <c r="D8" s="416">
        <v>4830842.8916296605</v>
      </c>
      <c r="E8" s="433">
        <v>5.665334756731383</v>
      </c>
      <c r="F8" s="415">
        <v>5231163.6880099997</v>
      </c>
      <c r="G8" s="427">
        <v>7.9633066578366147</v>
      </c>
      <c r="H8" s="427">
        <v>6.7136234892597679</v>
      </c>
      <c r="I8" s="427" t="s">
        <v>1030</v>
      </c>
      <c r="J8" s="427">
        <v>8.2867691076016854</v>
      </c>
      <c r="K8" s="27"/>
      <c r="L8" s="27"/>
      <c r="M8" s="27"/>
      <c r="N8" s="27"/>
      <c r="O8" s="27"/>
      <c r="P8" s="27"/>
      <c r="Q8" s="27"/>
    </row>
    <row r="9" spans="1:17" x14ac:dyDescent="0.2">
      <c r="A9" s="205" t="s">
        <v>154</v>
      </c>
      <c r="B9" s="417">
        <v>690567.25506072864</v>
      </c>
      <c r="C9" s="545">
        <v>3.5996374782053038</v>
      </c>
      <c r="D9" s="418">
        <v>1518835.8017072643</v>
      </c>
      <c r="E9" s="378">
        <v>1.7812032910632249</v>
      </c>
      <c r="F9" s="417">
        <v>1578301.9306599996</v>
      </c>
      <c r="G9" s="545">
        <v>2.4026207211425215</v>
      </c>
      <c r="H9" s="545">
        <v>3.8287102734162026</v>
      </c>
      <c r="I9" s="545" t="s">
        <v>1030</v>
      </c>
      <c r="J9" s="545">
        <v>3.9152440893144558</v>
      </c>
      <c r="K9" s="27"/>
      <c r="L9" s="27"/>
      <c r="M9" s="27"/>
      <c r="N9" s="27"/>
      <c r="O9" s="27"/>
      <c r="P9" s="27"/>
      <c r="Q9" s="27"/>
    </row>
    <row r="10" spans="1:17" x14ac:dyDescent="0.2">
      <c r="A10" s="205" t="s">
        <v>155</v>
      </c>
      <c r="B10" s="417">
        <v>0</v>
      </c>
      <c r="C10" s="545">
        <v>0</v>
      </c>
      <c r="D10" s="418">
        <v>390.66760995097144</v>
      </c>
      <c r="E10" s="378">
        <v>4.5815250850308326E-4</v>
      </c>
      <c r="F10" s="417">
        <v>280.98900000000003</v>
      </c>
      <c r="G10" s="545">
        <v>4.2774451497427034E-4</v>
      </c>
      <c r="H10" s="545" t="s">
        <v>1030</v>
      </c>
      <c r="I10" s="545" t="s">
        <v>1030</v>
      </c>
      <c r="J10" s="545">
        <v>-28.074661721952339</v>
      </c>
      <c r="K10" s="27"/>
      <c r="L10" s="27"/>
      <c r="M10" s="27"/>
      <c r="N10" s="27"/>
      <c r="O10" s="27"/>
      <c r="P10" s="27"/>
      <c r="Q10" s="27"/>
    </row>
    <row r="11" spans="1:17" x14ac:dyDescent="0.2">
      <c r="A11" s="205" t="s">
        <v>156</v>
      </c>
      <c r="B11" s="417">
        <v>85214.894560816756</v>
      </c>
      <c r="C11" s="545">
        <v>0.44418950640145</v>
      </c>
      <c r="D11" s="418">
        <v>315973.15881314687</v>
      </c>
      <c r="E11" s="378">
        <v>0.37055515134222194</v>
      </c>
      <c r="F11" s="417">
        <v>332914.31300000002</v>
      </c>
      <c r="G11" s="545">
        <v>0.5067894876389375</v>
      </c>
      <c r="H11" s="545">
        <v>6.3899906537398854</v>
      </c>
      <c r="I11" s="545" t="s">
        <v>1030</v>
      </c>
      <c r="J11" s="545">
        <v>5.3615801577853119</v>
      </c>
      <c r="K11" s="27"/>
      <c r="L11" s="27"/>
      <c r="M11" s="27"/>
      <c r="N11" s="27"/>
      <c r="O11" s="27"/>
      <c r="P11" s="27"/>
      <c r="Q11" s="27"/>
    </row>
    <row r="12" spans="1:17" x14ac:dyDescent="0.2">
      <c r="A12" s="205" t="s">
        <v>157</v>
      </c>
      <c r="B12" s="417">
        <v>70994.736138003864</v>
      </c>
      <c r="C12" s="545">
        <v>0.37006578444728255</v>
      </c>
      <c r="D12" s="418">
        <v>420513.22387361538</v>
      </c>
      <c r="E12" s="378">
        <v>0.49315372830779125</v>
      </c>
      <c r="F12" s="417">
        <v>396221.58999999997</v>
      </c>
      <c r="G12" s="545">
        <v>0.60316101995766436</v>
      </c>
      <c r="H12" s="545">
        <v>8.1288175987362266</v>
      </c>
      <c r="I12" s="545" t="s">
        <v>1030</v>
      </c>
      <c r="J12" s="545">
        <v>-5.7766634898778477</v>
      </c>
      <c r="K12" s="27"/>
      <c r="L12" s="27"/>
      <c r="M12" s="27"/>
      <c r="N12" s="27"/>
      <c r="O12" s="27"/>
      <c r="P12" s="27"/>
      <c r="Q12" s="27"/>
    </row>
    <row r="13" spans="1:17" x14ac:dyDescent="0.2">
      <c r="A13" s="205" t="s">
        <v>158</v>
      </c>
      <c r="B13" s="417">
        <v>17648.58017954585</v>
      </c>
      <c r="C13" s="545">
        <v>9.1994646699281771E-2</v>
      </c>
      <c r="D13" s="418">
        <v>305316.60501252959</v>
      </c>
      <c r="E13" s="378">
        <v>0.35805775782561172</v>
      </c>
      <c r="F13" s="417">
        <v>301846.87899999996</v>
      </c>
      <c r="G13" s="545">
        <v>0.45949609007595404</v>
      </c>
      <c r="H13" s="545">
        <v>13.775551884747994</v>
      </c>
      <c r="I13" s="545" t="s">
        <v>1030</v>
      </c>
      <c r="J13" s="545">
        <v>-1.1364354101825711</v>
      </c>
      <c r="K13" s="27"/>
      <c r="L13" s="27"/>
      <c r="M13" s="27"/>
      <c r="N13" s="27"/>
      <c r="O13" s="27"/>
      <c r="P13" s="27"/>
      <c r="Q13" s="27"/>
    </row>
    <row r="14" spans="1:17" x14ac:dyDescent="0.2">
      <c r="A14" s="205" t="s">
        <v>159</v>
      </c>
      <c r="B14" s="417">
        <v>388026.96909459599</v>
      </c>
      <c r="C14" s="545">
        <v>2.0226218522111763</v>
      </c>
      <c r="D14" s="418">
        <v>2269813.4346131538</v>
      </c>
      <c r="E14" s="378">
        <v>2.6619066756840297</v>
      </c>
      <c r="F14" s="417">
        <v>2621597.9863499999</v>
      </c>
      <c r="G14" s="545">
        <v>3.9908115945065625</v>
      </c>
      <c r="H14" s="545">
        <v>9.0721380960959053</v>
      </c>
      <c r="I14" s="545" t="s">
        <v>1030</v>
      </c>
      <c r="J14" s="545">
        <v>15.498390588951679</v>
      </c>
      <c r="K14" s="27"/>
      <c r="L14" s="27"/>
      <c r="M14" s="27"/>
      <c r="N14" s="27"/>
      <c r="O14" s="27"/>
      <c r="P14" s="27"/>
      <c r="Q14" s="27"/>
    </row>
    <row r="15" spans="1:17" x14ac:dyDescent="0.2">
      <c r="A15" s="207" t="s">
        <v>75</v>
      </c>
      <c r="B15" s="419">
        <v>1485148.0290275651</v>
      </c>
      <c r="C15" s="428">
        <v>7.7414538074213128</v>
      </c>
      <c r="D15" s="420">
        <v>1482739.8194115269</v>
      </c>
      <c r="E15" s="430">
        <v>1.7388719986436914</v>
      </c>
      <c r="F15" s="419">
        <v>1397032.1575900002</v>
      </c>
      <c r="G15" s="428">
        <v>2.1266769967927317</v>
      </c>
      <c r="H15" s="428">
        <v>-0.27763366060793437</v>
      </c>
      <c r="I15" s="428" t="s">
        <v>1030</v>
      </c>
      <c r="J15" s="428">
        <v>-5.7803574638969764</v>
      </c>
      <c r="K15" s="27"/>
      <c r="L15" s="27"/>
      <c r="M15" s="27"/>
      <c r="N15" s="27"/>
      <c r="O15" s="27"/>
      <c r="P15" s="27"/>
      <c r="Q15" s="27"/>
    </row>
    <row r="16" spans="1:17" x14ac:dyDescent="0.2">
      <c r="A16" s="205" t="s">
        <v>160</v>
      </c>
      <c r="B16" s="417">
        <v>1479079.029907692</v>
      </c>
      <c r="C16" s="545">
        <v>7.7098186603346335</v>
      </c>
      <c r="D16" s="418">
        <v>1477818.3861600289</v>
      </c>
      <c r="E16" s="378">
        <v>1.7331004247220978</v>
      </c>
      <c r="F16" s="417">
        <v>1392461.6165900002</v>
      </c>
      <c r="G16" s="545">
        <v>2.1197193442041429</v>
      </c>
      <c r="H16" s="545">
        <v>-0.27392635765661755</v>
      </c>
      <c r="I16" s="545" t="s">
        <v>1030</v>
      </c>
      <c r="J16" s="545">
        <v>-5.7758632839736208</v>
      </c>
      <c r="K16" s="27"/>
      <c r="L16" s="27"/>
      <c r="M16" s="27"/>
      <c r="N16" s="27"/>
      <c r="O16" s="27"/>
      <c r="P16" s="27"/>
      <c r="Q16" s="27"/>
    </row>
    <row r="17" spans="1:17" x14ac:dyDescent="0.2">
      <c r="A17" s="421" t="s">
        <v>161</v>
      </c>
      <c r="B17" s="422">
        <v>6068.9991198732614</v>
      </c>
      <c r="C17" s="429">
        <v>3.163514708667968E-2</v>
      </c>
      <c r="D17" s="423">
        <v>4921.4332514980933</v>
      </c>
      <c r="E17" s="432">
        <v>5.7715739215936247E-3</v>
      </c>
      <c r="F17" s="422">
        <v>4570.5410000000002</v>
      </c>
      <c r="G17" s="429">
        <v>6.9576525885889362E-3</v>
      </c>
      <c r="H17" s="429">
        <v>-1.2806477577152031</v>
      </c>
      <c r="I17" s="429" t="s">
        <v>1030</v>
      </c>
      <c r="J17" s="429">
        <v>-7.1298793169912642</v>
      </c>
      <c r="K17" s="27"/>
      <c r="L17" s="27"/>
      <c r="M17" s="27"/>
      <c r="N17" s="27"/>
      <c r="O17" s="27"/>
      <c r="P17" s="27"/>
      <c r="Q17" s="27"/>
    </row>
    <row r="18" spans="1:17" x14ac:dyDescent="0.2">
      <c r="A18" s="424" t="s">
        <v>162</v>
      </c>
      <c r="B18" s="420">
        <v>1079211.4355219151</v>
      </c>
      <c r="C18" s="430">
        <v>5.6254765944133913</v>
      </c>
      <c r="D18" s="419">
        <v>3774750.7377902386</v>
      </c>
      <c r="E18" s="428">
        <v>4.4268106068724302</v>
      </c>
      <c r="F18" s="420">
        <v>3577078.9219199996</v>
      </c>
      <c r="G18" s="430">
        <v>5.4453230855348647</v>
      </c>
      <c r="H18" s="431">
        <v>5.5979639813154014</v>
      </c>
      <c r="I18" s="431" t="s">
        <v>1030</v>
      </c>
      <c r="J18" s="431">
        <v>-5.2366852701367321</v>
      </c>
      <c r="K18" s="27"/>
      <c r="L18" s="27"/>
      <c r="M18" s="27"/>
      <c r="N18" s="27"/>
      <c r="O18" s="27"/>
      <c r="P18" s="27"/>
      <c r="Q18" s="27"/>
    </row>
    <row r="19" spans="1:17" x14ac:dyDescent="0.2">
      <c r="A19" s="425" t="s">
        <v>163</v>
      </c>
      <c r="B19" s="418">
        <v>648926.21580707608</v>
      </c>
      <c r="C19" s="378">
        <v>3.382580204738602</v>
      </c>
      <c r="D19" s="417">
        <v>1775488.5592879956</v>
      </c>
      <c r="E19" s="545">
        <v>2.0821908869240713</v>
      </c>
      <c r="F19" s="418">
        <v>1664015.5183049999</v>
      </c>
      <c r="G19" s="378">
        <v>2.5331009782839584</v>
      </c>
      <c r="H19" s="374">
        <v>4.3732445602258752</v>
      </c>
      <c r="I19" s="374" t="s">
        <v>1030</v>
      </c>
      <c r="J19" s="374">
        <v>-6.2784432149592959</v>
      </c>
      <c r="K19" s="27"/>
      <c r="L19" s="27"/>
      <c r="M19" s="27"/>
      <c r="N19" s="27"/>
      <c r="O19" s="27"/>
      <c r="P19" s="27"/>
      <c r="Q19" s="27"/>
    </row>
    <row r="20" spans="1:17" x14ac:dyDescent="0.2">
      <c r="A20" s="425" t="s">
        <v>164</v>
      </c>
      <c r="B20" s="418">
        <v>18835.649568737899</v>
      </c>
      <c r="C20" s="378">
        <v>9.8182341570783024E-2</v>
      </c>
      <c r="D20" s="417">
        <v>56121.964971127651</v>
      </c>
      <c r="E20" s="545">
        <v>6.5816613352899137E-2</v>
      </c>
      <c r="F20" s="418">
        <v>57289.339</v>
      </c>
      <c r="G20" s="378">
        <v>8.721053323707173E-2</v>
      </c>
      <c r="H20" s="374">
        <v>5.1862039617493361</v>
      </c>
      <c r="I20" s="374" t="s">
        <v>1030</v>
      </c>
      <c r="J20" s="374">
        <v>2.0800662084317736</v>
      </c>
      <c r="K20" s="27"/>
      <c r="L20" s="27"/>
      <c r="M20" s="27"/>
      <c r="N20" s="27"/>
      <c r="O20" s="27"/>
      <c r="P20" s="27"/>
      <c r="Q20" s="27"/>
    </row>
    <row r="21" spans="1:17" x14ac:dyDescent="0.2">
      <c r="A21" s="425" t="s">
        <v>165</v>
      </c>
      <c r="B21" s="418">
        <v>250177.389896145</v>
      </c>
      <c r="C21" s="378">
        <v>1.3040698096676333</v>
      </c>
      <c r="D21" s="417">
        <v>1235524.969462839</v>
      </c>
      <c r="E21" s="545">
        <v>1.4489526381484124</v>
      </c>
      <c r="F21" s="418">
        <v>1173419.889615</v>
      </c>
      <c r="G21" s="378">
        <v>1.7862760518900382</v>
      </c>
      <c r="H21" s="374">
        <v>7.2776708558220049</v>
      </c>
      <c r="I21" s="374" t="s">
        <v>1030</v>
      </c>
      <c r="J21" s="374">
        <v>-5.0266147089556625</v>
      </c>
      <c r="K21" s="27"/>
      <c r="L21" s="27"/>
      <c r="M21" s="27"/>
      <c r="N21" s="27"/>
      <c r="O21" s="27"/>
      <c r="P21" s="27"/>
      <c r="Q21" s="27"/>
    </row>
    <row r="22" spans="1:17" x14ac:dyDescent="0.2">
      <c r="A22" s="425" t="s">
        <v>166</v>
      </c>
      <c r="B22" s="418">
        <v>161272.18024995597</v>
      </c>
      <c r="C22" s="378">
        <v>0.84064423843637281</v>
      </c>
      <c r="D22" s="417">
        <v>657537.94312910829</v>
      </c>
      <c r="E22" s="545">
        <v>0.77112268948625073</v>
      </c>
      <c r="F22" s="418">
        <v>635707.69799999997</v>
      </c>
      <c r="G22" s="378">
        <v>0.96772642682247301</v>
      </c>
      <c r="H22" s="374">
        <v>6.4332153558255722</v>
      </c>
      <c r="I22" s="374" t="s">
        <v>1030</v>
      </c>
      <c r="J22" s="374">
        <v>-3.3199977822149691</v>
      </c>
      <c r="K22" s="27"/>
      <c r="L22" s="27"/>
      <c r="M22" s="27"/>
      <c r="N22" s="27"/>
      <c r="O22" s="27"/>
      <c r="P22" s="27"/>
      <c r="Q22" s="27"/>
    </row>
    <row r="23" spans="1:17" x14ac:dyDescent="0.2">
      <c r="A23" s="426" t="s">
        <v>167</v>
      </c>
      <c r="B23" s="423">
        <v>0</v>
      </c>
      <c r="C23" s="432">
        <v>0</v>
      </c>
      <c r="D23" s="422">
        <v>50077.300939168323</v>
      </c>
      <c r="E23" s="429">
        <v>5.8727778960797672E-2</v>
      </c>
      <c r="F23" s="423">
        <v>46646.476999999999</v>
      </c>
      <c r="G23" s="432">
        <v>7.1009095301323016E-2</v>
      </c>
      <c r="H23" s="375" t="s">
        <v>1030</v>
      </c>
      <c r="I23" s="375" t="s">
        <v>1030</v>
      </c>
      <c r="J23" s="375">
        <v>-6.8510560170483927</v>
      </c>
      <c r="K23" s="27"/>
      <c r="L23" s="27"/>
      <c r="M23" s="27"/>
      <c r="N23" s="27"/>
      <c r="O23" s="27"/>
      <c r="P23" s="27"/>
      <c r="Q23" s="27"/>
    </row>
    <row r="24" spans="1:17" x14ac:dyDescent="0.2">
      <c r="A24" s="206" t="s">
        <v>168</v>
      </c>
      <c r="B24" s="415">
        <v>2175030.58757261</v>
      </c>
      <c r="C24" s="427">
        <v>11.337522249850609</v>
      </c>
      <c r="D24" s="416">
        <v>8403500.3754337523</v>
      </c>
      <c r="E24" s="433">
        <v>9.8551420162392223</v>
      </c>
      <c r="F24" s="415">
        <v>8301932.2920050016</v>
      </c>
      <c r="G24" s="427">
        <v>12.637882627408588</v>
      </c>
      <c r="H24" s="427">
        <v>6.2775507495935301</v>
      </c>
      <c r="I24" s="427" t="s">
        <v>1030</v>
      </c>
      <c r="J24" s="427">
        <v>-1.2086401962409354</v>
      </c>
      <c r="K24" s="27"/>
      <c r="L24" s="27"/>
      <c r="M24" s="27"/>
      <c r="N24" s="27"/>
      <c r="O24" s="27"/>
      <c r="P24" s="27"/>
      <c r="Q24" s="27"/>
    </row>
    <row r="25" spans="1:17" x14ac:dyDescent="0.2">
      <c r="A25" s="205" t="s">
        <v>169</v>
      </c>
      <c r="B25" s="417">
        <v>81673.923604999116</v>
      </c>
      <c r="C25" s="545">
        <v>0.42573190988440007</v>
      </c>
      <c r="D25" s="418">
        <v>1930098.3283892425</v>
      </c>
      <c r="E25" s="378">
        <v>2.2635083336448489</v>
      </c>
      <c r="F25" s="417">
        <v>350646.56412</v>
      </c>
      <c r="G25" s="545">
        <v>0.53378297547912479</v>
      </c>
      <c r="H25" s="545">
        <v>6.8471660396792977</v>
      </c>
      <c r="I25" s="545" t="s">
        <v>1030</v>
      </c>
      <c r="J25" s="545">
        <v>-81.832709817813736</v>
      </c>
      <c r="K25" s="27"/>
      <c r="L25" s="27"/>
      <c r="M25" s="27"/>
      <c r="N25" s="27"/>
      <c r="O25" s="27"/>
      <c r="P25" s="27"/>
      <c r="Q25" s="27"/>
    </row>
    <row r="26" spans="1:17" x14ac:dyDescent="0.2">
      <c r="A26" s="205" t="s">
        <v>170</v>
      </c>
      <c r="B26" s="417">
        <v>353478.07498679811</v>
      </c>
      <c r="C26" s="545">
        <v>1.842532956959346</v>
      </c>
      <c r="D26" s="418">
        <v>930256.53834741819</v>
      </c>
      <c r="E26" s="378">
        <v>1.0909513758992</v>
      </c>
      <c r="F26" s="417">
        <v>998642.75327999995</v>
      </c>
      <c r="G26" s="545">
        <v>1.5202159519921543</v>
      </c>
      <c r="H26" s="545">
        <v>4.8340024436018147</v>
      </c>
      <c r="I26" s="545" t="s">
        <v>1030</v>
      </c>
      <c r="J26" s="545">
        <v>7.3513285973854465</v>
      </c>
      <c r="K26" s="27"/>
      <c r="L26" s="27"/>
      <c r="M26" s="27"/>
      <c r="N26" s="27"/>
      <c r="O26" s="27"/>
      <c r="P26" s="27"/>
      <c r="Q26" s="27"/>
    </row>
    <row r="27" spans="1:17" x14ac:dyDescent="0.2">
      <c r="A27" s="205" t="s">
        <v>171</v>
      </c>
      <c r="B27" s="417">
        <v>25457.763069882058</v>
      </c>
      <c r="C27" s="545">
        <v>0.13270064195204223</v>
      </c>
      <c r="D27" s="418">
        <v>166014.7900697701</v>
      </c>
      <c r="E27" s="378">
        <v>0.19469259949301509</v>
      </c>
      <c r="F27" s="417">
        <v>175044.26558500002</v>
      </c>
      <c r="G27" s="545">
        <v>0.26646674596401704</v>
      </c>
      <c r="H27" s="545">
        <v>9.1592008658555777</v>
      </c>
      <c r="I27" s="545" t="s">
        <v>1030</v>
      </c>
      <c r="J27" s="545">
        <v>5.4389584876354462</v>
      </c>
      <c r="K27" s="27"/>
      <c r="L27" s="27"/>
      <c r="M27" s="27"/>
      <c r="N27" s="27"/>
      <c r="O27" s="27"/>
      <c r="P27" s="27"/>
      <c r="Q27" s="27"/>
    </row>
    <row r="28" spans="1:17" x14ac:dyDescent="0.2">
      <c r="A28" s="205" t="s">
        <v>172</v>
      </c>
      <c r="B28" s="417">
        <v>25765.108959690195</v>
      </c>
      <c r="C28" s="545">
        <v>0.13430270717540477</v>
      </c>
      <c r="D28" s="418">
        <v>51724.411567814052</v>
      </c>
      <c r="E28" s="378">
        <v>6.0659415592743786E-2</v>
      </c>
      <c r="F28" s="417">
        <v>48783.88820500001</v>
      </c>
      <c r="G28" s="545">
        <v>7.4262838042794405E-2</v>
      </c>
      <c r="H28" s="545">
        <v>2.9442323558720895</v>
      </c>
      <c r="I28" s="545" t="s">
        <v>1030</v>
      </c>
      <c r="J28" s="545">
        <v>-5.6849817594518726</v>
      </c>
      <c r="K28" s="27"/>
      <c r="L28" s="27"/>
      <c r="M28" s="27"/>
      <c r="N28" s="27"/>
      <c r="O28" s="27"/>
      <c r="P28" s="27"/>
      <c r="Q28" s="27"/>
    </row>
    <row r="29" spans="1:17" x14ac:dyDescent="0.2">
      <c r="A29" s="205" t="s">
        <v>173</v>
      </c>
      <c r="B29" s="417">
        <v>1213910.2087660623</v>
      </c>
      <c r="C29" s="545">
        <v>6.3276048069584121</v>
      </c>
      <c r="D29" s="418">
        <v>4542886.4545293795</v>
      </c>
      <c r="E29" s="378">
        <v>5.3276360055765037</v>
      </c>
      <c r="F29" s="417">
        <v>5913394.082715001</v>
      </c>
      <c r="G29" s="545">
        <v>9.001853751437416</v>
      </c>
      <c r="H29" s="545">
        <v>7.4624728285906716</v>
      </c>
      <c r="I29" s="545" t="s">
        <v>1030</v>
      </c>
      <c r="J29" s="545">
        <v>30.16821225675119</v>
      </c>
      <c r="K29" s="27"/>
      <c r="L29" s="27"/>
      <c r="M29" s="27"/>
      <c r="N29" s="27"/>
      <c r="O29" s="27"/>
      <c r="P29" s="27"/>
      <c r="Q29" s="27"/>
    </row>
    <row r="30" spans="1:17" x14ac:dyDescent="0.2">
      <c r="A30" s="205" t="s">
        <v>174</v>
      </c>
      <c r="B30" s="417">
        <v>10778.750220031683</v>
      </c>
      <c r="C30" s="545">
        <v>5.6185104312291304E-2</v>
      </c>
      <c r="D30" s="418">
        <v>37100.802435437094</v>
      </c>
      <c r="E30" s="378">
        <v>4.3509687699489659E-2</v>
      </c>
      <c r="F30" s="417">
        <v>35138.979205000003</v>
      </c>
      <c r="G30" s="545">
        <v>5.3491437802667352E-2</v>
      </c>
      <c r="H30" s="545">
        <v>5.5184043386436343</v>
      </c>
      <c r="I30" s="545" t="s">
        <v>1030</v>
      </c>
      <c r="J30" s="545">
        <v>-5.2878188655112268</v>
      </c>
      <c r="K30" s="27"/>
      <c r="L30" s="27"/>
      <c r="M30" s="27"/>
      <c r="N30" s="27"/>
      <c r="O30" s="27"/>
      <c r="P30" s="27"/>
      <c r="Q30" s="27"/>
    </row>
    <row r="31" spans="1:17" x14ac:dyDescent="0.2">
      <c r="A31" s="205" t="s">
        <v>175</v>
      </c>
      <c r="B31" s="417">
        <v>5636.1175849322299</v>
      </c>
      <c r="C31" s="545">
        <v>2.9378717194619788E-2</v>
      </c>
      <c r="D31" s="418">
        <v>25986.470671508985</v>
      </c>
      <c r="E31" s="378">
        <v>3.0475438510983315E-2</v>
      </c>
      <c r="F31" s="417">
        <v>31055.742000000006</v>
      </c>
      <c r="G31" s="545">
        <v>4.7275599041087295E-2</v>
      </c>
      <c r="H31" s="545">
        <v>8.0660246524296486</v>
      </c>
      <c r="I31" s="545" t="s">
        <v>1030</v>
      </c>
      <c r="J31" s="545">
        <v>19.507348237361313</v>
      </c>
      <c r="K31" s="27"/>
      <c r="L31" s="27"/>
      <c r="M31" s="27"/>
      <c r="N31" s="27"/>
      <c r="O31" s="27"/>
      <c r="P31" s="27"/>
      <c r="Q31" s="27"/>
    </row>
    <row r="32" spans="1:17" x14ac:dyDescent="0.2">
      <c r="A32" s="205" t="s">
        <v>176</v>
      </c>
      <c r="B32" s="417">
        <v>171072.61820102093</v>
      </c>
      <c r="C32" s="545">
        <v>0.89172981119260886</v>
      </c>
      <c r="D32" s="418">
        <v>434577.53134919191</v>
      </c>
      <c r="E32" s="378">
        <v>0.5096475393793124</v>
      </c>
      <c r="F32" s="417">
        <v>440867.25799999997</v>
      </c>
      <c r="G32" s="545">
        <v>0.67112431960413566</v>
      </c>
      <c r="H32" s="545">
        <v>4.3969009108347334</v>
      </c>
      <c r="I32" s="545" t="s">
        <v>1030</v>
      </c>
      <c r="J32" s="545">
        <v>1.4473197984444539</v>
      </c>
      <c r="K32" s="27"/>
      <c r="L32" s="27"/>
      <c r="M32" s="27"/>
      <c r="N32" s="27"/>
      <c r="O32" s="27"/>
      <c r="P32" s="27"/>
      <c r="Q32" s="27"/>
    </row>
    <row r="33" spans="1:17" x14ac:dyDescent="0.2">
      <c r="A33" s="205" t="s">
        <v>177</v>
      </c>
      <c r="B33" s="417">
        <v>287258.02217919379</v>
      </c>
      <c r="C33" s="545">
        <v>1.4973555942214838</v>
      </c>
      <c r="D33" s="418">
        <v>284855.0480739887</v>
      </c>
      <c r="E33" s="378">
        <v>0.33406162044312515</v>
      </c>
      <c r="F33" s="417">
        <v>308358.75889500004</v>
      </c>
      <c r="G33" s="545">
        <v>0.46940900804518948</v>
      </c>
      <c r="H33" s="545">
        <v>0.32271534869563467</v>
      </c>
      <c r="I33" s="545" t="s">
        <v>1030</v>
      </c>
      <c r="J33" s="545">
        <v>8.2511126202357019</v>
      </c>
      <c r="K33" s="27"/>
      <c r="L33" s="27"/>
      <c r="M33" s="27"/>
      <c r="N33" s="27"/>
      <c r="O33" s="27"/>
      <c r="P33" s="27"/>
      <c r="Q33" s="27"/>
    </row>
    <row r="34" spans="1:17" x14ac:dyDescent="0.2">
      <c r="A34" s="207" t="s">
        <v>178</v>
      </c>
      <c r="B34" s="419">
        <v>66696.222496039423</v>
      </c>
      <c r="C34" s="428">
        <v>0.34765943561912788</v>
      </c>
      <c r="D34" s="420">
        <v>234512.25593971307</v>
      </c>
      <c r="E34" s="430">
        <v>0.2750224886751696</v>
      </c>
      <c r="F34" s="419">
        <v>230013.14500000005</v>
      </c>
      <c r="G34" s="428">
        <v>0.35014488519383863</v>
      </c>
      <c r="H34" s="428">
        <v>5.7885588622454742</v>
      </c>
      <c r="I34" s="428">
        <v>-6.7373768891131466E-3</v>
      </c>
      <c r="J34" s="428">
        <v>-1.9184971470615295</v>
      </c>
      <c r="K34" s="27"/>
      <c r="L34" s="27"/>
      <c r="M34" s="27"/>
      <c r="N34" s="27"/>
      <c r="O34" s="27"/>
      <c r="P34" s="27"/>
      <c r="Q34" s="27"/>
    </row>
    <row r="35" spans="1:17" x14ac:dyDescent="0.2">
      <c r="A35" s="205" t="s">
        <v>179</v>
      </c>
      <c r="B35" s="417">
        <v>19401.750396057032</v>
      </c>
      <c r="C35" s="545">
        <v>0.10113318776212435</v>
      </c>
      <c r="D35" s="418">
        <v>37104.325423642636</v>
      </c>
      <c r="E35" s="378">
        <v>4.3513819257475737E-2</v>
      </c>
      <c r="F35" s="417">
        <v>36999.220999999998</v>
      </c>
      <c r="G35" s="545">
        <v>5.6323250522514537E-2</v>
      </c>
      <c r="H35" s="545">
        <v>2.9777165838249964</v>
      </c>
      <c r="I35" s="545">
        <v>-1.5739289923769696E-4</v>
      </c>
      <c r="J35" s="545">
        <v>-0.28326730763220098</v>
      </c>
      <c r="K35" s="27"/>
      <c r="L35" s="27"/>
      <c r="M35" s="27"/>
      <c r="N35" s="27"/>
      <c r="O35" s="27"/>
      <c r="P35" s="27"/>
      <c r="Q35" s="27"/>
    </row>
    <row r="36" spans="1:17" x14ac:dyDescent="0.2">
      <c r="A36" s="205" t="s">
        <v>180</v>
      </c>
      <c r="B36" s="417">
        <v>42840.121105439182</v>
      </c>
      <c r="C36" s="545">
        <v>0.22330758426770719</v>
      </c>
      <c r="D36" s="418">
        <v>155006.87032358811</v>
      </c>
      <c r="E36" s="378">
        <v>0.18178314419994171</v>
      </c>
      <c r="F36" s="417">
        <v>160527.60300000006</v>
      </c>
      <c r="G36" s="545">
        <v>0.24436829087692841</v>
      </c>
      <c r="H36" s="545">
        <v>6.1884370645234776</v>
      </c>
      <c r="I36" s="545">
        <v>8.2672459611325255E-3</v>
      </c>
      <c r="J36" s="545">
        <v>3.5616051500730492</v>
      </c>
      <c r="K36" s="27"/>
      <c r="L36" s="27"/>
      <c r="M36" s="27"/>
      <c r="N36" s="27"/>
      <c r="O36" s="27"/>
      <c r="P36" s="27"/>
      <c r="Q36" s="27"/>
    </row>
    <row r="37" spans="1:17" x14ac:dyDescent="0.2">
      <c r="A37" s="421" t="s">
        <v>181</v>
      </c>
      <c r="B37" s="422">
        <v>4454.3509945432133</v>
      </c>
      <c r="C37" s="429">
        <v>2.3218663589296282E-2</v>
      </c>
      <c r="D37" s="423">
        <v>42401.060192482306</v>
      </c>
      <c r="E37" s="432">
        <v>4.9725525217752156E-2</v>
      </c>
      <c r="F37" s="422">
        <v>32486.321000000004</v>
      </c>
      <c r="G37" s="429">
        <v>4.9453343794395706E-2</v>
      </c>
      <c r="H37" s="429">
        <v>9.4519387884903097</v>
      </c>
      <c r="I37" s="429">
        <v>-1.4847229951007934E-2</v>
      </c>
      <c r="J37" s="429">
        <v>-23.383234163187694</v>
      </c>
      <c r="K37" s="27"/>
      <c r="L37" s="27"/>
      <c r="M37" s="27"/>
      <c r="N37" s="27"/>
      <c r="O37" s="27"/>
      <c r="P37" s="27"/>
      <c r="Q37" s="27"/>
    </row>
    <row r="38" spans="1:17" x14ac:dyDescent="0.2">
      <c r="A38" s="206" t="s">
        <v>182</v>
      </c>
      <c r="B38" s="415">
        <v>254378.50519274775</v>
      </c>
      <c r="C38" s="427">
        <v>1.3259684617700749</v>
      </c>
      <c r="D38" s="416">
        <v>864803.7521954719</v>
      </c>
      <c r="E38" s="433">
        <v>1.0141921120129682</v>
      </c>
      <c r="F38" s="415">
        <v>900663.52918499988</v>
      </c>
      <c r="G38" s="427">
        <v>1.3710639364752797</v>
      </c>
      <c r="H38" s="427">
        <v>5.9151974755383252</v>
      </c>
      <c r="I38" s="427">
        <v>5.3699683331971337E-2</v>
      </c>
      <c r="J38" s="427">
        <v>4.1465797180563868</v>
      </c>
      <c r="K38" s="27"/>
      <c r="L38" s="27"/>
      <c r="M38" s="27"/>
      <c r="N38" s="27"/>
      <c r="O38" s="27"/>
      <c r="P38" s="27"/>
      <c r="Q38" s="27"/>
    </row>
    <row r="39" spans="1:17" x14ac:dyDescent="0.2">
      <c r="A39" s="205" t="s">
        <v>183</v>
      </c>
      <c r="B39" s="417">
        <v>188556.70339728921</v>
      </c>
      <c r="C39" s="545">
        <v>0.98286701453290792</v>
      </c>
      <c r="D39" s="418">
        <v>420943.78912549402</v>
      </c>
      <c r="E39" s="378">
        <v>0.4936586704765244</v>
      </c>
      <c r="F39" s="417">
        <v>496109.79621499992</v>
      </c>
      <c r="G39" s="545">
        <v>0.75521904471694346</v>
      </c>
      <c r="H39" s="545">
        <v>4.4953784042786271</v>
      </c>
      <c r="I39" s="545">
        <v>0.11256039822037694</v>
      </c>
      <c r="J39" s="545">
        <v>17.856542614790087</v>
      </c>
      <c r="K39" s="27"/>
      <c r="L39" s="27"/>
      <c r="M39" s="27"/>
      <c r="N39" s="27"/>
      <c r="O39" s="27"/>
      <c r="P39" s="27"/>
      <c r="Q39" s="27"/>
    </row>
    <row r="40" spans="1:17" x14ac:dyDescent="0.2">
      <c r="A40" s="205" t="s">
        <v>184</v>
      </c>
      <c r="B40" s="417">
        <v>0</v>
      </c>
      <c r="C40" s="545">
        <v>0</v>
      </c>
      <c r="D40" s="418">
        <v>35519.335968767024</v>
      </c>
      <c r="E40" s="378">
        <v>4.1655034765991202E-2</v>
      </c>
      <c r="F40" s="417">
        <v>21480.670000000002</v>
      </c>
      <c r="G40" s="545">
        <v>3.2699638670810459E-2</v>
      </c>
      <c r="H40" s="545" t="s">
        <v>1030</v>
      </c>
      <c r="I40" s="545">
        <v>-2.1022772036375537E-2</v>
      </c>
      <c r="J40" s="545">
        <v>-39.524010192959537</v>
      </c>
      <c r="K40" s="27"/>
      <c r="L40" s="27"/>
      <c r="M40" s="27"/>
      <c r="N40" s="27"/>
      <c r="O40" s="27"/>
      <c r="P40" s="27"/>
      <c r="Q40" s="27"/>
    </row>
    <row r="41" spans="1:17" x14ac:dyDescent="0.2">
      <c r="A41" s="205" t="s">
        <v>185</v>
      </c>
      <c r="B41" s="417">
        <v>62471.298715014957</v>
      </c>
      <c r="C41" s="545">
        <v>0.32563667987262329</v>
      </c>
      <c r="D41" s="418">
        <v>408340.62710121082</v>
      </c>
      <c r="E41" s="378">
        <v>0.47887840677045268</v>
      </c>
      <c r="F41" s="417">
        <v>383073.06297000003</v>
      </c>
      <c r="G41" s="545">
        <v>0.58314525308752574</v>
      </c>
      <c r="H41" s="545">
        <v>8.5925544020793119</v>
      </c>
      <c r="I41" s="545">
        <v>-3.7837942852029911E-2</v>
      </c>
      <c r="J41" s="545">
        <v>-6.1878643598566043</v>
      </c>
      <c r="K41" s="27"/>
      <c r="L41" s="27"/>
      <c r="M41" s="27"/>
      <c r="N41" s="27"/>
      <c r="O41" s="27"/>
      <c r="P41" s="27"/>
      <c r="Q41" s="27"/>
    </row>
    <row r="42" spans="1:17" x14ac:dyDescent="0.2">
      <c r="A42" s="205" t="s">
        <v>186</v>
      </c>
      <c r="B42" s="417">
        <v>3350.5030804435833</v>
      </c>
      <c r="C42" s="545">
        <v>1.7464767364543561E-2</v>
      </c>
      <c r="D42" s="418">
        <v>0</v>
      </c>
      <c r="E42" s="378">
        <v>0</v>
      </c>
      <c r="F42" s="417">
        <v>0</v>
      </c>
      <c r="G42" s="545">
        <v>0</v>
      </c>
      <c r="H42" s="1005" t="s">
        <v>1030</v>
      </c>
      <c r="I42" s="545">
        <v>0</v>
      </c>
      <c r="J42" s="1005" t="s">
        <v>1030</v>
      </c>
      <c r="K42" s="27"/>
      <c r="L42" s="27"/>
      <c r="M42" s="27"/>
      <c r="N42" s="27"/>
      <c r="O42" s="27"/>
      <c r="P42" s="27"/>
      <c r="Q42" s="27"/>
    </row>
    <row r="43" spans="1:17" x14ac:dyDescent="0.2">
      <c r="A43" s="207" t="s">
        <v>74</v>
      </c>
      <c r="B43" s="419">
        <v>2443168.2323534586</v>
      </c>
      <c r="C43" s="428">
        <v>12.735211335739805</v>
      </c>
      <c r="D43" s="420">
        <v>15428114.566343715</v>
      </c>
      <c r="E43" s="430">
        <v>18.093205604965345</v>
      </c>
      <c r="F43" s="419">
        <v>13975668.059958</v>
      </c>
      <c r="G43" s="428">
        <v>21.274908824716046</v>
      </c>
      <c r="H43" s="428">
        <v>8.2500599765646285</v>
      </c>
      <c r="I43" s="428">
        <v>-2.1750251673990593</v>
      </c>
      <c r="J43" s="428">
        <v>-9.4142839044909152</v>
      </c>
      <c r="K43" s="27"/>
      <c r="L43" s="27"/>
      <c r="M43" s="27"/>
      <c r="N43" s="27"/>
      <c r="O43" s="27"/>
      <c r="P43" s="27"/>
      <c r="Q43" s="27"/>
    </row>
    <row r="44" spans="1:17" x14ac:dyDescent="0.2">
      <c r="A44" s="205" t="s">
        <v>187</v>
      </c>
      <c r="B44" s="417">
        <v>3746.5896849146275</v>
      </c>
      <c r="C44" s="545">
        <v>1.9529400715778363E-2</v>
      </c>
      <c r="D44" s="418">
        <v>54.628669693117843</v>
      </c>
      <c r="E44" s="378">
        <v>6.40653625193789E-5</v>
      </c>
      <c r="F44" s="417">
        <v>40.093999999999994</v>
      </c>
      <c r="G44" s="545">
        <v>6.1034377087282392E-5</v>
      </c>
      <c r="H44" s="545">
        <v>-18.636571850819937</v>
      </c>
      <c r="I44" s="545">
        <v>-2.1765533011629119E-5</v>
      </c>
      <c r="J44" s="545">
        <v>-26.606303566914306</v>
      </c>
      <c r="K44" s="27"/>
      <c r="L44" s="27"/>
      <c r="M44" s="27"/>
      <c r="N44" s="27"/>
      <c r="O44" s="27"/>
      <c r="P44" s="27"/>
      <c r="Q44" s="27"/>
    </row>
    <row r="45" spans="1:17" x14ac:dyDescent="0.2">
      <c r="A45" s="205" t="s">
        <v>188</v>
      </c>
      <c r="B45" s="417">
        <v>0</v>
      </c>
      <c r="C45" s="545">
        <v>0</v>
      </c>
      <c r="D45" s="418">
        <v>485872.14968512801</v>
      </c>
      <c r="E45" s="378">
        <v>0.56980291818398654</v>
      </c>
      <c r="F45" s="417">
        <v>418526.76199999999</v>
      </c>
      <c r="G45" s="545">
        <v>0.63711578323507989</v>
      </c>
      <c r="H45" s="545" t="s">
        <v>1030</v>
      </c>
      <c r="I45" s="545">
        <v>-0.10084909322264639</v>
      </c>
      <c r="J45" s="545">
        <v>-13.860721946868438</v>
      </c>
      <c r="K45" s="27"/>
      <c r="L45" s="27"/>
      <c r="M45" s="27"/>
      <c r="N45" s="27"/>
      <c r="O45" s="27"/>
      <c r="P45" s="27"/>
      <c r="Q45" s="27"/>
    </row>
    <row r="46" spans="1:17" x14ac:dyDescent="0.2">
      <c r="A46" s="205" t="s">
        <v>189</v>
      </c>
      <c r="B46" s="417">
        <v>1848328.3999295896</v>
      </c>
      <c r="C46" s="545">
        <v>9.6345607638646253</v>
      </c>
      <c r="D46" s="418">
        <v>11230832.042139743</v>
      </c>
      <c r="E46" s="378">
        <v>13.170874015710893</v>
      </c>
      <c r="F46" s="417">
        <v>10755639.624859998</v>
      </c>
      <c r="G46" s="545">
        <v>16.373117291330917</v>
      </c>
      <c r="H46" s="545">
        <v>8.3343625119676403</v>
      </c>
      <c r="I46" s="545">
        <v>-0.71159623600359023</v>
      </c>
      <c r="J46" s="545">
        <v>-4.2311416954394048</v>
      </c>
      <c r="K46" s="27"/>
      <c r="L46" s="27"/>
      <c r="M46" s="27"/>
      <c r="N46" s="27"/>
      <c r="O46" s="27"/>
      <c r="P46" s="27"/>
      <c r="Q46" s="27"/>
    </row>
    <row r="47" spans="1:17" x14ac:dyDescent="0.2">
      <c r="A47" s="205" t="s">
        <v>190</v>
      </c>
      <c r="B47" s="417">
        <v>115473.31385319485</v>
      </c>
      <c r="C47" s="545">
        <v>0.60191395585643637</v>
      </c>
      <c r="D47" s="418">
        <v>195140.30987688396</v>
      </c>
      <c r="E47" s="378">
        <v>0.22884933432639459</v>
      </c>
      <c r="F47" s="417">
        <v>187382.78200000004</v>
      </c>
      <c r="G47" s="545">
        <v>0.28524944820302373</v>
      </c>
      <c r="H47" s="545">
        <v>2.224908309303042</v>
      </c>
      <c r="I47" s="545">
        <v>-1.1616826020676539E-2</v>
      </c>
      <c r="J47" s="545">
        <v>-3.9753590028519596</v>
      </c>
      <c r="K47" s="27"/>
      <c r="L47" s="27"/>
      <c r="M47" s="27"/>
      <c r="N47" s="27"/>
      <c r="O47" s="27"/>
      <c r="P47" s="27"/>
      <c r="Q47" s="27"/>
    </row>
    <row r="48" spans="1:17" x14ac:dyDescent="0.2">
      <c r="A48" s="421" t="s">
        <v>191</v>
      </c>
      <c r="B48" s="422">
        <v>475619.92888575949</v>
      </c>
      <c r="C48" s="429">
        <v>2.4792072153029645</v>
      </c>
      <c r="D48" s="423">
        <v>3516215.4359722678</v>
      </c>
      <c r="E48" s="432">
        <v>4.123615271381551</v>
      </c>
      <c r="F48" s="422">
        <v>2614078.797098001</v>
      </c>
      <c r="G48" s="429">
        <v>3.9793652675699351</v>
      </c>
      <c r="H48" s="429">
        <v>8.0535472326923152</v>
      </c>
      <c r="I48" s="429">
        <v>-1.3509412466191353</v>
      </c>
      <c r="J48" s="429">
        <v>-25.656466598862337</v>
      </c>
      <c r="K48" s="27"/>
      <c r="L48" s="27"/>
      <c r="M48" s="27"/>
      <c r="N48" s="27"/>
      <c r="O48" s="27"/>
      <c r="P48" s="27"/>
      <c r="Q48" s="27"/>
    </row>
    <row r="49" spans="1:17" x14ac:dyDescent="0.2">
      <c r="A49" s="207" t="s">
        <v>192</v>
      </c>
      <c r="B49" s="419">
        <v>109534.1791938039</v>
      </c>
      <c r="C49" s="428">
        <v>0.57095573773737462</v>
      </c>
      <c r="D49" s="420">
        <v>458476.20489107247</v>
      </c>
      <c r="E49" s="430">
        <v>0.53767452947066641</v>
      </c>
      <c r="F49" s="419">
        <v>524802.88569000014</v>
      </c>
      <c r="G49" s="428">
        <v>0.79889802019497735</v>
      </c>
      <c r="H49" s="428">
        <v>7.381480872245394</v>
      </c>
      <c r="I49" s="428">
        <v>9.932358911220443E-2</v>
      </c>
      <c r="J49" s="428">
        <v>14.466766233742916</v>
      </c>
      <c r="K49" s="27"/>
      <c r="L49" s="27"/>
      <c r="M49" s="27"/>
      <c r="N49" s="27"/>
      <c r="O49" s="27"/>
      <c r="P49" s="27"/>
      <c r="Q49" s="27"/>
    </row>
    <row r="50" spans="1:17" x14ac:dyDescent="0.2">
      <c r="A50" s="205" t="s">
        <v>193</v>
      </c>
      <c r="B50" s="417">
        <v>71085.641260341479</v>
      </c>
      <c r="C50" s="545">
        <v>0.3705396347246151</v>
      </c>
      <c r="D50" s="418">
        <v>222178.77941077467</v>
      </c>
      <c r="E50" s="378">
        <v>0.26055849661039066</v>
      </c>
      <c r="F50" s="417">
        <v>290148.43869000004</v>
      </c>
      <c r="G50" s="545">
        <v>0.44168776421139572</v>
      </c>
      <c r="H50" s="545">
        <v>6.6020066094831353</v>
      </c>
      <c r="I50" s="545">
        <v>0.10178393414276593</v>
      </c>
      <c r="J50" s="545">
        <v>30.592327250821654</v>
      </c>
      <c r="K50" s="27"/>
      <c r="L50" s="27"/>
      <c r="M50" s="27"/>
      <c r="N50" s="27"/>
      <c r="O50" s="27"/>
      <c r="P50" s="27"/>
      <c r="Q50" s="27"/>
    </row>
    <row r="51" spans="1:17" x14ac:dyDescent="0.2">
      <c r="A51" s="421" t="s">
        <v>194</v>
      </c>
      <c r="B51" s="422">
        <v>38448.537933462416</v>
      </c>
      <c r="C51" s="429">
        <v>0.20041610301275958</v>
      </c>
      <c r="D51" s="423">
        <v>236297.4254802978</v>
      </c>
      <c r="E51" s="432">
        <v>0.27711603286027581</v>
      </c>
      <c r="F51" s="422">
        <v>234654.44700000004</v>
      </c>
      <c r="G51" s="429">
        <v>0.35721025598358169</v>
      </c>
      <c r="H51" s="429">
        <v>8.5692332911140756</v>
      </c>
      <c r="I51" s="429">
        <v>-2.4603450305616119E-3</v>
      </c>
      <c r="J51" s="429">
        <v>-0.69530104991970632</v>
      </c>
      <c r="K51" s="27"/>
      <c r="L51" s="27"/>
      <c r="M51" s="27"/>
      <c r="N51" s="27"/>
      <c r="O51" s="27"/>
      <c r="P51" s="27"/>
      <c r="Q51" s="27"/>
    </row>
    <row r="52" spans="1:17" x14ac:dyDescent="0.2">
      <c r="A52" s="206" t="s">
        <v>76</v>
      </c>
      <c r="B52" s="415">
        <v>3296784.6463650763</v>
      </c>
      <c r="C52" s="427">
        <v>17.184755697088388</v>
      </c>
      <c r="D52" s="416">
        <v>12855724.555140179</v>
      </c>
      <c r="E52" s="433">
        <v>15.076454519230133</v>
      </c>
      <c r="F52" s="415">
        <v>12337369.782400001</v>
      </c>
      <c r="G52" s="427">
        <v>18.780956740765323</v>
      </c>
      <c r="H52" s="427">
        <v>6.1821353036997317</v>
      </c>
      <c r="I52" s="427">
        <v>-0.77623146284184175</v>
      </c>
      <c r="J52" s="427">
        <v>-4.0320930221931377</v>
      </c>
      <c r="K52" s="27"/>
      <c r="L52" s="27"/>
      <c r="M52" s="27"/>
      <c r="N52" s="27"/>
      <c r="O52" s="27"/>
      <c r="P52" s="27"/>
      <c r="Q52" s="27"/>
    </row>
    <row r="53" spans="1:17" x14ac:dyDescent="0.2">
      <c r="A53" s="205" t="s">
        <v>195</v>
      </c>
      <c r="B53" s="417">
        <v>2443226.6713606757</v>
      </c>
      <c r="C53" s="545">
        <v>12.735515953775234</v>
      </c>
      <c r="D53" s="418">
        <v>9270614.1456556544</v>
      </c>
      <c r="E53" s="378">
        <v>10.872043184561287</v>
      </c>
      <c r="F53" s="417">
        <v>8765989.6010900009</v>
      </c>
      <c r="G53" s="545">
        <v>13.344308745850334</v>
      </c>
      <c r="H53" s="545">
        <v>5.9790134273463469</v>
      </c>
      <c r="I53" s="545">
        <v>-0.75567057354063427</v>
      </c>
      <c r="J53" s="545">
        <v>-5.4432698485474873</v>
      </c>
      <c r="K53" s="27"/>
      <c r="L53" s="27"/>
      <c r="M53" s="27"/>
      <c r="N53" s="27"/>
      <c r="O53" s="27"/>
      <c r="P53" s="27"/>
      <c r="Q53" s="27"/>
    </row>
    <row r="54" spans="1:17" x14ac:dyDescent="0.2">
      <c r="A54" s="205" t="s">
        <v>196</v>
      </c>
      <c r="B54" s="417">
        <v>406759.29871501494</v>
      </c>
      <c r="C54" s="545">
        <v>2.1202656302235376</v>
      </c>
      <c r="D54" s="418">
        <v>2155860.4115473563</v>
      </c>
      <c r="E54" s="378">
        <v>2.5282691228404324</v>
      </c>
      <c r="F54" s="417">
        <v>2151122.4853099999</v>
      </c>
      <c r="G54" s="545">
        <v>3.2746151775662846</v>
      </c>
      <c r="H54" s="545">
        <v>7.8644987283308376</v>
      </c>
      <c r="I54" s="545">
        <v>-7.0950005815868635E-3</v>
      </c>
      <c r="J54" s="545">
        <v>-0.21976962014696255</v>
      </c>
      <c r="K54" s="27"/>
      <c r="L54" s="27"/>
      <c r="M54" s="27"/>
      <c r="N54" s="27"/>
      <c r="O54" s="27"/>
      <c r="P54" s="27"/>
      <c r="Q54" s="27"/>
    </row>
    <row r="55" spans="1:17" x14ac:dyDescent="0.2">
      <c r="A55" s="205" t="s">
        <v>197</v>
      </c>
      <c r="B55" s="417">
        <v>16088.042246083434</v>
      </c>
      <c r="C55" s="545">
        <v>8.3860216938405868E-2</v>
      </c>
      <c r="D55" s="418">
        <v>16916.535149446157</v>
      </c>
      <c r="E55" s="378">
        <v>1.9838739676606418E-2</v>
      </c>
      <c r="F55" s="417">
        <v>24460.972999999994</v>
      </c>
      <c r="G55" s="545">
        <v>3.723650047398197E-2</v>
      </c>
      <c r="H55" s="545">
        <v>1.9228097966607294</v>
      </c>
      <c r="I55" s="545">
        <v>1.1297725683313357E-2</v>
      </c>
      <c r="J55" s="545">
        <v>44.598008894279019</v>
      </c>
      <c r="K55" s="27"/>
      <c r="L55" s="27"/>
      <c r="M55" s="27"/>
      <c r="N55" s="27"/>
      <c r="O55" s="27"/>
      <c r="P55" s="27"/>
      <c r="Q55" s="27"/>
    </row>
    <row r="56" spans="1:17" x14ac:dyDescent="0.2">
      <c r="A56" s="205" t="s">
        <v>198</v>
      </c>
      <c r="B56" s="417">
        <v>196095.33532828724</v>
      </c>
      <c r="C56" s="545">
        <v>1.0221627411031309</v>
      </c>
      <c r="D56" s="418">
        <v>1188357.0434908296</v>
      </c>
      <c r="E56" s="378">
        <v>1.3936368068521452</v>
      </c>
      <c r="F56" s="417">
        <v>1190154.1850000001</v>
      </c>
      <c r="G56" s="545">
        <v>1.8117503696138391</v>
      </c>
      <c r="H56" s="545">
        <v>8.5418174730714114</v>
      </c>
      <c r="I56" s="545">
        <v>2.6912027359616451E-3</v>
      </c>
      <c r="J56" s="545">
        <v>0.15122908716821826</v>
      </c>
      <c r="K56" s="27"/>
      <c r="L56" s="27"/>
      <c r="M56" s="27"/>
      <c r="N56" s="27"/>
      <c r="O56" s="27"/>
      <c r="P56" s="27"/>
      <c r="Q56" s="27"/>
    </row>
    <row r="57" spans="1:17" x14ac:dyDescent="0.2">
      <c r="A57" s="205" t="s">
        <v>199</v>
      </c>
      <c r="B57" s="417">
        <v>234615.29871501494</v>
      </c>
      <c r="C57" s="545">
        <v>1.2229511550480803</v>
      </c>
      <c r="D57" s="418">
        <v>223976.41929689483</v>
      </c>
      <c r="E57" s="378">
        <v>0.26266666529966209</v>
      </c>
      <c r="F57" s="417">
        <v>205642.538</v>
      </c>
      <c r="G57" s="545">
        <v>0.31304594726088192</v>
      </c>
      <c r="H57" s="545">
        <v>-0.59733489564565145</v>
      </c>
      <c r="I57" s="545">
        <v>-2.745481713889944E-2</v>
      </c>
      <c r="J57" s="545">
        <v>-8.1856301455521105</v>
      </c>
      <c r="K57" s="27"/>
      <c r="L57" s="27"/>
      <c r="M57" s="27"/>
      <c r="N57" s="27"/>
      <c r="O57" s="27"/>
      <c r="P57" s="27"/>
      <c r="Q57" s="27"/>
    </row>
    <row r="58" spans="1:17" x14ac:dyDescent="0.2">
      <c r="A58" s="207" t="s">
        <v>200</v>
      </c>
      <c r="B58" s="419">
        <v>7021951.3531054379</v>
      </c>
      <c r="C58" s="428">
        <v>36.602487412395419</v>
      </c>
      <c r="D58" s="420">
        <v>36936745.677218027</v>
      </c>
      <c r="E58" s="430">
        <v>43.317291367159001</v>
      </c>
      <c r="F58" s="419">
        <v>19215123.734600998</v>
      </c>
      <c r="G58" s="428">
        <v>29.250838225081736</v>
      </c>
      <c r="H58" s="428">
        <v>4.6820122387861929</v>
      </c>
      <c r="I58" s="428">
        <v>-26.537964436459138</v>
      </c>
      <c r="J58" s="428">
        <v>-47.978298081488624</v>
      </c>
      <c r="K58" s="27"/>
      <c r="L58" s="27"/>
      <c r="M58" s="27"/>
      <c r="N58" s="27"/>
      <c r="O58" s="27"/>
      <c r="P58" s="27"/>
      <c r="Q58" s="27"/>
    </row>
    <row r="59" spans="1:17" x14ac:dyDescent="0.2">
      <c r="A59" s="205" t="s">
        <v>201</v>
      </c>
      <c r="B59" s="417">
        <v>53058.402286921315</v>
      </c>
      <c r="C59" s="545">
        <v>0.27657119854155288</v>
      </c>
      <c r="D59" s="418">
        <v>275624.34389032138</v>
      </c>
      <c r="E59" s="378">
        <v>0.32323638136705274</v>
      </c>
      <c r="F59" s="417">
        <v>357625.48500000004</v>
      </c>
      <c r="G59" s="545">
        <v>0.544406861563133</v>
      </c>
      <c r="H59" s="545">
        <v>9.0603816784829085</v>
      </c>
      <c r="I59" s="545">
        <v>0.12279594799867169</v>
      </c>
      <c r="J59" s="545">
        <v>29.751051722161804</v>
      </c>
      <c r="K59" s="27"/>
      <c r="L59" s="27"/>
      <c r="M59" s="27"/>
      <c r="N59" s="27"/>
      <c r="O59" s="27"/>
      <c r="P59" s="27"/>
      <c r="Q59" s="27"/>
    </row>
    <row r="60" spans="1:17" x14ac:dyDescent="0.2">
      <c r="A60" s="205" t="s">
        <v>202</v>
      </c>
      <c r="B60" s="417">
        <v>5358887.263509945</v>
      </c>
      <c r="C60" s="545">
        <v>27.933631798847873</v>
      </c>
      <c r="D60" s="418">
        <v>9831736.8528701011</v>
      </c>
      <c r="E60" s="378">
        <v>11.530095629504453</v>
      </c>
      <c r="F60" s="417">
        <v>12040449.719600998</v>
      </c>
      <c r="G60" s="545">
        <v>18.3289606546264</v>
      </c>
      <c r="H60" s="545">
        <v>3.7481515176678304</v>
      </c>
      <c r="I60" s="545">
        <v>3.3075270253168685</v>
      </c>
      <c r="J60" s="545">
        <v>22.465134083466893</v>
      </c>
      <c r="K60" s="27"/>
      <c r="L60" s="27"/>
      <c r="M60" s="27"/>
      <c r="N60" s="27"/>
      <c r="O60" s="27"/>
      <c r="P60" s="27"/>
      <c r="Q60" s="27"/>
    </row>
    <row r="61" spans="1:17" x14ac:dyDescent="0.2">
      <c r="A61" s="205" t="s">
        <v>203</v>
      </c>
      <c r="B61" s="417">
        <v>574992.43048759014</v>
      </c>
      <c r="C61" s="545">
        <v>2.9971943895391795</v>
      </c>
      <c r="D61" s="418">
        <v>19561233.414834216</v>
      </c>
      <c r="E61" s="378">
        <v>22.940289724928459</v>
      </c>
      <c r="F61" s="417">
        <v>1604106.034</v>
      </c>
      <c r="G61" s="545">
        <v>2.4419018448431444</v>
      </c>
      <c r="H61" s="545">
        <v>4.773927698981506</v>
      </c>
      <c r="I61" s="545">
        <v>-26.890631645151291</v>
      </c>
      <c r="J61" s="545">
        <v>-91.799566009045577</v>
      </c>
      <c r="K61" s="27"/>
      <c r="L61" s="27"/>
      <c r="M61" s="27"/>
      <c r="N61" s="27"/>
      <c r="O61" s="27"/>
      <c r="P61" s="27"/>
      <c r="Q61" s="27"/>
    </row>
    <row r="62" spans="1:17" x14ac:dyDescent="0.2">
      <c r="A62" s="205" t="s">
        <v>204</v>
      </c>
      <c r="B62" s="417">
        <v>85082.865692659732</v>
      </c>
      <c r="C62" s="545">
        <v>0.44350129528437165</v>
      </c>
      <c r="D62" s="418">
        <v>316686.8001656073</v>
      </c>
      <c r="E62" s="378">
        <v>0.37139206888407372</v>
      </c>
      <c r="F62" s="417">
        <v>340018.22300000006</v>
      </c>
      <c r="G62" s="545">
        <v>0.51760364241855839</v>
      </c>
      <c r="H62" s="545">
        <v>6.4996512594814648</v>
      </c>
      <c r="I62" s="545">
        <v>3.4938589223716968E-2</v>
      </c>
      <c r="J62" s="545">
        <v>7.3673493250087745</v>
      </c>
      <c r="K62" s="27"/>
      <c r="L62" s="27"/>
      <c r="M62" s="27"/>
      <c r="N62" s="27"/>
      <c r="O62" s="27"/>
      <c r="P62" s="27"/>
      <c r="Q62" s="27"/>
    </row>
    <row r="63" spans="1:17" x14ac:dyDescent="0.2">
      <c r="A63" s="205" t="s">
        <v>78</v>
      </c>
      <c r="B63" s="417">
        <v>708529.67435310676</v>
      </c>
      <c r="C63" s="545">
        <v>3.6932680365763288</v>
      </c>
      <c r="D63" s="418">
        <v>2688075.1171171232</v>
      </c>
      <c r="E63" s="378">
        <v>3.1524199257432368</v>
      </c>
      <c r="F63" s="417">
        <v>2871504.2150000003</v>
      </c>
      <c r="G63" s="545">
        <v>4.3712393641450307</v>
      </c>
      <c r="H63" s="545">
        <v>6.567570334338857</v>
      </c>
      <c r="I63" s="545">
        <v>0.27468337220993222</v>
      </c>
      <c r="J63" s="545">
        <v>6.8238084834325434</v>
      </c>
      <c r="K63" s="27"/>
      <c r="L63" s="27"/>
      <c r="M63" s="27"/>
      <c r="N63" s="27"/>
      <c r="O63" s="27"/>
      <c r="P63" s="27"/>
      <c r="Q63" s="27"/>
    </row>
    <row r="64" spans="1:17" x14ac:dyDescent="0.2">
      <c r="A64" s="205" t="s">
        <v>205</v>
      </c>
      <c r="B64" s="417">
        <v>52837.520154902304</v>
      </c>
      <c r="C64" s="545">
        <v>0.27541983262483039</v>
      </c>
      <c r="D64" s="418">
        <v>348143.74940330483</v>
      </c>
      <c r="E64" s="378">
        <v>0.40828297009012449</v>
      </c>
      <c r="F64" s="417">
        <v>334916.38500000007</v>
      </c>
      <c r="G64" s="545">
        <v>0.50983720593603665</v>
      </c>
      <c r="H64" s="545">
        <v>8.7562617518626151</v>
      </c>
      <c r="I64" s="545">
        <v>-1.9807855469415884E-2</v>
      </c>
      <c r="J64" s="545">
        <v>-3.7993973541031778</v>
      </c>
      <c r="K64" s="27"/>
      <c r="L64" s="27"/>
      <c r="M64" s="27"/>
      <c r="N64" s="27"/>
      <c r="O64" s="27"/>
      <c r="P64" s="27"/>
      <c r="Q64" s="27"/>
    </row>
    <row r="65" spans="1:17" x14ac:dyDescent="0.2">
      <c r="A65" s="205" t="s">
        <v>206</v>
      </c>
      <c r="B65" s="417">
        <v>32377.374405914448</v>
      </c>
      <c r="C65" s="545">
        <v>0.16876967377661961</v>
      </c>
      <c r="D65" s="418">
        <v>105217.64566333755</v>
      </c>
      <c r="E65" s="378">
        <v>0.12339320453389122</v>
      </c>
      <c r="F65" s="417">
        <v>104080.66700000002</v>
      </c>
      <c r="G65" s="545">
        <v>0.15844013261769516</v>
      </c>
      <c r="H65" s="545">
        <v>5.4511432953602501</v>
      </c>
      <c r="I65" s="545">
        <v>-1.702614999370002E-3</v>
      </c>
      <c r="J65" s="545">
        <v>-1.0805969437631262</v>
      </c>
      <c r="K65" s="27"/>
      <c r="L65" s="27"/>
      <c r="M65" s="27"/>
      <c r="N65" s="27"/>
      <c r="O65" s="27"/>
      <c r="P65" s="27"/>
      <c r="Q65" s="27"/>
    </row>
    <row r="66" spans="1:17" x14ac:dyDescent="0.2">
      <c r="A66" s="421" t="s">
        <v>1031</v>
      </c>
      <c r="B66" s="422">
        <v>156185.82221439885</v>
      </c>
      <c r="C66" s="429">
        <v>0.81413118720466915</v>
      </c>
      <c r="D66" s="423">
        <v>3810027.7532740152</v>
      </c>
      <c r="E66" s="432">
        <v>4.4681814621077107</v>
      </c>
      <c r="F66" s="422">
        <v>1562423.0059999998</v>
      </c>
      <c r="G66" s="429">
        <v>2.3784485189317426</v>
      </c>
      <c r="H66" s="429">
        <v>11.03545654246183</v>
      </c>
      <c r="I66" s="429">
        <v>-3.3657672555882452</v>
      </c>
      <c r="J66" s="429">
        <v>-58.991820869089842</v>
      </c>
      <c r="K66" s="27"/>
      <c r="L66" s="27"/>
      <c r="M66" s="27"/>
      <c r="N66" s="27"/>
      <c r="O66" s="27"/>
      <c r="P66" s="27"/>
      <c r="Q66" s="27"/>
    </row>
    <row r="67" spans="1:17" ht="15" x14ac:dyDescent="0.2">
      <c r="A67" s="412" t="s">
        <v>1033</v>
      </c>
      <c r="B67" s="413">
        <v>13192513.138706565</v>
      </c>
      <c r="C67" s="1000">
        <v>68.76703808035019</v>
      </c>
      <c r="D67" s="413">
        <v>66778377.011728182</v>
      </c>
      <c r="E67" s="1000">
        <v>78.313840621513293</v>
      </c>
      <c r="F67" s="413">
        <v>47183641.136833996</v>
      </c>
      <c r="G67" s="1000">
        <v>71.826810632427197</v>
      </c>
      <c r="H67" s="1000">
        <v>5.9637820643785977</v>
      </c>
      <c r="I67" s="1000">
        <v>-29.342935171145001</v>
      </c>
      <c r="J67" s="1006">
        <v>-29.342935171144987</v>
      </c>
      <c r="K67" s="27"/>
      <c r="L67" s="27"/>
      <c r="M67" s="27"/>
      <c r="N67" s="27"/>
      <c r="O67" s="27"/>
      <c r="P67" s="27"/>
      <c r="Q67" s="27"/>
    </row>
    <row r="68" spans="1:17" ht="15" x14ac:dyDescent="0.2">
      <c r="A68" s="4" t="s">
        <v>1032</v>
      </c>
    </row>
    <row r="69" spans="1:17" ht="15" customHeight="1" x14ac:dyDescent="0.2">
      <c r="A69" s="1140" t="s">
        <v>1228</v>
      </c>
      <c r="B69" s="1140"/>
      <c r="C69" s="1140"/>
      <c r="D69" s="1140"/>
      <c r="E69" s="1140"/>
      <c r="F69" s="1140"/>
      <c r="G69" s="1140"/>
      <c r="H69" s="1140"/>
      <c r="I69" s="1140"/>
      <c r="J69" s="1140"/>
    </row>
    <row r="70" spans="1:17" x14ac:dyDescent="0.2">
      <c r="A70" s="4" t="s">
        <v>19</v>
      </c>
    </row>
  </sheetData>
  <mergeCells count="7">
    <mergeCell ref="A69:J69"/>
    <mergeCell ref="I5:I6"/>
    <mergeCell ref="J5:J6"/>
    <mergeCell ref="B5:C5"/>
    <mergeCell ref="D5:E5"/>
    <mergeCell ref="F5:G5"/>
    <mergeCell ref="H5:H6"/>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C6A6-C724-479E-9036-EBE4B1503AFE}">
  <dimension ref="A1:O32"/>
  <sheetViews>
    <sheetView showGridLines="0" workbookViewId="0">
      <selection activeCell="O18" sqref="O18"/>
    </sheetView>
  </sheetViews>
  <sheetFormatPr baseColWidth="10" defaultColWidth="10.85546875" defaultRowHeight="12.75" x14ac:dyDescent="0.2"/>
  <cols>
    <col min="1" max="1" width="56.85546875" style="4" customWidth="1"/>
    <col min="2" max="16384" width="10.85546875" style="4"/>
  </cols>
  <sheetData>
    <row r="1" spans="1:15" x14ac:dyDescent="0.2">
      <c r="A1" s="12" t="s">
        <v>583</v>
      </c>
    </row>
    <row r="2" spans="1:15" x14ac:dyDescent="0.2">
      <c r="A2" s="12" t="s">
        <v>832</v>
      </c>
    </row>
    <row r="4" spans="1:15" x14ac:dyDescent="0.2">
      <c r="A4" s="1201" t="s">
        <v>317</v>
      </c>
      <c r="B4" s="1203">
        <v>2020</v>
      </c>
      <c r="C4" s="1204"/>
      <c r="D4" s="1205"/>
      <c r="E4" s="1204">
        <v>2021</v>
      </c>
      <c r="F4" s="1204"/>
      <c r="G4" s="1204"/>
      <c r="H4" s="1203">
        <v>2022</v>
      </c>
      <c r="I4" s="1204"/>
      <c r="J4" s="1205"/>
      <c r="L4" s="453"/>
      <c r="M4" s="7"/>
      <c r="N4" s="7"/>
      <c r="O4" s="7"/>
    </row>
    <row r="5" spans="1:15" ht="25.5" customHeight="1" x14ac:dyDescent="0.2">
      <c r="A5" s="1202"/>
      <c r="B5" s="890" t="s">
        <v>585</v>
      </c>
      <c r="C5" s="874" t="s">
        <v>836</v>
      </c>
      <c r="D5" s="891" t="s">
        <v>586</v>
      </c>
      <c r="E5" s="874" t="s">
        <v>585</v>
      </c>
      <c r="F5" s="874" t="s">
        <v>836</v>
      </c>
      <c r="G5" s="874" t="s">
        <v>586</v>
      </c>
      <c r="H5" s="890" t="s">
        <v>585</v>
      </c>
      <c r="I5" s="874" t="s">
        <v>836</v>
      </c>
      <c r="J5" s="891" t="s">
        <v>586</v>
      </c>
    </row>
    <row r="6" spans="1:15" x14ac:dyDescent="0.2">
      <c r="A6" s="889" t="s">
        <v>810</v>
      </c>
      <c r="B6" s="892">
        <v>6</v>
      </c>
      <c r="C6" s="893">
        <v>39</v>
      </c>
      <c r="D6" s="873">
        <v>96</v>
      </c>
      <c r="E6" s="892">
        <v>6</v>
      </c>
      <c r="F6" s="893">
        <v>36</v>
      </c>
      <c r="G6" s="873">
        <v>98</v>
      </c>
      <c r="H6" s="892">
        <v>6</v>
      </c>
      <c r="I6" s="893">
        <v>32</v>
      </c>
      <c r="J6" s="873">
        <v>99</v>
      </c>
    </row>
    <row r="7" spans="1:15" x14ac:dyDescent="0.2">
      <c r="A7" s="889" t="s">
        <v>811</v>
      </c>
      <c r="B7" s="633">
        <v>1</v>
      </c>
      <c r="C7" s="630">
        <v>5</v>
      </c>
      <c r="D7" s="872">
        <v>92</v>
      </c>
      <c r="E7" s="633">
        <v>1</v>
      </c>
      <c r="F7" s="630">
        <v>5</v>
      </c>
      <c r="G7" s="872">
        <v>93</v>
      </c>
      <c r="H7" s="633">
        <v>1</v>
      </c>
      <c r="I7" s="630">
        <v>5</v>
      </c>
      <c r="J7" s="872">
        <v>93</v>
      </c>
    </row>
    <row r="8" spans="1:15" x14ac:dyDescent="0.2">
      <c r="A8" s="889" t="s">
        <v>837</v>
      </c>
      <c r="B8" s="633">
        <v>1</v>
      </c>
      <c r="C8" s="630">
        <v>6</v>
      </c>
      <c r="D8" s="872">
        <v>100</v>
      </c>
      <c r="E8" s="633">
        <v>1</v>
      </c>
      <c r="F8" s="630">
        <v>4</v>
      </c>
      <c r="G8" s="872">
        <v>100</v>
      </c>
      <c r="H8" s="633">
        <v>1</v>
      </c>
      <c r="I8" s="630">
        <v>4</v>
      </c>
      <c r="J8" s="872">
        <v>93</v>
      </c>
    </row>
    <row r="9" spans="1:15" x14ac:dyDescent="0.2">
      <c r="A9" s="889" t="s">
        <v>842</v>
      </c>
      <c r="B9" s="633">
        <v>8</v>
      </c>
      <c r="C9" s="630">
        <v>44</v>
      </c>
      <c r="D9" s="872">
        <v>77</v>
      </c>
      <c r="E9" s="633">
        <v>8</v>
      </c>
      <c r="F9" s="630">
        <v>37</v>
      </c>
      <c r="G9" s="872">
        <v>74</v>
      </c>
      <c r="H9" s="633">
        <v>8</v>
      </c>
      <c r="I9" s="630">
        <v>37</v>
      </c>
      <c r="J9" s="872">
        <v>96</v>
      </c>
    </row>
    <row r="10" spans="1:15" x14ac:dyDescent="0.2">
      <c r="A10" s="889" t="s">
        <v>829</v>
      </c>
      <c r="B10" s="633">
        <v>7</v>
      </c>
      <c r="C10" s="630">
        <v>33</v>
      </c>
      <c r="D10" s="872">
        <v>75</v>
      </c>
      <c r="E10" s="633">
        <v>8</v>
      </c>
      <c r="F10" s="630">
        <v>34</v>
      </c>
      <c r="G10" s="872">
        <v>96</v>
      </c>
      <c r="H10" s="633">
        <v>8</v>
      </c>
      <c r="I10" s="630">
        <v>32</v>
      </c>
      <c r="J10" s="872">
        <v>94</v>
      </c>
    </row>
    <row r="11" spans="1:15" x14ac:dyDescent="0.2">
      <c r="A11" s="889" t="s">
        <v>840</v>
      </c>
      <c r="B11" s="633">
        <v>14</v>
      </c>
      <c r="C11" s="630">
        <v>57</v>
      </c>
      <c r="D11" s="872">
        <v>85</v>
      </c>
      <c r="E11" s="633">
        <v>14</v>
      </c>
      <c r="F11" s="630">
        <v>55</v>
      </c>
      <c r="G11" s="872">
        <v>92</v>
      </c>
      <c r="H11" s="633">
        <v>14</v>
      </c>
      <c r="I11" s="630">
        <v>54</v>
      </c>
      <c r="J11" s="872">
        <v>99</v>
      </c>
    </row>
    <row r="12" spans="1:15" x14ac:dyDescent="0.2">
      <c r="A12" s="889" t="s">
        <v>833</v>
      </c>
      <c r="B12" s="633">
        <v>7</v>
      </c>
      <c r="C12" s="630">
        <v>32</v>
      </c>
      <c r="D12" s="872">
        <v>81</v>
      </c>
      <c r="E12" s="633">
        <v>12</v>
      </c>
      <c r="F12" s="630">
        <v>52</v>
      </c>
      <c r="G12" s="872">
        <v>77</v>
      </c>
      <c r="H12" s="633">
        <v>16</v>
      </c>
      <c r="I12" s="630">
        <v>66</v>
      </c>
      <c r="J12" s="872">
        <v>87</v>
      </c>
    </row>
    <row r="13" spans="1:15" x14ac:dyDescent="0.2">
      <c r="A13" s="889" t="s">
        <v>834</v>
      </c>
      <c r="B13" s="633">
        <v>4</v>
      </c>
      <c r="C13" s="630">
        <v>22</v>
      </c>
      <c r="D13" s="872">
        <v>85</v>
      </c>
      <c r="E13" s="633">
        <v>4</v>
      </c>
      <c r="F13" s="630">
        <v>20</v>
      </c>
      <c r="G13" s="872">
        <v>99</v>
      </c>
      <c r="H13" s="633">
        <v>4</v>
      </c>
      <c r="I13" s="630">
        <v>17</v>
      </c>
      <c r="J13" s="872">
        <v>99</v>
      </c>
    </row>
    <row r="14" spans="1:15" x14ac:dyDescent="0.2">
      <c r="A14" s="889" t="s">
        <v>835</v>
      </c>
      <c r="B14" s="633">
        <v>11</v>
      </c>
      <c r="C14" s="630">
        <v>53</v>
      </c>
      <c r="D14" s="872">
        <v>97</v>
      </c>
      <c r="E14" s="633">
        <v>11</v>
      </c>
      <c r="F14" s="630">
        <v>50</v>
      </c>
      <c r="G14" s="872">
        <v>98</v>
      </c>
      <c r="H14" s="633">
        <v>11</v>
      </c>
      <c r="I14" s="630">
        <v>46</v>
      </c>
      <c r="J14" s="872">
        <v>97</v>
      </c>
    </row>
    <row r="15" spans="1:15" x14ac:dyDescent="0.2">
      <c r="A15" s="889" t="s">
        <v>815</v>
      </c>
      <c r="B15" s="633">
        <v>7</v>
      </c>
      <c r="C15" s="630">
        <v>38</v>
      </c>
      <c r="D15" s="872">
        <v>88</v>
      </c>
      <c r="E15" s="633">
        <v>7</v>
      </c>
      <c r="F15" s="630">
        <v>38</v>
      </c>
      <c r="G15" s="872">
        <v>90</v>
      </c>
      <c r="H15" s="633">
        <v>7</v>
      </c>
      <c r="I15" s="630">
        <v>29</v>
      </c>
      <c r="J15" s="872">
        <v>94</v>
      </c>
    </row>
    <row r="16" spans="1:15" x14ac:dyDescent="0.2">
      <c r="A16" s="889" t="s">
        <v>816</v>
      </c>
      <c r="B16" s="633">
        <v>2</v>
      </c>
      <c r="C16" s="630">
        <v>9</v>
      </c>
      <c r="D16" s="872">
        <v>94</v>
      </c>
      <c r="E16" s="633">
        <v>2</v>
      </c>
      <c r="F16" s="630">
        <v>9</v>
      </c>
      <c r="G16" s="872">
        <v>94</v>
      </c>
      <c r="H16" s="633">
        <v>2</v>
      </c>
      <c r="I16" s="630">
        <v>9</v>
      </c>
      <c r="J16" s="872">
        <v>100</v>
      </c>
    </row>
    <row r="17" spans="1:10" x14ac:dyDescent="0.2">
      <c r="A17" s="889" t="s">
        <v>817</v>
      </c>
      <c r="B17" s="633">
        <v>2</v>
      </c>
      <c r="C17" s="630">
        <v>12</v>
      </c>
      <c r="D17" s="872">
        <v>71</v>
      </c>
      <c r="E17" s="633">
        <v>3</v>
      </c>
      <c r="F17" s="630">
        <v>14</v>
      </c>
      <c r="G17" s="872">
        <v>97</v>
      </c>
      <c r="H17" s="633">
        <v>3</v>
      </c>
      <c r="I17" s="630">
        <v>12</v>
      </c>
      <c r="J17" s="872">
        <v>96</v>
      </c>
    </row>
    <row r="18" spans="1:10" x14ac:dyDescent="0.2">
      <c r="A18" s="889" t="s">
        <v>818</v>
      </c>
      <c r="B18" s="633">
        <v>3</v>
      </c>
      <c r="C18" s="630">
        <v>19</v>
      </c>
      <c r="D18" s="872">
        <v>89</v>
      </c>
      <c r="E18" s="633">
        <v>3</v>
      </c>
      <c r="F18" s="630">
        <v>14</v>
      </c>
      <c r="G18" s="872">
        <v>99</v>
      </c>
      <c r="H18" s="633">
        <v>3</v>
      </c>
      <c r="I18" s="630">
        <v>12</v>
      </c>
      <c r="J18" s="872">
        <v>82</v>
      </c>
    </row>
    <row r="19" spans="1:10" x14ac:dyDescent="0.2">
      <c r="A19" s="889" t="s">
        <v>843</v>
      </c>
      <c r="B19" s="633">
        <v>14</v>
      </c>
      <c r="C19" s="630">
        <v>69</v>
      </c>
      <c r="D19" s="872">
        <v>91</v>
      </c>
      <c r="E19" s="633">
        <v>14</v>
      </c>
      <c r="F19" s="630">
        <v>64</v>
      </c>
      <c r="G19" s="872">
        <v>99</v>
      </c>
      <c r="H19" s="633">
        <v>14</v>
      </c>
      <c r="I19" s="630">
        <v>58</v>
      </c>
      <c r="J19" s="872">
        <v>94</v>
      </c>
    </row>
    <row r="20" spans="1:10" x14ac:dyDescent="0.2">
      <c r="A20" s="889" t="s">
        <v>820</v>
      </c>
      <c r="B20" s="633">
        <v>4</v>
      </c>
      <c r="C20" s="630">
        <v>17</v>
      </c>
      <c r="D20" s="872">
        <v>82</v>
      </c>
      <c r="E20" s="633">
        <v>4</v>
      </c>
      <c r="F20" s="630">
        <v>15</v>
      </c>
      <c r="G20" s="872">
        <v>99</v>
      </c>
      <c r="H20" s="633">
        <v>5</v>
      </c>
      <c r="I20" s="630">
        <v>19</v>
      </c>
      <c r="J20" s="872">
        <v>99</v>
      </c>
    </row>
    <row r="21" spans="1:10" x14ac:dyDescent="0.2">
      <c r="A21" s="889" t="s">
        <v>821</v>
      </c>
      <c r="B21" s="633">
        <v>7</v>
      </c>
      <c r="C21" s="630">
        <v>34</v>
      </c>
      <c r="D21" s="872">
        <v>92</v>
      </c>
      <c r="E21" s="633">
        <v>7</v>
      </c>
      <c r="F21" s="630">
        <v>34</v>
      </c>
      <c r="G21" s="872">
        <v>94</v>
      </c>
      <c r="H21" s="633">
        <v>7</v>
      </c>
      <c r="I21" s="630">
        <v>32</v>
      </c>
      <c r="J21" s="872">
        <v>98</v>
      </c>
    </row>
    <row r="22" spans="1:10" x14ac:dyDescent="0.2">
      <c r="A22" s="889" t="s">
        <v>822</v>
      </c>
      <c r="B22" s="633">
        <v>3</v>
      </c>
      <c r="C22" s="630">
        <v>17</v>
      </c>
      <c r="D22" s="872">
        <v>94</v>
      </c>
      <c r="E22" s="633">
        <v>3</v>
      </c>
      <c r="F22" s="630">
        <v>17</v>
      </c>
      <c r="G22" s="872">
        <v>96</v>
      </c>
      <c r="H22" s="633">
        <v>3</v>
      </c>
      <c r="I22" s="630">
        <v>16</v>
      </c>
      <c r="J22" s="872">
        <v>99</v>
      </c>
    </row>
    <row r="23" spans="1:10" x14ac:dyDescent="0.2">
      <c r="A23" s="889" t="s">
        <v>823</v>
      </c>
      <c r="B23" s="633">
        <v>18</v>
      </c>
      <c r="C23" s="630">
        <v>104</v>
      </c>
      <c r="D23" s="872">
        <v>91</v>
      </c>
      <c r="E23" s="633">
        <v>18</v>
      </c>
      <c r="F23" s="630">
        <v>83</v>
      </c>
      <c r="G23" s="872">
        <v>90</v>
      </c>
      <c r="H23" s="633">
        <v>18</v>
      </c>
      <c r="I23" s="630">
        <v>101</v>
      </c>
      <c r="J23" s="872">
        <v>83</v>
      </c>
    </row>
    <row r="24" spans="1:10" x14ac:dyDescent="0.2">
      <c r="A24" s="889" t="s">
        <v>824</v>
      </c>
      <c r="B24" s="633">
        <v>2</v>
      </c>
      <c r="C24" s="630">
        <v>10</v>
      </c>
      <c r="D24" s="872">
        <v>79</v>
      </c>
      <c r="E24" s="633">
        <v>2</v>
      </c>
      <c r="F24" s="630">
        <v>10</v>
      </c>
      <c r="G24" s="872">
        <v>97</v>
      </c>
      <c r="H24" s="633">
        <v>2</v>
      </c>
      <c r="I24" s="630">
        <v>10</v>
      </c>
      <c r="J24" s="872">
        <v>92</v>
      </c>
    </row>
    <row r="25" spans="1:10" x14ac:dyDescent="0.2">
      <c r="A25" s="889" t="s">
        <v>825</v>
      </c>
      <c r="B25" s="633">
        <v>21</v>
      </c>
      <c r="C25" s="630">
        <v>132</v>
      </c>
      <c r="D25" s="872">
        <v>90</v>
      </c>
      <c r="E25" s="633">
        <v>22</v>
      </c>
      <c r="F25" s="630">
        <v>130</v>
      </c>
      <c r="G25" s="872">
        <v>90</v>
      </c>
      <c r="H25" s="633">
        <v>22</v>
      </c>
      <c r="I25" s="630">
        <v>110</v>
      </c>
      <c r="J25" s="872">
        <v>92</v>
      </c>
    </row>
    <row r="26" spans="1:10" x14ac:dyDescent="0.2">
      <c r="A26" s="889" t="s">
        <v>826</v>
      </c>
      <c r="B26" s="633">
        <v>3</v>
      </c>
      <c r="C26" s="630">
        <v>15</v>
      </c>
      <c r="D26" s="872">
        <v>99</v>
      </c>
      <c r="E26" s="633">
        <v>3</v>
      </c>
      <c r="F26" s="630">
        <v>15</v>
      </c>
      <c r="G26" s="872">
        <v>99</v>
      </c>
      <c r="H26" s="633">
        <v>3</v>
      </c>
      <c r="I26" s="630">
        <v>14</v>
      </c>
      <c r="J26" s="872">
        <v>98</v>
      </c>
    </row>
    <row r="27" spans="1:10" x14ac:dyDescent="0.2">
      <c r="A27" s="889" t="s">
        <v>841</v>
      </c>
      <c r="B27" s="633">
        <v>11</v>
      </c>
      <c r="C27" s="630">
        <v>55</v>
      </c>
      <c r="D27" s="872">
        <v>87</v>
      </c>
      <c r="E27" s="633">
        <v>11</v>
      </c>
      <c r="F27" s="630">
        <v>49</v>
      </c>
      <c r="G27" s="872">
        <v>91</v>
      </c>
      <c r="H27" s="633">
        <v>11</v>
      </c>
      <c r="I27" s="630">
        <v>47</v>
      </c>
      <c r="J27" s="872">
        <v>97</v>
      </c>
    </row>
    <row r="28" spans="1:10" x14ac:dyDescent="0.2">
      <c r="A28" s="889" t="s">
        <v>828</v>
      </c>
      <c r="B28" s="633">
        <v>2</v>
      </c>
      <c r="C28" s="630">
        <v>9</v>
      </c>
      <c r="D28" s="872">
        <v>100</v>
      </c>
      <c r="E28" s="633">
        <v>2</v>
      </c>
      <c r="F28" s="630">
        <v>9</v>
      </c>
      <c r="G28" s="872">
        <v>89</v>
      </c>
      <c r="H28" s="633">
        <v>2</v>
      </c>
      <c r="I28" s="630">
        <v>9</v>
      </c>
      <c r="J28" s="872">
        <v>100</v>
      </c>
    </row>
    <row r="29" spans="1:10" x14ac:dyDescent="0.2">
      <c r="A29" s="889" t="s">
        <v>838</v>
      </c>
      <c r="B29" s="633">
        <v>1</v>
      </c>
      <c r="C29" s="630">
        <v>5</v>
      </c>
      <c r="D29" s="872">
        <v>100</v>
      </c>
      <c r="E29" s="633">
        <v>1</v>
      </c>
      <c r="F29" s="630">
        <v>5</v>
      </c>
      <c r="G29" s="872">
        <v>100</v>
      </c>
      <c r="H29" s="633">
        <v>1</v>
      </c>
      <c r="I29" s="630">
        <v>4</v>
      </c>
      <c r="J29" s="872">
        <v>100</v>
      </c>
    </row>
    <row r="30" spans="1:10" x14ac:dyDescent="0.2">
      <c r="A30" s="889" t="s">
        <v>839</v>
      </c>
      <c r="B30" s="633">
        <v>1</v>
      </c>
      <c r="C30" s="630">
        <v>3</v>
      </c>
      <c r="D30" s="872">
        <v>100</v>
      </c>
      <c r="E30" s="633">
        <v>1</v>
      </c>
      <c r="F30" s="630">
        <v>3</v>
      </c>
      <c r="G30" s="872">
        <v>100</v>
      </c>
      <c r="H30" s="633">
        <v>1</v>
      </c>
      <c r="I30" s="630">
        <v>3</v>
      </c>
      <c r="J30" s="872">
        <v>100</v>
      </c>
    </row>
    <row r="31" spans="1:10" x14ac:dyDescent="0.2">
      <c r="A31" s="570" t="s">
        <v>647</v>
      </c>
      <c r="B31" s="570">
        <v>160</v>
      </c>
      <c r="C31" s="869">
        <v>839</v>
      </c>
      <c r="D31" s="165">
        <v>89</v>
      </c>
      <c r="E31" s="570">
        <v>168</v>
      </c>
      <c r="F31" s="869">
        <v>802</v>
      </c>
      <c r="G31" s="165">
        <v>94</v>
      </c>
      <c r="H31" s="570">
        <v>173</v>
      </c>
      <c r="I31" s="869">
        <v>778</v>
      </c>
      <c r="J31" s="165">
        <v>95</v>
      </c>
    </row>
    <row r="32" spans="1:10" x14ac:dyDescent="0.2">
      <c r="A32" s="4" t="s">
        <v>19</v>
      </c>
    </row>
  </sheetData>
  <mergeCells count="4">
    <mergeCell ref="A4:A5"/>
    <mergeCell ref="B4:D4"/>
    <mergeCell ref="E4:G4"/>
    <mergeCell ref="H4:J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E86EC-3C8D-407B-84E5-22180E2EE1FA}">
  <dimension ref="A1:J20"/>
  <sheetViews>
    <sheetView workbookViewId="0">
      <selection activeCell="L25" sqref="L25"/>
    </sheetView>
  </sheetViews>
  <sheetFormatPr baseColWidth="10" defaultColWidth="10.85546875" defaultRowHeight="12.75" x14ac:dyDescent="0.2"/>
  <cols>
    <col min="1" max="1" width="14.85546875" style="7" customWidth="1"/>
    <col min="2" max="4" width="10.85546875" style="7"/>
    <col min="5" max="5" width="12.140625" style="7" customWidth="1"/>
    <col min="6" max="8" width="10.85546875" style="7"/>
    <col min="9" max="9" width="14.42578125" style="7" customWidth="1"/>
    <col min="10" max="16384" width="10.85546875" style="7"/>
  </cols>
  <sheetData>
    <row r="1" spans="1:10" x14ac:dyDescent="0.2">
      <c r="A1" s="6" t="s">
        <v>584</v>
      </c>
    </row>
    <row r="2" spans="1:10" x14ac:dyDescent="0.2">
      <c r="A2" s="6" t="s">
        <v>789</v>
      </c>
    </row>
    <row r="3" spans="1:10" x14ac:dyDescent="0.2">
      <c r="A3" s="7" t="s">
        <v>809</v>
      </c>
    </row>
    <row r="5" spans="1:10" ht="30" customHeight="1" x14ac:dyDescent="0.2">
      <c r="A5" s="1208" t="s">
        <v>587</v>
      </c>
      <c r="B5" s="1210" t="s">
        <v>588</v>
      </c>
      <c r="C5" s="1211"/>
      <c r="D5" s="1211"/>
      <c r="E5" s="1211"/>
      <c r="F5" s="1211"/>
      <c r="G5" s="1211"/>
      <c r="H5" s="1208" t="s">
        <v>589</v>
      </c>
      <c r="J5" s="453"/>
    </row>
    <row r="6" spans="1:10" ht="25.5" x14ac:dyDescent="0.2">
      <c r="A6" s="1209"/>
      <c r="B6" s="644" t="s">
        <v>590</v>
      </c>
      <c r="C6" s="635" t="s">
        <v>591</v>
      </c>
      <c r="D6" s="635" t="s">
        <v>592</v>
      </c>
      <c r="E6" s="635" t="s">
        <v>593</v>
      </c>
      <c r="F6" s="635" t="s">
        <v>594</v>
      </c>
      <c r="G6" s="635" t="s">
        <v>595</v>
      </c>
      <c r="H6" s="1209"/>
    </row>
    <row r="7" spans="1:10" x14ac:dyDescent="0.2">
      <c r="A7" s="875">
        <v>2015</v>
      </c>
      <c r="B7" s="894">
        <v>14</v>
      </c>
      <c r="C7" s="637">
        <v>1</v>
      </c>
      <c r="D7" s="637"/>
      <c r="E7" s="636"/>
      <c r="F7" s="637"/>
      <c r="G7" s="637"/>
      <c r="H7" s="875">
        <v>15</v>
      </c>
    </row>
    <row r="8" spans="1:10" x14ac:dyDescent="0.2">
      <c r="A8" s="875">
        <v>2016</v>
      </c>
      <c r="B8" s="894">
        <v>16</v>
      </c>
      <c r="C8" s="637">
        <v>2</v>
      </c>
      <c r="D8" s="636"/>
      <c r="E8" s="636"/>
      <c r="F8" s="637">
        <v>1</v>
      </c>
      <c r="G8" s="637"/>
      <c r="H8" s="875">
        <v>19</v>
      </c>
    </row>
    <row r="9" spans="1:10" x14ac:dyDescent="0.2">
      <c r="A9" s="875">
        <v>2017</v>
      </c>
      <c r="B9" s="894">
        <v>17</v>
      </c>
      <c r="C9" s="636">
        <v>1</v>
      </c>
      <c r="D9" s="637"/>
      <c r="E9" s="636">
        <v>2</v>
      </c>
      <c r="F9" s="636"/>
      <c r="G9" s="637"/>
      <c r="H9" s="875">
        <v>20</v>
      </c>
    </row>
    <row r="10" spans="1:10" x14ac:dyDescent="0.2">
      <c r="A10" s="875">
        <v>2018</v>
      </c>
      <c r="B10" s="894">
        <v>10</v>
      </c>
      <c r="C10" s="636">
        <v>1</v>
      </c>
      <c r="D10" s="637"/>
      <c r="E10" s="636">
        <v>3</v>
      </c>
      <c r="F10" s="637">
        <v>1</v>
      </c>
      <c r="G10" s="637"/>
      <c r="H10" s="875">
        <v>15</v>
      </c>
    </row>
    <row r="11" spans="1:10" x14ac:dyDescent="0.2">
      <c r="A11" s="875">
        <v>2019</v>
      </c>
      <c r="B11" s="894">
        <v>10</v>
      </c>
      <c r="C11" s="637"/>
      <c r="D11" s="636">
        <v>1</v>
      </c>
      <c r="E11" s="636">
        <v>3</v>
      </c>
      <c r="F11" s="637"/>
      <c r="G11" s="637"/>
      <c r="H11" s="875">
        <v>14</v>
      </c>
    </row>
    <row r="12" spans="1:10" x14ac:dyDescent="0.2">
      <c r="A12" s="875">
        <v>2020</v>
      </c>
      <c r="B12" s="895">
        <v>6</v>
      </c>
      <c r="C12" s="637"/>
      <c r="D12" s="636">
        <v>2</v>
      </c>
      <c r="E12" s="636">
        <v>6</v>
      </c>
      <c r="F12" s="636">
        <v>1</v>
      </c>
      <c r="G12" s="636"/>
      <c r="H12" s="875">
        <v>15</v>
      </c>
    </row>
    <row r="13" spans="1:10" x14ac:dyDescent="0.2">
      <c r="A13" s="875">
        <v>2021</v>
      </c>
      <c r="B13" s="895">
        <v>1</v>
      </c>
      <c r="C13" s="637"/>
      <c r="D13" s="636">
        <v>4</v>
      </c>
      <c r="E13" s="637">
        <v>7</v>
      </c>
      <c r="F13" s="637"/>
      <c r="G13" s="636"/>
      <c r="H13" s="875">
        <v>12</v>
      </c>
    </row>
    <row r="14" spans="1:10" x14ac:dyDescent="0.2">
      <c r="A14" s="875">
        <v>2022</v>
      </c>
      <c r="B14" s="895"/>
      <c r="C14" s="637"/>
      <c r="D14" s="636">
        <v>2</v>
      </c>
      <c r="E14" s="637"/>
      <c r="F14" s="637"/>
      <c r="G14" s="636">
        <v>2</v>
      </c>
      <c r="H14" s="875">
        <v>2</v>
      </c>
    </row>
    <row r="15" spans="1:10" x14ac:dyDescent="0.2">
      <c r="A15" s="638" t="s">
        <v>831</v>
      </c>
      <c r="B15" s="644">
        <v>74</v>
      </c>
      <c r="C15" s="635">
        <v>5</v>
      </c>
      <c r="D15" s="635">
        <v>9</v>
      </c>
      <c r="E15" s="635">
        <v>21</v>
      </c>
      <c r="F15" s="635">
        <v>3</v>
      </c>
      <c r="G15" s="635">
        <v>2</v>
      </c>
      <c r="H15" s="638">
        <v>114</v>
      </c>
    </row>
    <row r="16" spans="1:10" x14ac:dyDescent="0.2">
      <c r="A16" s="7" t="s">
        <v>567</v>
      </c>
    </row>
    <row r="17" spans="1:8" ht="26.25" customHeight="1" x14ac:dyDescent="0.2">
      <c r="A17" s="1155" t="s">
        <v>596</v>
      </c>
      <c r="B17" s="1155"/>
      <c r="C17" s="1155"/>
      <c r="D17" s="1155"/>
      <c r="E17" s="1155"/>
      <c r="F17" s="1155"/>
      <c r="G17" s="1155"/>
      <c r="H17" s="1155"/>
    </row>
    <row r="18" spans="1:8" ht="14.1" customHeight="1" x14ac:dyDescent="0.2">
      <c r="A18" s="1206" t="s">
        <v>722</v>
      </c>
      <c r="B18" s="1206"/>
      <c r="C18" s="1206"/>
      <c r="D18" s="1206"/>
      <c r="E18" s="1206"/>
      <c r="F18" s="1206"/>
      <c r="G18" s="1206"/>
      <c r="H18" s="1206"/>
    </row>
    <row r="19" spans="1:8" ht="39.75" customHeight="1" x14ac:dyDescent="0.2">
      <c r="A19" s="1155" t="s">
        <v>597</v>
      </c>
      <c r="B19" s="1155"/>
      <c r="C19" s="1155"/>
      <c r="D19" s="1155"/>
      <c r="E19" s="1155"/>
      <c r="F19" s="1155"/>
      <c r="G19" s="1155"/>
      <c r="H19" s="1155"/>
    </row>
    <row r="20" spans="1:8" ht="14.1" customHeight="1" x14ac:dyDescent="0.2">
      <c r="A20" s="1207" t="s">
        <v>19</v>
      </c>
      <c r="B20" s="1207"/>
      <c r="C20" s="1207"/>
      <c r="D20" s="1207"/>
      <c r="E20" s="1207"/>
      <c r="F20" s="1207"/>
      <c r="G20" s="1207"/>
      <c r="H20" s="1207"/>
    </row>
  </sheetData>
  <mergeCells count="7">
    <mergeCell ref="A19:H19"/>
    <mergeCell ref="A17:H17"/>
    <mergeCell ref="A18:H18"/>
    <mergeCell ref="A20:H20"/>
    <mergeCell ref="A5:A6"/>
    <mergeCell ref="H5:H6"/>
    <mergeCell ref="B5: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713F-9BBF-4B8B-84BD-892AFCBA291E}">
  <dimension ref="A1:H33"/>
  <sheetViews>
    <sheetView workbookViewId="0">
      <selection activeCell="E35" sqref="E35:E36"/>
    </sheetView>
  </sheetViews>
  <sheetFormatPr baseColWidth="10" defaultColWidth="10.85546875" defaultRowHeight="12.75" x14ac:dyDescent="0.2"/>
  <cols>
    <col min="1" max="1" width="57.28515625" style="7" customWidth="1"/>
    <col min="2" max="2" width="9.140625" style="7" customWidth="1"/>
    <col min="3" max="3" width="16.42578125" style="7" customWidth="1"/>
    <col min="4" max="4" width="11.85546875" style="7" customWidth="1"/>
    <col min="5" max="5" width="19.42578125" style="7" customWidth="1"/>
    <col min="6" max="6" width="13.85546875" style="7" customWidth="1"/>
    <col min="7" max="7" width="11.85546875" style="7" customWidth="1"/>
    <col min="8" max="8" width="13.42578125" style="7" customWidth="1"/>
    <col min="9" max="16384" width="10.85546875" style="7"/>
  </cols>
  <sheetData>
    <row r="1" spans="1:8" x14ac:dyDescent="0.2">
      <c r="A1" s="6" t="s">
        <v>598</v>
      </c>
    </row>
    <row r="2" spans="1:8" x14ac:dyDescent="0.2">
      <c r="A2" s="6" t="s">
        <v>790</v>
      </c>
      <c r="C2" s="453"/>
    </row>
    <row r="3" spans="1:8" x14ac:dyDescent="0.2">
      <c r="A3" s="7" t="s">
        <v>809</v>
      </c>
    </row>
    <row r="5" spans="1:8" x14ac:dyDescent="0.2">
      <c r="A5" s="1212" t="s">
        <v>72</v>
      </c>
      <c r="B5" s="1214" t="s">
        <v>588</v>
      </c>
      <c r="C5" s="1214"/>
      <c r="D5" s="1214"/>
      <c r="E5" s="1214"/>
      <c r="F5" s="1214"/>
      <c r="G5" s="1214"/>
      <c r="H5" s="1208" t="s">
        <v>589</v>
      </c>
    </row>
    <row r="6" spans="1:8" x14ac:dyDescent="0.2">
      <c r="A6" s="1213"/>
      <c r="B6" s="639" t="s">
        <v>590</v>
      </c>
      <c r="C6" s="640" t="s">
        <v>591</v>
      </c>
      <c r="D6" s="640" t="s">
        <v>592</v>
      </c>
      <c r="E6" s="640" t="s">
        <v>593</v>
      </c>
      <c r="F6" s="640" t="s">
        <v>594</v>
      </c>
      <c r="G6" s="93" t="s">
        <v>595</v>
      </c>
      <c r="H6" s="1209"/>
    </row>
    <row r="7" spans="1:8" x14ac:dyDescent="0.2">
      <c r="A7" s="641" t="s">
        <v>810</v>
      </c>
      <c r="B7" s="765">
        <v>2</v>
      </c>
      <c r="C7" s="396"/>
      <c r="D7" s="765"/>
      <c r="E7" s="396">
        <v>2</v>
      </c>
      <c r="F7" s="396"/>
      <c r="G7" s="765"/>
      <c r="H7" s="642">
        <v>4</v>
      </c>
    </row>
    <row r="8" spans="1:8" x14ac:dyDescent="0.2">
      <c r="A8" s="641" t="s">
        <v>811</v>
      </c>
      <c r="B8" s="765">
        <v>1</v>
      </c>
      <c r="C8" s="396"/>
      <c r="D8" s="396">
        <v>1</v>
      </c>
      <c r="E8" s="396"/>
      <c r="F8" s="396"/>
      <c r="G8" s="765"/>
      <c r="H8" s="642">
        <v>2</v>
      </c>
    </row>
    <row r="9" spans="1:8" x14ac:dyDescent="0.2">
      <c r="A9" s="641" t="s">
        <v>812</v>
      </c>
      <c r="B9" s="765">
        <v>2</v>
      </c>
      <c r="C9" s="396"/>
      <c r="D9" s="396"/>
      <c r="E9" s="396"/>
      <c r="F9" s="396"/>
      <c r="G9" s="396">
        <v>1</v>
      </c>
      <c r="H9" s="642">
        <v>3</v>
      </c>
    </row>
    <row r="10" spans="1:8" x14ac:dyDescent="0.2">
      <c r="A10" s="641" t="s">
        <v>813</v>
      </c>
      <c r="B10" s="765">
        <v>10</v>
      </c>
      <c r="C10" s="396">
        <v>1</v>
      </c>
      <c r="D10" s="765">
        <v>1</v>
      </c>
      <c r="E10" s="765">
        <v>1</v>
      </c>
      <c r="F10" s="396"/>
      <c r="G10" s="396">
        <v>1</v>
      </c>
      <c r="H10" s="642">
        <v>14</v>
      </c>
    </row>
    <row r="11" spans="1:8" x14ac:dyDescent="0.2">
      <c r="A11" s="641" t="s">
        <v>814</v>
      </c>
      <c r="B11" s="765">
        <v>10</v>
      </c>
      <c r="C11" s="396"/>
      <c r="D11" s="765">
        <v>3</v>
      </c>
      <c r="E11" s="765">
        <v>6</v>
      </c>
      <c r="F11" s="396"/>
      <c r="G11" s="765"/>
      <c r="H11" s="642">
        <v>19</v>
      </c>
    </row>
    <row r="12" spans="1:8" x14ac:dyDescent="0.2">
      <c r="A12" s="641" t="s">
        <v>815</v>
      </c>
      <c r="B12" s="765">
        <v>4</v>
      </c>
      <c r="C12" s="396"/>
      <c r="D12" s="765"/>
      <c r="E12" s="396">
        <v>1</v>
      </c>
      <c r="F12" s="396"/>
      <c r="G12" s="396"/>
      <c r="H12" s="642">
        <v>5</v>
      </c>
    </row>
    <row r="13" spans="1:8" x14ac:dyDescent="0.2">
      <c r="A13" s="641" t="s">
        <v>816</v>
      </c>
      <c r="B13" s="765">
        <v>2</v>
      </c>
      <c r="C13" s="396"/>
      <c r="D13" s="396"/>
      <c r="E13" s="765">
        <v>1</v>
      </c>
      <c r="F13" s="396"/>
      <c r="G13" s="396"/>
      <c r="H13" s="642">
        <v>3</v>
      </c>
    </row>
    <row r="14" spans="1:8" x14ac:dyDescent="0.2">
      <c r="A14" s="641" t="s">
        <v>817</v>
      </c>
      <c r="B14" s="765">
        <v>5</v>
      </c>
      <c r="C14" s="396"/>
      <c r="D14" s="396"/>
      <c r="E14" s="765"/>
      <c r="F14" s="396"/>
      <c r="G14" s="396"/>
      <c r="H14" s="642">
        <v>5</v>
      </c>
    </row>
    <row r="15" spans="1:8" x14ac:dyDescent="0.2">
      <c r="A15" s="641" t="s">
        <v>818</v>
      </c>
      <c r="B15" s="765">
        <v>1</v>
      </c>
      <c r="C15" s="396"/>
      <c r="D15" s="396"/>
      <c r="E15" s="396"/>
      <c r="F15" s="396"/>
      <c r="G15" s="396"/>
      <c r="H15" s="642">
        <v>1</v>
      </c>
    </row>
    <row r="16" spans="1:8" x14ac:dyDescent="0.2">
      <c r="A16" s="641" t="s">
        <v>819</v>
      </c>
      <c r="B16" s="765">
        <v>1</v>
      </c>
      <c r="C16" s="396">
        <v>1</v>
      </c>
      <c r="D16" s="396"/>
      <c r="E16" s="765"/>
      <c r="F16" s="396"/>
      <c r="G16" s="396"/>
      <c r="H16" s="642">
        <v>2</v>
      </c>
    </row>
    <row r="17" spans="1:8" x14ac:dyDescent="0.2">
      <c r="A17" s="641" t="s">
        <v>820</v>
      </c>
      <c r="B17" s="765">
        <v>2</v>
      </c>
      <c r="C17" s="396"/>
      <c r="D17" s="396"/>
      <c r="E17" s="765"/>
      <c r="F17" s="396"/>
      <c r="G17" s="396"/>
      <c r="H17" s="642">
        <v>2</v>
      </c>
    </row>
    <row r="18" spans="1:8" x14ac:dyDescent="0.2">
      <c r="A18" s="641" t="s">
        <v>821</v>
      </c>
      <c r="B18" s="765">
        <v>4</v>
      </c>
      <c r="C18" s="396"/>
      <c r="D18" s="396">
        <v>1</v>
      </c>
      <c r="E18" s="765">
        <v>5</v>
      </c>
      <c r="F18" s="765">
        <v>3</v>
      </c>
      <c r="G18" s="765"/>
      <c r="H18" s="642">
        <v>12</v>
      </c>
    </row>
    <row r="19" spans="1:8" x14ac:dyDescent="0.2">
      <c r="A19" s="641" t="s">
        <v>822</v>
      </c>
      <c r="B19" s="396"/>
      <c r="C19" s="396"/>
      <c r="D19" s="396">
        <v>1</v>
      </c>
      <c r="E19" s="396">
        <v>1</v>
      </c>
      <c r="F19" s="765"/>
      <c r="G19" s="396"/>
      <c r="H19" s="642">
        <v>1</v>
      </c>
    </row>
    <row r="20" spans="1:8" x14ac:dyDescent="0.2">
      <c r="A20" s="641" t="s">
        <v>823</v>
      </c>
      <c r="B20" s="765">
        <v>7</v>
      </c>
      <c r="C20" s="396"/>
      <c r="D20" s="396"/>
      <c r="E20" s="765">
        <v>1</v>
      </c>
      <c r="F20" s="396"/>
      <c r="G20" s="396"/>
      <c r="H20" s="642">
        <v>8</v>
      </c>
    </row>
    <row r="21" spans="1:8" x14ac:dyDescent="0.2">
      <c r="A21" s="641" t="s">
        <v>824</v>
      </c>
      <c r="B21" s="765">
        <v>3</v>
      </c>
      <c r="C21" s="765">
        <v>1</v>
      </c>
      <c r="D21" s="396"/>
      <c r="E21" s="396"/>
      <c r="F21" s="396"/>
      <c r="G21" s="396"/>
      <c r="H21" s="642">
        <v>4</v>
      </c>
    </row>
    <row r="22" spans="1:8" x14ac:dyDescent="0.2">
      <c r="A22" s="641" t="s">
        <v>825</v>
      </c>
      <c r="B22" s="765">
        <v>5</v>
      </c>
      <c r="C22" s="396"/>
      <c r="D22" s="765"/>
      <c r="E22" s="765">
        <v>2</v>
      </c>
      <c r="F22" s="396"/>
      <c r="G22" s="396"/>
      <c r="H22" s="642">
        <v>7</v>
      </c>
    </row>
    <row r="23" spans="1:8" x14ac:dyDescent="0.2">
      <c r="A23" s="641" t="s">
        <v>826</v>
      </c>
      <c r="B23" s="396">
        <v>1</v>
      </c>
      <c r="C23" s="396"/>
      <c r="D23" s="396"/>
      <c r="E23" s="765"/>
      <c r="F23" s="396"/>
      <c r="G23" s="396"/>
      <c r="H23" s="642">
        <v>1</v>
      </c>
    </row>
    <row r="24" spans="1:8" x14ac:dyDescent="0.2">
      <c r="A24" s="641" t="s">
        <v>827</v>
      </c>
      <c r="B24" s="765">
        <v>3</v>
      </c>
      <c r="C24" s="765">
        <v>2</v>
      </c>
      <c r="D24" s="396"/>
      <c r="E24" s="765"/>
      <c r="F24" s="396"/>
      <c r="G24" s="396"/>
      <c r="H24" s="642">
        <v>5</v>
      </c>
    </row>
    <row r="25" spans="1:8" x14ac:dyDescent="0.2">
      <c r="A25" s="641" t="s">
        <v>828</v>
      </c>
      <c r="B25" s="765">
        <v>1</v>
      </c>
      <c r="C25" s="396"/>
      <c r="D25" s="396"/>
      <c r="E25" s="396"/>
      <c r="F25" s="396"/>
      <c r="G25" s="396"/>
      <c r="H25" s="642">
        <v>1</v>
      </c>
    </row>
    <row r="26" spans="1:8" x14ac:dyDescent="0.2">
      <c r="A26" s="641" t="s">
        <v>829</v>
      </c>
      <c r="B26" s="765">
        <v>10</v>
      </c>
      <c r="C26" s="396"/>
      <c r="D26" s="765">
        <v>1</v>
      </c>
      <c r="E26" s="765">
        <v>1</v>
      </c>
      <c r="F26" s="396"/>
      <c r="G26" s="396"/>
      <c r="H26" s="642">
        <v>12</v>
      </c>
    </row>
    <row r="27" spans="1:8" x14ac:dyDescent="0.2">
      <c r="A27" s="641" t="s">
        <v>830</v>
      </c>
      <c r="B27" s="396"/>
      <c r="C27" s="396"/>
      <c r="D27" s="396">
        <v>1</v>
      </c>
      <c r="E27" s="396"/>
      <c r="F27" s="396"/>
      <c r="G27" s="765"/>
      <c r="H27" s="642">
        <v>1</v>
      </c>
    </row>
    <row r="28" spans="1:8" x14ac:dyDescent="0.2">
      <c r="A28" s="264" t="s">
        <v>831</v>
      </c>
      <c r="B28" s="640">
        <v>74</v>
      </c>
      <c r="C28" s="640">
        <v>5</v>
      </c>
      <c r="D28" s="640">
        <v>9</v>
      </c>
      <c r="E28" s="640">
        <v>21</v>
      </c>
      <c r="F28" s="640">
        <v>3</v>
      </c>
      <c r="G28" s="640">
        <v>2</v>
      </c>
      <c r="H28" s="264">
        <v>114</v>
      </c>
    </row>
    <row r="29" spans="1:8" x14ac:dyDescent="0.2">
      <c r="A29" s="7" t="s">
        <v>599</v>
      </c>
    </row>
    <row r="30" spans="1:8" ht="14.1" customHeight="1" x14ac:dyDescent="0.2">
      <c r="A30" s="1206" t="s">
        <v>596</v>
      </c>
      <c r="B30" s="1206"/>
      <c r="C30" s="1206"/>
      <c r="D30" s="1206"/>
      <c r="E30" s="1206"/>
      <c r="F30" s="1206"/>
      <c r="G30" s="1206"/>
      <c r="H30" s="1206"/>
    </row>
    <row r="31" spans="1:8" ht="14.1" customHeight="1" x14ac:dyDescent="0.2">
      <c r="A31" s="1206" t="s">
        <v>722</v>
      </c>
      <c r="B31" s="1206"/>
      <c r="C31" s="1206"/>
      <c r="D31" s="1206"/>
      <c r="E31" s="1206"/>
      <c r="F31" s="1206"/>
      <c r="G31" s="1206"/>
      <c r="H31" s="1206"/>
    </row>
    <row r="32" spans="1:8" ht="26.25" customHeight="1" x14ac:dyDescent="0.2">
      <c r="A32" s="1155" t="s">
        <v>597</v>
      </c>
      <c r="B32" s="1155"/>
      <c r="C32" s="1155"/>
      <c r="D32" s="1155"/>
      <c r="E32" s="1155"/>
      <c r="F32" s="1155"/>
      <c r="G32" s="1155"/>
      <c r="H32" s="1155"/>
    </row>
    <row r="33" spans="1:8" ht="14.1" customHeight="1" x14ac:dyDescent="0.2">
      <c r="A33" s="1207" t="s">
        <v>19</v>
      </c>
      <c r="B33" s="1207"/>
      <c r="C33" s="1207"/>
      <c r="D33" s="1207"/>
      <c r="E33" s="1207"/>
      <c r="F33" s="1207"/>
      <c r="G33" s="1207"/>
      <c r="H33" s="1207"/>
    </row>
  </sheetData>
  <mergeCells count="7">
    <mergeCell ref="A33:H33"/>
    <mergeCell ref="A5:A6"/>
    <mergeCell ref="B5:G5"/>
    <mergeCell ref="H5:H6"/>
    <mergeCell ref="A30:H30"/>
    <mergeCell ref="A31:H31"/>
    <mergeCell ref="A32:H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F794-B465-4120-AC63-921A827EFF44}">
  <dimension ref="A1:G39"/>
  <sheetViews>
    <sheetView showGridLines="0" workbookViewId="0">
      <selection activeCell="A26" sqref="A26:F26"/>
    </sheetView>
  </sheetViews>
  <sheetFormatPr baseColWidth="10" defaultColWidth="10.42578125" defaultRowHeight="12.75" x14ac:dyDescent="0.2"/>
  <cols>
    <col min="1" max="1" width="48.42578125" style="4" customWidth="1"/>
    <col min="2" max="4" width="11.42578125" style="4" customWidth="1"/>
    <col min="5" max="5" width="12.42578125" style="4" customWidth="1"/>
    <col min="6" max="6" width="15.42578125" style="4" customWidth="1"/>
    <col min="7" max="16384" width="10.42578125" style="4"/>
  </cols>
  <sheetData>
    <row r="1" spans="1:6" x14ac:dyDescent="0.2">
      <c r="A1" s="158" t="s">
        <v>3</v>
      </c>
    </row>
    <row r="2" spans="1:6" x14ac:dyDescent="0.2">
      <c r="A2" s="158" t="s">
        <v>756</v>
      </c>
      <c r="B2" s="402"/>
    </row>
    <row r="3" spans="1:6" x14ac:dyDescent="0.2">
      <c r="A3" s="4" t="s">
        <v>522</v>
      </c>
    </row>
    <row r="5" spans="1:6" ht="13.7" customHeight="1" x14ac:dyDescent="0.2">
      <c r="A5" s="1134"/>
      <c r="B5" s="248" t="s">
        <v>4</v>
      </c>
      <c r="C5" s="556" t="s">
        <v>5</v>
      </c>
      <c r="D5" s="248" t="s">
        <v>4</v>
      </c>
      <c r="E5" s="1136" t="s">
        <v>757</v>
      </c>
      <c r="F5" s="248" t="s">
        <v>758</v>
      </c>
    </row>
    <row r="6" spans="1:6" x14ac:dyDescent="0.2">
      <c r="A6" s="1135"/>
      <c r="B6" s="159">
        <v>2021</v>
      </c>
      <c r="C6" s="160">
        <v>2022</v>
      </c>
      <c r="D6" s="159">
        <v>2022</v>
      </c>
      <c r="E6" s="1137"/>
      <c r="F6" s="159" t="s">
        <v>659</v>
      </c>
    </row>
    <row r="7" spans="1:6" ht="12.95" customHeight="1" x14ac:dyDescent="0.2">
      <c r="A7" s="161" t="s">
        <v>6</v>
      </c>
      <c r="B7" s="591">
        <v>64607070.10085243</v>
      </c>
      <c r="C7" s="592">
        <v>53551509.19509799</v>
      </c>
      <c r="D7" s="592">
        <v>68622801.105796367</v>
      </c>
      <c r="E7" s="549">
        <v>6.2156216009723542</v>
      </c>
      <c r="F7" s="546">
        <v>15071291.910698377</v>
      </c>
    </row>
    <row r="8" spans="1:6" ht="12.95" customHeight="1" x14ac:dyDescent="0.2">
      <c r="A8" s="162" t="s">
        <v>7</v>
      </c>
      <c r="B8" s="339">
        <v>50554673.416893445</v>
      </c>
      <c r="C8" s="339">
        <v>42276996.370999999</v>
      </c>
      <c r="D8" s="339">
        <v>55407519.524999999</v>
      </c>
      <c r="E8" s="550">
        <v>9.5992037533070516</v>
      </c>
      <c r="F8" s="547">
        <v>13130523.153999999</v>
      </c>
    </row>
    <row r="9" spans="1:6" x14ac:dyDescent="0.2">
      <c r="A9" s="501" t="s">
        <v>8</v>
      </c>
      <c r="B9" s="837">
        <v>3215075.0276057525</v>
      </c>
      <c r="C9" s="837">
        <v>3950348.7389347255</v>
      </c>
      <c r="D9" s="837">
        <v>3976548.8847425529</v>
      </c>
      <c r="E9" s="838">
        <v>23.684481718109886</v>
      </c>
      <c r="F9" s="839">
        <v>26200.145807827357</v>
      </c>
    </row>
    <row r="10" spans="1:6" x14ac:dyDescent="0.2">
      <c r="A10" s="501" t="s">
        <v>9</v>
      </c>
      <c r="B10" s="837">
        <v>47339598.389287695</v>
      </c>
      <c r="C10" s="837">
        <v>38326647.632065274</v>
      </c>
      <c r="D10" s="837">
        <v>51430970.640257448</v>
      </c>
      <c r="E10" s="838">
        <v>8.6426002547067995</v>
      </c>
      <c r="F10" s="839">
        <v>13104323.008192174</v>
      </c>
    </row>
    <row r="11" spans="1:6" ht="12.95" customHeight="1" x14ac:dyDescent="0.2">
      <c r="A11" s="162" t="s">
        <v>10</v>
      </c>
      <c r="B11" s="339">
        <v>4917613.1638663122</v>
      </c>
      <c r="C11" s="339">
        <v>4054301.8</v>
      </c>
      <c r="D11" s="339">
        <v>1962556.6087603634</v>
      </c>
      <c r="E11" s="550">
        <v>-60.091277142723285</v>
      </c>
      <c r="F11" s="547">
        <v>-2091745.1912396364</v>
      </c>
    </row>
    <row r="12" spans="1:6" ht="12.95" customHeight="1" x14ac:dyDescent="0.2">
      <c r="A12" s="162" t="s">
        <v>11</v>
      </c>
      <c r="B12" s="339">
        <v>3142758.4862465975</v>
      </c>
      <c r="C12" s="339">
        <v>2242084.3289999999</v>
      </c>
      <c r="D12" s="339">
        <v>2585421.4419999998</v>
      </c>
      <c r="E12" s="550">
        <v>-17.734008091478458</v>
      </c>
      <c r="F12" s="547">
        <v>343337.1129999999</v>
      </c>
    </row>
    <row r="13" spans="1:6" ht="12.95" customHeight="1" x14ac:dyDescent="0.2">
      <c r="A13" s="162" t="s">
        <v>12</v>
      </c>
      <c r="B13" s="339">
        <v>110944.00919193761</v>
      </c>
      <c r="C13" s="339">
        <v>82690.733999999997</v>
      </c>
      <c r="D13" s="339">
        <v>163518.932</v>
      </c>
      <c r="E13" s="550">
        <v>47.388699210523065</v>
      </c>
      <c r="F13" s="547">
        <v>80828.198000000004</v>
      </c>
    </row>
    <row r="14" spans="1:6" ht="12.95" customHeight="1" x14ac:dyDescent="0.2">
      <c r="A14" s="162" t="s">
        <v>13</v>
      </c>
      <c r="B14" s="339">
        <v>603929.59128484514</v>
      </c>
      <c r="C14" s="339">
        <v>581109.42500000005</v>
      </c>
      <c r="D14" s="339">
        <v>3823851.7724080002</v>
      </c>
      <c r="E14" s="550">
        <v>533.16184992241404</v>
      </c>
      <c r="F14" s="547">
        <v>3242742.3474080004</v>
      </c>
    </row>
    <row r="15" spans="1:6" x14ac:dyDescent="0.2">
      <c r="A15" s="162" t="s">
        <v>14</v>
      </c>
      <c r="B15" s="339">
        <v>1434681.2313420747</v>
      </c>
      <c r="C15" s="339">
        <v>963035.13100000005</v>
      </c>
      <c r="D15" s="339">
        <v>1166399.9344599999</v>
      </c>
      <c r="E15" s="550">
        <v>-18.699714683735746</v>
      </c>
      <c r="F15" s="547">
        <v>203364.80345999985</v>
      </c>
    </row>
    <row r="16" spans="1:6" ht="14.45" customHeight="1" x14ac:dyDescent="0.2">
      <c r="A16" s="162" t="s">
        <v>15</v>
      </c>
      <c r="B16" s="339">
        <v>3842470.2020272189</v>
      </c>
      <c r="C16" s="339">
        <v>3351291.4050979996</v>
      </c>
      <c r="D16" s="339">
        <v>3513532.8911680002</v>
      </c>
      <c r="E16" s="550">
        <v>-8.5605689456141327</v>
      </c>
      <c r="F16" s="547">
        <v>162241.48607000057</v>
      </c>
    </row>
    <row r="17" spans="1:7" ht="12.95" customHeight="1" x14ac:dyDescent="0.2">
      <c r="A17" s="161" t="s">
        <v>16</v>
      </c>
      <c r="B17" s="591">
        <v>12395.659805658262</v>
      </c>
      <c r="C17" s="591">
        <v>8543.2530000000006</v>
      </c>
      <c r="D17" s="591">
        <v>26573.79148</v>
      </c>
      <c r="E17" s="551">
        <v>114.37980629211708</v>
      </c>
      <c r="F17" s="548">
        <v>18030.538479999999</v>
      </c>
    </row>
    <row r="18" spans="1:7" x14ac:dyDescent="0.2">
      <c r="A18" s="162" t="s">
        <v>17</v>
      </c>
      <c r="B18" s="339">
        <v>12395.659805658262</v>
      </c>
      <c r="C18" s="339">
        <v>8543.2530000000006</v>
      </c>
      <c r="D18" s="339">
        <v>26573.79148</v>
      </c>
      <c r="E18" s="550">
        <v>114.37980629211708</v>
      </c>
      <c r="F18" s="547">
        <v>18030.538479999999</v>
      </c>
    </row>
    <row r="19" spans="1:7" ht="12.95" customHeight="1" x14ac:dyDescent="0.2">
      <c r="A19" s="864" t="s">
        <v>18</v>
      </c>
      <c r="B19" s="965">
        <v>64619465.760658085</v>
      </c>
      <c r="C19" s="865">
        <v>53560052.448097989</v>
      </c>
      <c r="D19" s="865">
        <v>68649374.897276357</v>
      </c>
      <c r="E19" s="880">
        <v>6.2363702472324922</v>
      </c>
      <c r="F19" s="866">
        <v>15089322.449178368</v>
      </c>
      <c r="G19" s="71"/>
    </row>
    <row r="20" spans="1:7" ht="12.75" customHeight="1" x14ac:dyDescent="0.2">
      <c r="A20" s="1138" t="s">
        <v>802</v>
      </c>
      <c r="B20" s="1138"/>
      <c r="C20" s="1138"/>
      <c r="D20" s="1138"/>
      <c r="E20" s="1138"/>
      <c r="F20" s="1138"/>
    </row>
    <row r="21" spans="1:7" x14ac:dyDescent="0.2">
      <c r="A21" s="1139"/>
      <c r="B21" s="1139"/>
      <c r="C21" s="1139"/>
      <c r="D21" s="1139"/>
      <c r="E21" s="1139"/>
      <c r="F21" s="1139"/>
    </row>
    <row r="22" spans="1:7" ht="12.75" customHeight="1" x14ac:dyDescent="0.2">
      <c r="A22" s="1140" t="s">
        <v>1235</v>
      </c>
      <c r="B22" s="1140"/>
      <c r="C22" s="1140"/>
      <c r="D22" s="1140"/>
      <c r="E22" s="1140"/>
      <c r="F22" s="1140"/>
      <c r="G22" s="71"/>
    </row>
    <row r="23" spans="1:7" x14ac:dyDescent="0.2">
      <c r="A23" s="1140"/>
      <c r="B23" s="1140"/>
      <c r="C23" s="1140"/>
      <c r="D23" s="1140"/>
      <c r="E23" s="1140"/>
      <c r="F23" s="1140"/>
    </row>
    <row r="24" spans="1:7" x14ac:dyDescent="0.2">
      <c r="A24" s="1140"/>
      <c r="B24" s="1140"/>
      <c r="C24" s="1140"/>
      <c r="D24" s="1140"/>
      <c r="E24" s="1140"/>
      <c r="F24" s="1140"/>
    </row>
    <row r="25" spans="1:7" x14ac:dyDescent="0.2">
      <c r="A25" s="1132" t="s">
        <v>1236</v>
      </c>
      <c r="B25" s="1132"/>
      <c r="C25" s="1132"/>
      <c r="D25" s="1132"/>
      <c r="E25" s="1132"/>
      <c r="F25" s="1132"/>
    </row>
    <row r="26" spans="1:7" x14ac:dyDescent="0.2">
      <c r="A26" s="1133" t="s">
        <v>19</v>
      </c>
      <c r="B26" s="1133"/>
      <c r="C26" s="1133"/>
      <c r="D26" s="1133"/>
      <c r="E26" s="1133"/>
      <c r="F26" s="1133"/>
    </row>
    <row r="27" spans="1:7" x14ac:dyDescent="0.2">
      <c r="B27" s="40"/>
      <c r="C27" s="40"/>
      <c r="D27" s="40"/>
      <c r="E27" s="40"/>
      <c r="F27" s="40"/>
    </row>
    <row r="28" spans="1:7" x14ac:dyDescent="0.2">
      <c r="B28" s="40"/>
      <c r="C28" s="40"/>
      <c r="D28" s="40"/>
      <c r="E28" s="40"/>
      <c r="F28" s="40"/>
    </row>
    <row r="29" spans="1:7" x14ac:dyDescent="0.2">
      <c r="A29" s="881"/>
      <c r="B29" s="40"/>
      <c r="C29" s="40"/>
      <c r="D29" s="40"/>
      <c r="E29" s="40"/>
      <c r="F29" s="40"/>
    </row>
    <row r="30" spans="1:7" x14ac:dyDescent="0.2">
      <c r="B30" s="40"/>
      <c r="C30" s="40"/>
      <c r="D30" s="40"/>
      <c r="E30" s="40"/>
      <c r="F30" s="40"/>
    </row>
    <row r="31" spans="1:7" x14ac:dyDescent="0.2">
      <c r="B31" s="40"/>
      <c r="C31" s="40"/>
      <c r="D31" s="40"/>
      <c r="E31" s="40"/>
      <c r="F31" s="40"/>
    </row>
    <row r="32" spans="1:7" x14ac:dyDescent="0.2">
      <c r="B32" s="40"/>
      <c r="C32" s="40"/>
      <c r="D32" s="40"/>
      <c r="E32" s="40"/>
      <c r="F32" s="40"/>
    </row>
    <row r="33" spans="2:6" x14ac:dyDescent="0.2">
      <c r="B33" s="40"/>
      <c r="C33" s="40"/>
      <c r="D33" s="40"/>
      <c r="E33" s="40"/>
      <c r="F33" s="40"/>
    </row>
    <row r="34" spans="2:6" x14ac:dyDescent="0.2">
      <c r="B34" s="40"/>
      <c r="C34" s="40"/>
      <c r="D34" s="40"/>
      <c r="E34" s="40"/>
      <c r="F34" s="40"/>
    </row>
    <row r="35" spans="2:6" x14ac:dyDescent="0.2">
      <c r="B35" s="40"/>
      <c r="C35" s="40"/>
      <c r="D35" s="40"/>
      <c r="E35" s="40"/>
      <c r="F35" s="40"/>
    </row>
    <row r="36" spans="2:6" x14ac:dyDescent="0.2">
      <c r="B36" s="40"/>
      <c r="C36" s="40"/>
      <c r="D36" s="40"/>
      <c r="E36" s="40"/>
      <c r="F36" s="40"/>
    </row>
    <row r="37" spans="2:6" x14ac:dyDescent="0.2">
      <c r="B37" s="40"/>
      <c r="C37" s="40"/>
      <c r="D37" s="40"/>
      <c r="E37" s="40"/>
      <c r="F37" s="40"/>
    </row>
    <row r="38" spans="2:6" x14ac:dyDescent="0.2">
      <c r="B38" s="40"/>
      <c r="C38" s="40"/>
      <c r="D38" s="40"/>
      <c r="E38" s="40"/>
      <c r="F38" s="40"/>
    </row>
    <row r="39" spans="2:6" x14ac:dyDescent="0.2">
      <c r="B39" s="40"/>
      <c r="C39" s="40"/>
      <c r="D39" s="40"/>
      <c r="E39" s="40"/>
      <c r="F39" s="40"/>
    </row>
  </sheetData>
  <mergeCells count="6">
    <mergeCell ref="A25:F25"/>
    <mergeCell ref="A26:F26"/>
    <mergeCell ref="A5:A6"/>
    <mergeCell ref="E5:E6"/>
    <mergeCell ref="A20:F21"/>
    <mergeCell ref="A22:F2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9FB4-F0A7-4BE5-ACD4-B060A316C7F5}">
  <dimension ref="A1:C16"/>
  <sheetViews>
    <sheetView workbookViewId="0">
      <selection activeCell="B43" sqref="B43"/>
    </sheetView>
  </sheetViews>
  <sheetFormatPr baseColWidth="10" defaultColWidth="10.85546875" defaultRowHeight="12.75" x14ac:dyDescent="0.2"/>
  <cols>
    <col min="1" max="1" width="43.28515625" style="7" customWidth="1"/>
    <col min="2" max="2" width="46.7109375" style="7" bestFit="1" customWidth="1"/>
    <col min="3" max="3" width="84.28515625" style="7" customWidth="1"/>
    <col min="4" max="16384" width="10.85546875" style="7"/>
  </cols>
  <sheetData>
    <row r="1" spans="1:3" x14ac:dyDescent="0.2">
      <c r="A1" s="6" t="s">
        <v>600</v>
      </c>
    </row>
    <row r="2" spans="1:3" x14ac:dyDescent="0.2">
      <c r="A2" s="6" t="s">
        <v>791</v>
      </c>
    </row>
    <row r="4" spans="1:3" x14ac:dyDescent="0.2">
      <c r="A4" s="639" t="s">
        <v>317</v>
      </c>
      <c r="B4" s="264" t="s">
        <v>601</v>
      </c>
      <c r="C4" s="93" t="s">
        <v>864</v>
      </c>
    </row>
    <row r="5" spans="1:3" x14ac:dyDescent="0.2">
      <c r="A5" s="95" t="s">
        <v>810</v>
      </c>
      <c r="B5" s="641" t="s">
        <v>844</v>
      </c>
      <c r="C5" s="896" t="s">
        <v>845</v>
      </c>
    </row>
    <row r="6" spans="1:3" x14ac:dyDescent="0.2">
      <c r="A6" s="95" t="s">
        <v>813</v>
      </c>
      <c r="B6" s="641" t="s">
        <v>846</v>
      </c>
      <c r="C6" s="896" t="s">
        <v>847</v>
      </c>
    </row>
    <row r="7" spans="1:3" x14ac:dyDescent="0.2">
      <c r="A7" s="95" t="s">
        <v>848</v>
      </c>
      <c r="B7" s="641" t="s">
        <v>849</v>
      </c>
      <c r="C7" s="896" t="s">
        <v>850</v>
      </c>
    </row>
    <row r="8" spans="1:3" x14ac:dyDescent="0.2">
      <c r="A8" s="95" t="s">
        <v>820</v>
      </c>
      <c r="B8" s="641" t="s">
        <v>851</v>
      </c>
      <c r="C8" s="896" t="s">
        <v>852</v>
      </c>
    </row>
    <row r="9" spans="1:3" x14ac:dyDescent="0.2">
      <c r="A9" s="95" t="s">
        <v>853</v>
      </c>
      <c r="B9" s="641" t="s">
        <v>854</v>
      </c>
      <c r="C9" s="896" t="s">
        <v>855</v>
      </c>
    </row>
    <row r="10" spans="1:3" x14ac:dyDescent="0.2">
      <c r="A10" s="95" t="s">
        <v>823</v>
      </c>
      <c r="B10" s="641" t="s">
        <v>856</v>
      </c>
      <c r="C10" s="896" t="s">
        <v>857</v>
      </c>
    </row>
    <row r="11" spans="1:3" x14ac:dyDescent="0.2">
      <c r="A11" s="95" t="s">
        <v>825</v>
      </c>
      <c r="B11" s="641" t="s">
        <v>858</v>
      </c>
      <c r="C11" s="896" t="s">
        <v>859</v>
      </c>
    </row>
    <row r="12" spans="1:3" x14ac:dyDescent="0.2">
      <c r="A12" s="96" t="s">
        <v>825</v>
      </c>
      <c r="B12" s="643" t="s">
        <v>860</v>
      </c>
      <c r="C12" s="897" t="s">
        <v>861</v>
      </c>
    </row>
    <row r="13" spans="1:3" x14ac:dyDescent="0.2">
      <c r="A13" s="7" t="s">
        <v>19</v>
      </c>
    </row>
    <row r="16" spans="1:3" x14ac:dyDescent="0.2">
      <c r="A16" s="453"/>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05080-28F1-4925-BA0E-0F938A95DBCA}">
  <dimension ref="A1:C12"/>
  <sheetViews>
    <sheetView workbookViewId="0">
      <selection activeCell="B23" sqref="B23"/>
    </sheetView>
  </sheetViews>
  <sheetFormatPr baseColWidth="10" defaultColWidth="40.28515625" defaultRowHeight="12.75" x14ac:dyDescent="0.2"/>
  <cols>
    <col min="1" max="1" width="40.28515625" style="7"/>
    <col min="2" max="2" width="47.5703125" style="7" customWidth="1"/>
    <col min="3" max="16384" width="40.28515625" style="7"/>
  </cols>
  <sheetData>
    <row r="1" spans="1:3" x14ac:dyDescent="0.2">
      <c r="A1" s="6" t="s">
        <v>863</v>
      </c>
    </row>
    <row r="2" spans="1:3" x14ac:dyDescent="0.2">
      <c r="A2" s="6" t="s">
        <v>862</v>
      </c>
    </row>
    <row r="4" spans="1:3" x14ac:dyDescent="0.2">
      <c r="A4" s="644" t="s">
        <v>317</v>
      </c>
      <c r="B4" s="638" t="s">
        <v>601</v>
      </c>
      <c r="C4" s="645" t="s">
        <v>864</v>
      </c>
    </row>
    <row r="5" spans="1:3" ht="25.5" x14ac:dyDescent="0.2">
      <c r="A5" s="900" t="s">
        <v>813</v>
      </c>
      <c r="B5" s="902" t="s">
        <v>865</v>
      </c>
      <c r="C5" s="901" t="s">
        <v>866</v>
      </c>
    </row>
    <row r="6" spans="1:3" x14ac:dyDescent="0.2">
      <c r="A6" s="900" t="s">
        <v>819</v>
      </c>
      <c r="B6" s="902" t="s">
        <v>867</v>
      </c>
      <c r="C6" s="901" t="s">
        <v>868</v>
      </c>
    </row>
    <row r="7" spans="1:3" x14ac:dyDescent="0.2">
      <c r="A7" s="898" t="s">
        <v>827</v>
      </c>
      <c r="B7" s="903" t="s">
        <v>869</v>
      </c>
      <c r="C7" s="899" t="s">
        <v>870</v>
      </c>
    </row>
    <row r="8" spans="1:3" x14ac:dyDescent="0.2">
      <c r="A8" s="1215" t="s">
        <v>871</v>
      </c>
      <c r="B8" s="1215"/>
      <c r="C8" s="1215"/>
    </row>
    <row r="9" spans="1:3" x14ac:dyDescent="0.2">
      <c r="A9" s="1215" t="s">
        <v>596</v>
      </c>
      <c r="B9" s="1215"/>
      <c r="C9" s="1215"/>
    </row>
    <row r="10" spans="1:3" x14ac:dyDescent="0.2">
      <c r="A10" s="7" t="s">
        <v>872</v>
      </c>
    </row>
    <row r="12" spans="1:3" x14ac:dyDescent="0.2">
      <c r="A12" s="453"/>
    </row>
  </sheetData>
  <mergeCells count="2">
    <mergeCell ref="A8:C8"/>
    <mergeCell ref="A9:C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C6946-25F6-455A-A6A3-EF6BA510F518}">
  <dimension ref="A1:G19"/>
  <sheetViews>
    <sheetView workbookViewId="0">
      <selection activeCell="A35" sqref="A34:A35"/>
    </sheetView>
  </sheetViews>
  <sheetFormatPr baseColWidth="10" defaultColWidth="10.85546875" defaultRowHeight="12.75" x14ac:dyDescent="0.2"/>
  <cols>
    <col min="1" max="1" width="81.140625" style="7" customWidth="1"/>
    <col min="2" max="3" width="10.85546875" style="7"/>
    <col min="4" max="4" width="12" style="7" customWidth="1"/>
    <col min="5" max="5" width="10.85546875" style="7"/>
    <col min="6" max="6" width="11.42578125" style="7" customWidth="1"/>
    <col min="7" max="7" width="12.42578125" style="7" customWidth="1"/>
    <col min="8" max="16384" width="10.85546875" style="7"/>
  </cols>
  <sheetData>
    <row r="1" spans="1:7" x14ac:dyDescent="0.2">
      <c r="A1" s="6" t="s">
        <v>609</v>
      </c>
    </row>
    <row r="2" spans="1:7" x14ac:dyDescent="0.2">
      <c r="A2" s="6" t="s">
        <v>792</v>
      </c>
    </row>
    <row r="4" spans="1:7" x14ac:dyDescent="0.2">
      <c r="A4" s="1219" t="s">
        <v>602</v>
      </c>
      <c r="B4" s="1221" t="s">
        <v>603</v>
      </c>
      <c r="C4" s="1222"/>
      <c r="D4" s="1222"/>
      <c r="E4" s="1222"/>
      <c r="F4" s="1223"/>
      <c r="G4" s="1223" t="s">
        <v>604</v>
      </c>
    </row>
    <row r="5" spans="1:7" ht="25.5" x14ac:dyDescent="0.2">
      <c r="A5" s="1220"/>
      <c r="B5" s="644" t="s">
        <v>605</v>
      </c>
      <c r="C5" s="635" t="s">
        <v>592</v>
      </c>
      <c r="D5" s="635" t="s">
        <v>593</v>
      </c>
      <c r="E5" s="635" t="s">
        <v>606</v>
      </c>
      <c r="F5" s="645" t="s">
        <v>607</v>
      </c>
      <c r="G5" s="1224"/>
    </row>
    <row r="6" spans="1:7" x14ac:dyDescent="0.2">
      <c r="A6" s="904" t="s">
        <v>608</v>
      </c>
      <c r="B6" s="1225"/>
      <c r="C6" s="1228">
        <v>4</v>
      </c>
      <c r="D6" s="1216"/>
      <c r="E6" s="1216">
        <v>9</v>
      </c>
      <c r="F6" s="1231"/>
      <c r="G6" s="1234">
        <v>13</v>
      </c>
    </row>
    <row r="7" spans="1:7" x14ac:dyDescent="0.2">
      <c r="A7" s="905" t="s">
        <v>873</v>
      </c>
      <c r="B7" s="1226"/>
      <c r="C7" s="1229"/>
      <c r="D7" s="1217"/>
      <c r="E7" s="1217"/>
      <c r="F7" s="1232"/>
      <c r="G7" s="1235"/>
    </row>
    <row r="8" spans="1:7" x14ac:dyDescent="0.2">
      <c r="A8" s="906" t="s">
        <v>821</v>
      </c>
      <c r="B8" s="1227"/>
      <c r="C8" s="1230"/>
      <c r="D8" s="1218"/>
      <c r="E8" s="1218"/>
      <c r="F8" s="1233"/>
      <c r="G8" s="1236"/>
    </row>
    <row r="9" spans="1:7" x14ac:dyDescent="0.2">
      <c r="A9" s="907" t="s">
        <v>874</v>
      </c>
      <c r="B9" s="1225"/>
      <c r="C9" s="1216">
        <v>2</v>
      </c>
      <c r="D9" s="1216"/>
      <c r="E9" s="1216">
        <v>2</v>
      </c>
      <c r="F9" s="1237"/>
      <c r="G9" s="1234">
        <v>4</v>
      </c>
    </row>
    <row r="10" spans="1:7" x14ac:dyDescent="0.2">
      <c r="A10" s="905" t="s">
        <v>873</v>
      </c>
      <c r="B10" s="1226"/>
      <c r="C10" s="1217"/>
      <c r="D10" s="1217"/>
      <c r="E10" s="1217"/>
      <c r="F10" s="1238"/>
      <c r="G10" s="1235"/>
    </row>
    <row r="11" spans="1:7" x14ac:dyDescent="0.2">
      <c r="A11" s="905" t="s">
        <v>821</v>
      </c>
      <c r="B11" s="1227"/>
      <c r="C11" s="1218"/>
      <c r="D11" s="1218"/>
      <c r="E11" s="1218"/>
      <c r="F11" s="1239"/>
      <c r="G11" s="1236"/>
    </row>
    <row r="12" spans="1:7" x14ac:dyDescent="0.2">
      <c r="A12" s="904" t="s">
        <v>875</v>
      </c>
      <c r="B12" s="871"/>
      <c r="C12" s="1216">
        <v>4</v>
      </c>
      <c r="D12" s="870"/>
      <c r="E12" s="1216">
        <v>7</v>
      </c>
      <c r="F12" s="1237"/>
      <c r="G12" s="1234">
        <v>11</v>
      </c>
    </row>
    <row r="13" spans="1:7" x14ac:dyDescent="0.2">
      <c r="A13" s="905" t="s">
        <v>876</v>
      </c>
      <c r="B13" s="1226"/>
      <c r="C13" s="1217"/>
      <c r="D13" s="1217"/>
      <c r="E13" s="1217"/>
      <c r="F13" s="1238"/>
      <c r="G13" s="1235"/>
    </row>
    <row r="14" spans="1:7" x14ac:dyDescent="0.2">
      <c r="A14" s="906" t="s">
        <v>877</v>
      </c>
      <c r="B14" s="1227"/>
      <c r="C14" s="1218"/>
      <c r="D14" s="1218"/>
      <c r="E14" s="1218"/>
      <c r="F14" s="1239"/>
      <c r="G14" s="1236"/>
    </row>
    <row r="15" spans="1:7" x14ac:dyDescent="0.2">
      <c r="A15" s="639" t="s">
        <v>831</v>
      </c>
      <c r="B15" s="639"/>
      <c r="C15" s="640">
        <v>10</v>
      </c>
      <c r="D15" s="640"/>
      <c r="E15" s="640">
        <v>18</v>
      </c>
      <c r="F15" s="93"/>
      <c r="G15" s="93">
        <v>28</v>
      </c>
    </row>
    <row r="16" spans="1:7" x14ac:dyDescent="0.2">
      <c r="A16" s="7" t="s">
        <v>19</v>
      </c>
    </row>
    <row r="19" spans="1:1" x14ac:dyDescent="0.2">
      <c r="A19" s="453"/>
    </row>
  </sheetData>
  <mergeCells count="21">
    <mergeCell ref="D13:D14"/>
    <mergeCell ref="G9:G11"/>
    <mergeCell ref="G12:G14"/>
    <mergeCell ref="F12:F14"/>
    <mergeCell ref="E12:E14"/>
    <mergeCell ref="C12:C14"/>
    <mergeCell ref="A4:A5"/>
    <mergeCell ref="B4:F4"/>
    <mergeCell ref="G4:G5"/>
    <mergeCell ref="B6:B8"/>
    <mergeCell ref="C6:C8"/>
    <mergeCell ref="D6:D8"/>
    <mergeCell ref="E6:E8"/>
    <mergeCell ref="F6:F8"/>
    <mergeCell ref="G6:G8"/>
    <mergeCell ref="B9:B11"/>
    <mergeCell ref="C9:C11"/>
    <mergeCell ref="D9:D11"/>
    <mergeCell ref="E9:E11"/>
    <mergeCell ref="F9:F11"/>
    <mergeCell ref="B13:B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9690-741B-4459-BD55-54BA62FCF985}">
  <dimension ref="A1:E32"/>
  <sheetViews>
    <sheetView workbookViewId="0">
      <selection activeCell="B24" sqref="B23:B24"/>
    </sheetView>
  </sheetViews>
  <sheetFormatPr baseColWidth="10" defaultColWidth="10.85546875" defaultRowHeight="12.75" x14ac:dyDescent="0.2"/>
  <cols>
    <col min="1" max="1" width="56.85546875" style="7" customWidth="1"/>
    <col min="2" max="16384" width="10.85546875" style="7"/>
  </cols>
  <sheetData>
    <row r="1" spans="1:5" x14ac:dyDescent="0.2">
      <c r="A1" s="6" t="s">
        <v>878</v>
      </c>
    </row>
    <row r="2" spans="1:5" x14ac:dyDescent="0.2">
      <c r="A2" s="6" t="s">
        <v>879</v>
      </c>
    </row>
    <row r="4" spans="1:5" ht="25.5" x14ac:dyDescent="0.2">
      <c r="A4" s="644" t="s">
        <v>317</v>
      </c>
      <c r="B4" s="638" t="s">
        <v>610</v>
      </c>
      <c r="C4" s="645" t="s">
        <v>880</v>
      </c>
      <c r="E4" s="453"/>
    </row>
    <row r="5" spans="1:5" x14ac:dyDescent="0.2">
      <c r="A5" s="647" t="s">
        <v>881</v>
      </c>
      <c r="B5" s="875">
        <v>24</v>
      </c>
      <c r="C5" s="646">
        <v>1.23E-2</v>
      </c>
    </row>
    <row r="6" spans="1:5" x14ac:dyDescent="0.2">
      <c r="A6" s="647" t="s">
        <v>810</v>
      </c>
      <c r="B6" s="875">
        <v>47</v>
      </c>
      <c r="C6" s="646">
        <v>2.23E-2</v>
      </c>
    </row>
    <row r="7" spans="1:5" x14ac:dyDescent="0.2">
      <c r="A7" s="647" t="s">
        <v>811</v>
      </c>
      <c r="B7" s="875">
        <v>9</v>
      </c>
      <c r="C7" s="646">
        <v>4.0000000000000002E-4</v>
      </c>
    </row>
    <row r="8" spans="1:5" x14ac:dyDescent="0.2">
      <c r="A8" s="647" t="s">
        <v>812</v>
      </c>
      <c r="B8" s="875">
        <v>29</v>
      </c>
      <c r="C8" s="646">
        <v>1.3299999999999999E-2</v>
      </c>
    </row>
    <row r="9" spans="1:5" x14ac:dyDescent="0.2">
      <c r="A9" s="647" t="s">
        <v>829</v>
      </c>
      <c r="B9" s="875">
        <v>122</v>
      </c>
      <c r="C9" s="646">
        <v>3.5099999999999999E-2</v>
      </c>
    </row>
    <row r="10" spans="1:5" x14ac:dyDescent="0.2">
      <c r="A10" s="647" t="s">
        <v>813</v>
      </c>
      <c r="B10" s="875">
        <v>71</v>
      </c>
      <c r="C10" s="646">
        <v>1.09E-2</v>
      </c>
    </row>
    <row r="11" spans="1:5" x14ac:dyDescent="0.2">
      <c r="A11" s="647" t="s">
        <v>814</v>
      </c>
      <c r="B11" s="875">
        <v>92</v>
      </c>
      <c r="C11" s="646">
        <v>0.36980000000000002</v>
      </c>
    </row>
    <row r="12" spans="1:5" x14ac:dyDescent="0.2">
      <c r="A12" s="647" t="s">
        <v>830</v>
      </c>
      <c r="B12" s="875">
        <v>11</v>
      </c>
      <c r="C12" s="646">
        <v>1E-3</v>
      </c>
    </row>
    <row r="13" spans="1:5" x14ac:dyDescent="0.2">
      <c r="A13" s="647" t="s">
        <v>835</v>
      </c>
      <c r="B13" s="875">
        <v>8</v>
      </c>
      <c r="C13" s="646">
        <v>1E-4</v>
      </c>
    </row>
    <row r="14" spans="1:5" x14ac:dyDescent="0.2">
      <c r="A14" s="647" t="s">
        <v>885</v>
      </c>
      <c r="B14" s="875">
        <v>49</v>
      </c>
      <c r="C14" s="646">
        <v>1.37E-2</v>
      </c>
    </row>
    <row r="15" spans="1:5" x14ac:dyDescent="0.2">
      <c r="A15" s="647" t="s">
        <v>815</v>
      </c>
      <c r="B15" s="875">
        <v>31</v>
      </c>
      <c r="C15" s="646">
        <v>8.0999999999999996E-3</v>
      </c>
    </row>
    <row r="16" spans="1:5" x14ac:dyDescent="0.2">
      <c r="A16" s="647" t="s">
        <v>887</v>
      </c>
      <c r="B16" s="875">
        <v>8</v>
      </c>
      <c r="C16" s="646">
        <v>1.1000000000000001E-3</v>
      </c>
    </row>
    <row r="17" spans="1:3" x14ac:dyDescent="0.2">
      <c r="A17" s="647" t="s">
        <v>817</v>
      </c>
      <c r="B17" s="875">
        <v>54</v>
      </c>
      <c r="C17" s="646">
        <v>4.7000000000000002E-3</v>
      </c>
    </row>
    <row r="18" spans="1:3" x14ac:dyDescent="0.2">
      <c r="A18" s="647" t="s">
        <v>882</v>
      </c>
      <c r="B18" s="875">
        <v>8</v>
      </c>
      <c r="C18" s="646">
        <v>6.9999999999999999E-4</v>
      </c>
    </row>
    <row r="19" spans="1:3" x14ac:dyDescent="0.2">
      <c r="A19" s="647" t="s">
        <v>818</v>
      </c>
      <c r="B19" s="875">
        <v>4</v>
      </c>
      <c r="C19" s="646">
        <v>5.9999999999999995E-4</v>
      </c>
    </row>
    <row r="20" spans="1:3" x14ac:dyDescent="0.2">
      <c r="A20" s="647" t="s">
        <v>883</v>
      </c>
      <c r="B20" s="875">
        <v>1</v>
      </c>
      <c r="C20" s="646">
        <v>6.1000000000000004E-3</v>
      </c>
    </row>
    <row r="21" spans="1:3" x14ac:dyDescent="0.2">
      <c r="A21" s="647" t="s">
        <v>820</v>
      </c>
      <c r="B21" s="875">
        <v>12</v>
      </c>
      <c r="C21" s="646">
        <v>1.1000000000000001E-3</v>
      </c>
    </row>
    <row r="22" spans="1:3" x14ac:dyDescent="0.2">
      <c r="A22" s="647" t="s">
        <v>821</v>
      </c>
      <c r="B22" s="875">
        <v>43</v>
      </c>
      <c r="C22" s="646">
        <v>5.45E-2</v>
      </c>
    </row>
    <row r="23" spans="1:3" x14ac:dyDescent="0.2">
      <c r="A23" s="647" t="s">
        <v>886</v>
      </c>
      <c r="B23" s="875">
        <v>42</v>
      </c>
      <c r="C23" s="646">
        <v>0.33739999999999998</v>
      </c>
    </row>
    <row r="24" spans="1:3" x14ac:dyDescent="0.2">
      <c r="A24" s="647" t="s">
        <v>822</v>
      </c>
      <c r="B24" s="875">
        <v>7</v>
      </c>
      <c r="C24" s="646">
        <v>3.5499999999999997E-2</v>
      </c>
    </row>
    <row r="25" spans="1:3" x14ac:dyDescent="0.2">
      <c r="A25" s="647" t="s">
        <v>823</v>
      </c>
      <c r="B25" s="875">
        <v>20</v>
      </c>
      <c r="C25" s="646">
        <v>6.9099999999999995E-2</v>
      </c>
    </row>
    <row r="26" spans="1:3" x14ac:dyDescent="0.2">
      <c r="A26" s="647" t="s">
        <v>824</v>
      </c>
      <c r="B26" s="875">
        <v>7</v>
      </c>
      <c r="C26" s="646">
        <v>1.6999999999999999E-3</v>
      </c>
    </row>
    <row r="27" spans="1:3" x14ac:dyDescent="0.2">
      <c r="A27" s="647" t="s">
        <v>884</v>
      </c>
      <c r="B27" s="875">
        <v>9</v>
      </c>
      <c r="C27" s="646">
        <v>4.0000000000000002E-4</v>
      </c>
    </row>
    <row r="28" spans="1:3" x14ac:dyDescent="0.2">
      <c r="A28" s="644" t="s">
        <v>647</v>
      </c>
      <c r="B28" s="638">
        <v>708</v>
      </c>
      <c r="C28" s="908">
        <v>1</v>
      </c>
    </row>
    <row r="29" spans="1:3" ht="12.75" customHeight="1" x14ac:dyDescent="0.2">
      <c r="A29" s="1240" t="s">
        <v>888</v>
      </c>
      <c r="B29" s="1240"/>
      <c r="C29" s="1240"/>
    </row>
    <row r="30" spans="1:3" x14ac:dyDescent="0.2">
      <c r="A30" s="1155"/>
      <c r="B30" s="1155"/>
      <c r="C30" s="1155"/>
    </row>
    <row r="31" spans="1:3" x14ac:dyDescent="0.2">
      <c r="A31" s="1155"/>
      <c r="B31" s="1155"/>
      <c r="C31" s="1155"/>
    </row>
    <row r="32" spans="1:3" x14ac:dyDescent="0.2">
      <c r="A32" s="863" t="s">
        <v>611</v>
      </c>
      <c r="B32" s="863"/>
      <c r="C32" s="863"/>
    </row>
  </sheetData>
  <mergeCells count="1">
    <mergeCell ref="A29:C3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479F-273E-41B0-8D00-9DD4BBAF847D}">
  <dimension ref="A1:E23"/>
  <sheetViews>
    <sheetView showGridLines="0" workbookViewId="0">
      <selection activeCell="B15" sqref="B15:B16"/>
    </sheetView>
  </sheetViews>
  <sheetFormatPr baseColWidth="10" defaultColWidth="10.42578125" defaultRowHeight="12.75" x14ac:dyDescent="0.2"/>
  <cols>
    <col min="1" max="1" width="27.42578125" style="4" customWidth="1"/>
    <col min="2" max="3" width="18" style="4" customWidth="1"/>
    <col min="4" max="16384" width="10.42578125" style="4"/>
  </cols>
  <sheetData>
    <row r="1" spans="1:3" x14ac:dyDescent="0.2">
      <c r="A1" s="174" t="s">
        <v>207</v>
      </c>
    </row>
    <row r="2" spans="1:3" x14ac:dyDescent="0.2">
      <c r="A2" s="174" t="s">
        <v>793</v>
      </c>
    </row>
    <row r="4" spans="1:3" x14ac:dyDescent="0.2">
      <c r="A4" s="208"/>
      <c r="B4" s="505" t="s">
        <v>657</v>
      </c>
      <c r="C4" s="505" t="s">
        <v>658</v>
      </c>
    </row>
    <row r="5" spans="1:3" x14ac:dyDescent="0.2">
      <c r="A5" s="877" t="s">
        <v>1</v>
      </c>
      <c r="B5" s="1126">
        <v>-0.69822585588885033</v>
      </c>
      <c r="C5" s="1245">
        <v>0.30372107570013895</v>
      </c>
    </row>
    <row r="6" spans="1:3" x14ac:dyDescent="0.2">
      <c r="A6" s="337" t="s">
        <v>798</v>
      </c>
      <c r="B6" s="1124"/>
      <c r="C6" s="1241"/>
    </row>
    <row r="7" spans="1:3" x14ac:dyDescent="0.2">
      <c r="A7" s="877" t="s">
        <v>799</v>
      </c>
      <c r="B7" s="1124">
        <v>5.5300153898453175</v>
      </c>
      <c r="C7" s="1241">
        <v>4.8966931992373759</v>
      </c>
    </row>
    <row r="8" spans="1:3" x14ac:dyDescent="0.2">
      <c r="A8" s="337" t="s">
        <v>798</v>
      </c>
      <c r="B8" s="1124"/>
      <c r="C8" s="1241"/>
    </row>
    <row r="9" spans="1:3" x14ac:dyDescent="0.2">
      <c r="A9" s="877" t="s">
        <v>800</v>
      </c>
      <c r="B9" s="1124">
        <v>-1.7476550632689225</v>
      </c>
      <c r="C9" s="1241">
        <v>-0.45878977515297947</v>
      </c>
    </row>
    <row r="10" spans="1:3" x14ac:dyDescent="0.2">
      <c r="A10" s="337" t="s">
        <v>798</v>
      </c>
      <c r="B10" s="1124"/>
      <c r="C10" s="1241"/>
    </row>
    <row r="11" spans="1:3" x14ac:dyDescent="0.2">
      <c r="A11" s="877" t="s">
        <v>209</v>
      </c>
      <c r="B11" s="1124">
        <v>-3.7213068220643066</v>
      </c>
      <c r="C11" s="1241">
        <v>-3.4747561158684164</v>
      </c>
    </row>
    <row r="12" spans="1:3" x14ac:dyDescent="0.2">
      <c r="A12" s="337" t="s">
        <v>798</v>
      </c>
      <c r="B12" s="1124"/>
      <c r="C12" s="1241"/>
    </row>
    <row r="13" spans="1:3" x14ac:dyDescent="0.2">
      <c r="A13" s="877" t="s">
        <v>265</v>
      </c>
      <c r="B13" s="1124">
        <v>7.2676783553686786</v>
      </c>
      <c r="C13" s="1241">
        <v>7.9386900459060827</v>
      </c>
    </row>
    <row r="14" spans="1:3" x14ac:dyDescent="0.2">
      <c r="A14" s="337" t="s">
        <v>266</v>
      </c>
      <c r="B14" s="1124"/>
      <c r="C14" s="1241"/>
    </row>
    <row r="15" spans="1:3" x14ac:dyDescent="0.2">
      <c r="A15" s="877" t="s">
        <v>267</v>
      </c>
      <c r="B15" s="1125">
        <v>849.79472112375015</v>
      </c>
      <c r="C15" s="1242">
        <v>814.15530391188724</v>
      </c>
    </row>
    <row r="16" spans="1:3" x14ac:dyDescent="0.2">
      <c r="A16" s="337" t="s">
        <v>268</v>
      </c>
      <c r="B16" s="1125"/>
      <c r="C16" s="1242"/>
    </row>
    <row r="17" spans="1:5" x14ac:dyDescent="0.2">
      <c r="A17" s="877" t="s">
        <v>269</v>
      </c>
      <c r="B17" s="1125">
        <v>373.50867202105513</v>
      </c>
      <c r="C17" s="1242">
        <v>386.18861623821533</v>
      </c>
    </row>
    <row r="18" spans="1:5" x14ac:dyDescent="0.2">
      <c r="A18" s="337" t="s">
        <v>270</v>
      </c>
      <c r="B18" s="1125"/>
      <c r="C18" s="1242"/>
    </row>
    <row r="19" spans="1:5" x14ac:dyDescent="0.2">
      <c r="A19" s="877" t="s">
        <v>551</v>
      </c>
      <c r="B19" s="1125">
        <v>76.5</v>
      </c>
      <c r="C19" s="1243">
        <v>79.461040179790729</v>
      </c>
    </row>
    <row r="20" spans="1:5" x14ac:dyDescent="0.2">
      <c r="A20" s="11" t="s">
        <v>552</v>
      </c>
      <c r="B20" s="1127"/>
      <c r="C20" s="1244"/>
    </row>
    <row r="21" spans="1:5" x14ac:dyDescent="0.2">
      <c r="A21" s="1128" t="s">
        <v>1036</v>
      </c>
      <c r="B21" s="1128"/>
      <c r="C21" s="1128"/>
      <c r="E21" s="402"/>
    </row>
    <row r="22" spans="1:5" x14ac:dyDescent="0.2">
      <c r="A22" s="1129"/>
      <c r="B22" s="1129"/>
      <c r="C22" s="1129"/>
    </row>
    <row r="23" spans="1:5" x14ac:dyDescent="0.2">
      <c r="A23" s="911" t="s">
        <v>2</v>
      </c>
      <c r="B23" s="17"/>
      <c r="C23" s="17"/>
    </row>
  </sheetData>
  <mergeCells count="17">
    <mergeCell ref="B5:B6"/>
    <mergeCell ref="B7:B8"/>
    <mergeCell ref="B9:B10"/>
    <mergeCell ref="C13:C14"/>
    <mergeCell ref="B17:B18"/>
    <mergeCell ref="C5:C6"/>
    <mergeCell ref="C7:C8"/>
    <mergeCell ref="C9:C10"/>
    <mergeCell ref="B19:B20"/>
    <mergeCell ref="A21:C22"/>
    <mergeCell ref="B15:B16"/>
    <mergeCell ref="B11:B12"/>
    <mergeCell ref="B13:B14"/>
    <mergeCell ref="C11:C12"/>
    <mergeCell ref="C15:C16"/>
    <mergeCell ref="C17:C18"/>
    <mergeCell ref="C19:C20"/>
  </mergeCell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780A8-1B17-43D5-9258-92C0C777E059}">
  <dimension ref="A1:C17"/>
  <sheetViews>
    <sheetView workbookViewId="0">
      <selection activeCell="G13" sqref="G13"/>
    </sheetView>
  </sheetViews>
  <sheetFormatPr baseColWidth="10" defaultColWidth="10.42578125" defaultRowHeight="12.75" x14ac:dyDescent="0.2"/>
  <cols>
    <col min="1" max="1" width="27.42578125" style="7" customWidth="1"/>
    <col min="2" max="3" width="18" style="7" customWidth="1"/>
    <col min="4" max="16384" width="10.42578125" style="7"/>
  </cols>
  <sheetData>
    <row r="1" spans="1:3" x14ac:dyDescent="0.2">
      <c r="A1" s="41" t="s">
        <v>559</v>
      </c>
    </row>
    <row r="2" spans="1:3" x14ac:dyDescent="0.2">
      <c r="A2" s="41" t="s">
        <v>794</v>
      </c>
    </row>
    <row r="4" spans="1:3" x14ac:dyDescent="0.2">
      <c r="A4" s="570"/>
      <c r="B4" s="571" t="s">
        <v>657</v>
      </c>
      <c r="C4" s="165" t="s">
        <v>658</v>
      </c>
    </row>
    <row r="5" spans="1:3" x14ac:dyDescent="0.2">
      <c r="A5" s="1" t="s">
        <v>543</v>
      </c>
      <c r="B5" s="1250">
        <v>-3.7213068220643066</v>
      </c>
      <c r="C5" s="1251">
        <v>-3.4747561158684164</v>
      </c>
    </row>
    <row r="6" spans="1:3" x14ac:dyDescent="0.2">
      <c r="A6" s="258" t="s">
        <v>208</v>
      </c>
      <c r="B6" s="1246"/>
      <c r="C6" s="1247"/>
    </row>
    <row r="7" spans="1:3" x14ac:dyDescent="0.2">
      <c r="A7" s="1" t="s">
        <v>544</v>
      </c>
      <c r="B7" s="1246">
        <v>-2.9243566824504654</v>
      </c>
      <c r="C7" s="1247">
        <v>-1.9647086566562564</v>
      </c>
    </row>
    <row r="8" spans="1:3" x14ac:dyDescent="0.2">
      <c r="A8" s="258" t="s">
        <v>545</v>
      </c>
      <c r="B8" s="1246"/>
      <c r="C8" s="1247"/>
    </row>
    <row r="9" spans="1:3" x14ac:dyDescent="0.2">
      <c r="A9" s="1" t="s">
        <v>546</v>
      </c>
      <c r="B9" s="1246">
        <v>-3.8350146666444687</v>
      </c>
      <c r="C9" s="1247">
        <v>-2.9281040233410778</v>
      </c>
    </row>
    <row r="10" spans="1:3" x14ac:dyDescent="0.2">
      <c r="A10" s="258" t="s">
        <v>545</v>
      </c>
      <c r="B10" s="1246"/>
      <c r="C10" s="1247"/>
    </row>
    <row r="11" spans="1:3" x14ac:dyDescent="0.2">
      <c r="A11" s="1" t="s">
        <v>547</v>
      </c>
      <c r="B11" s="1246">
        <v>3.3858248557969262</v>
      </c>
      <c r="C11" s="1247">
        <v>5.0272468162434478</v>
      </c>
    </row>
    <row r="12" spans="1:3" x14ac:dyDescent="0.2">
      <c r="A12" s="258" t="s">
        <v>208</v>
      </c>
      <c r="B12" s="1246"/>
      <c r="C12" s="1247"/>
    </row>
    <row r="13" spans="1:3" x14ac:dyDescent="0.2">
      <c r="A13" s="1" t="s">
        <v>548</v>
      </c>
      <c r="B13" s="1246">
        <v>-5.171390893306409</v>
      </c>
      <c r="C13" s="1247">
        <v>-5.3700445855424164</v>
      </c>
    </row>
    <row r="14" spans="1:3" x14ac:dyDescent="0.2">
      <c r="A14" s="258" t="s">
        <v>208</v>
      </c>
      <c r="B14" s="1248"/>
      <c r="C14" s="1249"/>
    </row>
    <row r="15" spans="1:3" x14ac:dyDescent="0.2">
      <c r="A15" s="209" t="s">
        <v>549</v>
      </c>
      <c r="B15" s="1250">
        <v>-3.9676813654830925</v>
      </c>
      <c r="C15" s="1251">
        <v>-4.1210187986586799</v>
      </c>
    </row>
    <row r="16" spans="1:3" x14ac:dyDescent="0.2">
      <c r="A16" s="537" t="s">
        <v>550</v>
      </c>
      <c r="B16" s="1248"/>
      <c r="C16" s="1249"/>
    </row>
    <row r="17" spans="1:3" x14ac:dyDescent="0.2">
      <c r="A17" s="3" t="s">
        <v>2</v>
      </c>
      <c r="B17" s="3"/>
      <c r="C17" s="569"/>
    </row>
  </sheetData>
  <mergeCells count="12">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40EF-2515-47E5-9B12-01D269DD23B7}">
  <dimension ref="A1:K28"/>
  <sheetViews>
    <sheetView showGridLines="0" workbookViewId="0">
      <selection activeCell="F29" sqref="F29"/>
    </sheetView>
  </sheetViews>
  <sheetFormatPr baseColWidth="10" defaultColWidth="10.42578125" defaultRowHeight="12.75" x14ac:dyDescent="0.2"/>
  <cols>
    <col min="1" max="1" width="44.42578125" style="4" customWidth="1"/>
    <col min="2" max="5" width="11.85546875" style="4" customWidth="1"/>
    <col min="6" max="10" width="10.42578125" style="4"/>
    <col min="11" max="11" width="11.42578125" style="4" bestFit="1" customWidth="1"/>
    <col min="12" max="16384" width="10.42578125" style="4"/>
  </cols>
  <sheetData>
    <row r="1" spans="1:11" x14ac:dyDescent="0.2">
      <c r="A1" s="174" t="s">
        <v>210</v>
      </c>
    </row>
    <row r="2" spans="1:11" x14ac:dyDescent="0.2">
      <c r="A2" s="174" t="s">
        <v>686</v>
      </c>
    </row>
    <row r="3" spans="1:11" x14ac:dyDescent="0.2">
      <c r="A3" s="507" t="s">
        <v>681</v>
      </c>
    </row>
    <row r="4" spans="1:11" x14ac:dyDescent="0.2">
      <c r="A4" s="507"/>
    </row>
    <row r="5" spans="1:11" ht="38.25" x14ac:dyDescent="0.2">
      <c r="A5" s="210"/>
      <c r="B5" s="211" t="s">
        <v>736</v>
      </c>
      <c r="C5" s="688" t="s">
        <v>740</v>
      </c>
      <c r="D5" s="211" t="s">
        <v>211</v>
      </c>
      <c r="E5" s="212" t="s">
        <v>741</v>
      </c>
      <c r="G5" s="555"/>
    </row>
    <row r="6" spans="1:11" x14ac:dyDescent="0.2">
      <c r="A6" s="183" t="s">
        <v>212</v>
      </c>
      <c r="B6" s="219" t="s">
        <v>213</v>
      </c>
      <c r="C6" s="689" t="s">
        <v>214</v>
      </c>
      <c r="D6" s="213" t="s">
        <v>215</v>
      </c>
      <c r="E6" s="214" t="s">
        <v>216</v>
      </c>
    </row>
    <row r="7" spans="1:11" ht="14.1" customHeight="1" x14ac:dyDescent="0.2">
      <c r="A7" s="215" t="s">
        <v>217</v>
      </c>
      <c r="B7" s="912">
        <v>63948924.992123209</v>
      </c>
      <c r="C7" s="989">
        <v>66243053.659815893</v>
      </c>
      <c r="D7" s="691">
        <v>2294128.6676926836</v>
      </c>
      <c r="E7" s="695">
        <v>3.587438988185121</v>
      </c>
      <c r="G7" s="1123"/>
      <c r="I7" s="71"/>
    </row>
    <row r="8" spans="1:11" ht="14.1" customHeight="1" x14ac:dyDescent="0.2">
      <c r="A8" s="216" t="s">
        <v>218</v>
      </c>
      <c r="B8" s="913">
        <v>52635204.155999996</v>
      </c>
      <c r="C8" s="990">
        <v>53636478.050000004</v>
      </c>
      <c r="D8" s="692">
        <v>1001273.8940000087</v>
      </c>
      <c r="E8" s="696">
        <v>1.902289370878929</v>
      </c>
      <c r="G8" s="1123"/>
      <c r="I8" s="71"/>
    </row>
    <row r="9" spans="1:11" ht="14.1" customHeight="1" x14ac:dyDescent="0.2">
      <c r="A9" s="956" t="s">
        <v>219</v>
      </c>
      <c r="B9" s="957">
        <v>3133300.9340000004</v>
      </c>
      <c r="C9" s="991">
        <v>3173580.4819999998</v>
      </c>
      <c r="D9" s="958">
        <v>40279.547999999486</v>
      </c>
      <c r="E9" s="959">
        <v>1.2855307820234918</v>
      </c>
      <c r="G9" s="1123"/>
      <c r="I9" s="71"/>
    </row>
    <row r="10" spans="1:11" ht="14.1" customHeight="1" x14ac:dyDescent="0.2">
      <c r="A10" s="956" t="s">
        <v>220</v>
      </c>
      <c r="B10" s="957">
        <v>49501903.221999995</v>
      </c>
      <c r="C10" s="991">
        <v>50462897.568000004</v>
      </c>
      <c r="D10" s="958">
        <v>960994.34600000829</v>
      </c>
      <c r="E10" s="959">
        <v>1.9413280772059505</v>
      </c>
      <c r="G10" s="1123"/>
      <c r="I10" s="71"/>
      <c r="K10" s="27"/>
    </row>
    <row r="11" spans="1:11" ht="14.1" customHeight="1" x14ac:dyDescent="0.2">
      <c r="A11" s="216" t="s">
        <v>221</v>
      </c>
      <c r="B11" s="913">
        <v>1271972.7368959999</v>
      </c>
      <c r="C11" s="990">
        <v>1279693.1796014472</v>
      </c>
      <c r="D11" s="692">
        <v>7720.4427054473199</v>
      </c>
      <c r="E11" s="696">
        <v>0.6069660521409892</v>
      </c>
      <c r="G11" s="1123"/>
      <c r="I11" s="71"/>
    </row>
    <row r="12" spans="1:11" ht="14.1" customHeight="1" x14ac:dyDescent="0.2">
      <c r="A12" s="216" t="s">
        <v>222</v>
      </c>
      <c r="B12" s="913">
        <v>2550553.587459276</v>
      </c>
      <c r="C12" s="990">
        <v>2881056.8151103179</v>
      </c>
      <c r="D12" s="692">
        <v>330503.22765104193</v>
      </c>
      <c r="E12" s="696">
        <v>12.958097774384392</v>
      </c>
      <c r="G12" s="1123"/>
      <c r="I12" s="71"/>
    </row>
    <row r="13" spans="1:11" ht="14.1" customHeight="1" x14ac:dyDescent="0.2">
      <c r="A13" s="216" t="s">
        <v>12</v>
      </c>
      <c r="B13" s="913">
        <v>136795.86754336904</v>
      </c>
      <c r="C13" s="990">
        <v>123676.04459213263</v>
      </c>
      <c r="D13" s="692">
        <v>-13119.822951236405</v>
      </c>
      <c r="E13" s="696">
        <v>-9.5908035723937139</v>
      </c>
      <c r="G13" s="1123"/>
      <c r="I13" s="71"/>
    </row>
    <row r="14" spans="1:11" ht="14.1" customHeight="1" x14ac:dyDescent="0.2">
      <c r="A14" s="216" t="s">
        <v>223</v>
      </c>
      <c r="B14" s="913">
        <v>2278222.1320897508</v>
      </c>
      <c r="C14" s="990">
        <v>3058014.6677017948</v>
      </c>
      <c r="D14" s="692">
        <v>779792.53561204392</v>
      </c>
      <c r="E14" s="696">
        <v>34.228116943836454</v>
      </c>
      <c r="G14" s="1123"/>
      <c r="I14" s="71"/>
    </row>
    <row r="15" spans="1:11" ht="14.1" customHeight="1" x14ac:dyDescent="0.2">
      <c r="A15" s="216" t="s">
        <v>224</v>
      </c>
      <c r="B15" s="913">
        <v>1334796.6440495676</v>
      </c>
      <c r="C15" s="990">
        <v>1356862.1124232358</v>
      </c>
      <c r="D15" s="692">
        <v>22065.468373668147</v>
      </c>
      <c r="E15" s="696">
        <v>1.6530958833343323</v>
      </c>
      <c r="G15" s="1123"/>
      <c r="I15" s="71"/>
    </row>
    <row r="16" spans="1:11" ht="14.1" customHeight="1" x14ac:dyDescent="0.2">
      <c r="A16" s="216" t="s">
        <v>225</v>
      </c>
      <c r="B16" s="913">
        <v>3741379.8680852433</v>
      </c>
      <c r="C16" s="990">
        <v>3907272.7903869613</v>
      </c>
      <c r="D16" s="692">
        <v>165892.92230171803</v>
      </c>
      <c r="E16" s="696">
        <v>4.4340037138922872</v>
      </c>
      <c r="G16" s="1123"/>
      <c r="I16" s="71"/>
    </row>
    <row r="17" spans="1:9" ht="14.1" customHeight="1" x14ac:dyDescent="0.2">
      <c r="A17" s="217" t="s">
        <v>226</v>
      </c>
      <c r="B17" s="914">
        <v>10508.319155200001</v>
      </c>
      <c r="C17" s="992">
        <v>10502.616848</v>
      </c>
      <c r="D17" s="693">
        <v>-5.702307200001087</v>
      </c>
      <c r="E17" s="697">
        <v>-5.4264693675387665E-2</v>
      </c>
      <c r="G17" s="1123"/>
      <c r="I17" s="71"/>
    </row>
    <row r="18" spans="1:9" ht="14.1" customHeight="1" x14ac:dyDescent="0.2">
      <c r="A18" s="216" t="s">
        <v>227</v>
      </c>
      <c r="B18" s="913">
        <v>10508.319155200001</v>
      </c>
      <c r="C18" s="990">
        <v>10502.616848</v>
      </c>
      <c r="D18" s="692">
        <v>-5.702307200001087</v>
      </c>
      <c r="E18" s="696">
        <v>-5.4264693675387665E-2</v>
      </c>
      <c r="G18" s="1123"/>
      <c r="I18" s="71"/>
    </row>
    <row r="19" spans="1:9" ht="14.1" customHeight="1" x14ac:dyDescent="0.2">
      <c r="A19" s="218" t="s">
        <v>228</v>
      </c>
      <c r="B19" s="915">
        <v>63959433.31127841</v>
      </c>
      <c r="C19" s="993">
        <v>66253556.276663892</v>
      </c>
      <c r="D19" s="694">
        <v>2294122.9653854817</v>
      </c>
      <c r="E19" s="698">
        <v>3.5868406685537924</v>
      </c>
      <c r="G19" s="1123"/>
      <c r="I19" s="71"/>
    </row>
    <row r="20" spans="1:9" x14ac:dyDescent="0.2">
      <c r="A20" s="191" t="s">
        <v>19</v>
      </c>
      <c r="G20" s="52"/>
    </row>
    <row r="22" spans="1:9" x14ac:dyDescent="0.2">
      <c r="D22" s="71"/>
    </row>
    <row r="24" spans="1:9" x14ac:dyDescent="0.2">
      <c r="B24" s="43"/>
      <c r="C24" s="43"/>
    </row>
    <row r="25" spans="1:9" x14ac:dyDescent="0.2">
      <c r="C25" s="485"/>
    </row>
    <row r="27" spans="1:9" x14ac:dyDescent="0.2">
      <c r="D27" s="43"/>
    </row>
    <row r="28" spans="1:9" x14ac:dyDescent="0.2">
      <c r="D28" s="485"/>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FEB12-3FFE-4008-AF73-BF15BE8478B4}">
  <dimension ref="A1:K29"/>
  <sheetViews>
    <sheetView workbookViewId="0">
      <selection activeCell="E7" sqref="E7"/>
    </sheetView>
  </sheetViews>
  <sheetFormatPr baseColWidth="10" defaultColWidth="10.42578125" defaultRowHeight="12.75" x14ac:dyDescent="0.2"/>
  <cols>
    <col min="1" max="1" width="44.42578125" style="7" customWidth="1"/>
    <col min="2" max="4" width="11.85546875" style="7" customWidth="1"/>
    <col min="5" max="5" width="13.42578125" style="7" customWidth="1"/>
    <col min="6" max="6" width="10.42578125" style="7"/>
    <col min="7" max="7" width="11.28515625" style="7" bestFit="1" customWidth="1"/>
    <col min="8" max="16384" width="10.42578125" style="7"/>
  </cols>
  <sheetData>
    <row r="1" spans="1:11" x14ac:dyDescent="0.2">
      <c r="A1" s="41" t="s">
        <v>229</v>
      </c>
    </row>
    <row r="2" spans="1:11" x14ac:dyDescent="0.2">
      <c r="A2" s="41" t="s">
        <v>687</v>
      </c>
    </row>
    <row r="3" spans="1:11" x14ac:dyDescent="0.2">
      <c r="A3" s="42" t="s">
        <v>681</v>
      </c>
    </row>
    <row r="4" spans="1:11" x14ac:dyDescent="0.2">
      <c r="A4" s="42"/>
    </row>
    <row r="5" spans="1:11" x14ac:dyDescent="0.2">
      <c r="A5" s="1201"/>
      <c r="B5" s="1136" t="s">
        <v>736</v>
      </c>
      <c r="C5" s="1253" t="s">
        <v>740</v>
      </c>
      <c r="D5" s="1255" t="s">
        <v>211</v>
      </c>
      <c r="E5" s="1164" t="s">
        <v>1238</v>
      </c>
    </row>
    <row r="6" spans="1:11" ht="25.5" customHeight="1" x14ac:dyDescent="0.2">
      <c r="A6" s="1252"/>
      <c r="B6" s="1257"/>
      <c r="C6" s="1254"/>
      <c r="D6" s="1256"/>
      <c r="E6" s="1165"/>
    </row>
    <row r="7" spans="1:11" ht="14.1" customHeight="1" x14ac:dyDescent="0.2">
      <c r="A7" s="632"/>
      <c r="B7" s="702" t="s">
        <v>213</v>
      </c>
      <c r="C7" s="703" t="s">
        <v>214</v>
      </c>
      <c r="D7" s="159" t="s">
        <v>215</v>
      </c>
      <c r="E7" s="631" t="s">
        <v>216</v>
      </c>
      <c r="G7" s="994"/>
      <c r="H7" s="573"/>
      <c r="I7" s="573"/>
      <c r="K7" s="573"/>
    </row>
    <row r="8" spans="1:11" ht="14.1" customHeight="1" x14ac:dyDescent="0.2">
      <c r="A8" s="1" t="s">
        <v>21</v>
      </c>
      <c r="B8" s="348">
        <v>22089154.052999999</v>
      </c>
      <c r="C8" s="976">
        <v>22120205.348000001</v>
      </c>
      <c r="D8" s="348">
        <v>31051.295000001788</v>
      </c>
      <c r="E8" s="704">
        <v>0.14057258564768027</v>
      </c>
      <c r="G8" s="995"/>
      <c r="H8" s="683"/>
      <c r="I8" s="683"/>
      <c r="J8" s="276"/>
      <c r="K8" s="276"/>
    </row>
    <row r="9" spans="1:11" ht="14.1" customHeight="1" x14ac:dyDescent="0.2">
      <c r="A9" s="700" t="s">
        <v>619</v>
      </c>
      <c r="B9" s="351">
        <v>-589074.96299999952</v>
      </c>
      <c r="C9" s="977">
        <v>-1082158.2520000003</v>
      </c>
      <c r="D9" s="351">
        <v>-493083.2890000008</v>
      </c>
      <c r="E9" s="705">
        <v>83.704675970077048</v>
      </c>
      <c r="G9" s="995"/>
      <c r="H9" s="683"/>
      <c r="I9" s="683"/>
      <c r="J9" s="276"/>
      <c r="K9" s="276"/>
    </row>
    <row r="10" spans="1:11" ht="14.1" customHeight="1" x14ac:dyDescent="0.2">
      <c r="A10" s="700" t="s">
        <v>620</v>
      </c>
      <c r="B10" s="351">
        <v>17018046.022</v>
      </c>
      <c r="C10" s="977">
        <v>17019293.351</v>
      </c>
      <c r="D10" s="351">
        <v>1247.3289999999106</v>
      </c>
      <c r="E10" s="705">
        <v>7.3294489766118076E-3</v>
      </c>
      <c r="G10" s="995"/>
      <c r="H10" s="683"/>
      <c r="I10" s="683"/>
      <c r="J10" s="276"/>
      <c r="K10" s="276"/>
    </row>
    <row r="11" spans="1:11" ht="14.1" customHeight="1" x14ac:dyDescent="0.2">
      <c r="A11" s="701" t="s">
        <v>621</v>
      </c>
      <c r="B11" s="351">
        <v>-17607120.984999999</v>
      </c>
      <c r="C11" s="977">
        <v>-18101451.603</v>
      </c>
      <c r="D11" s="351">
        <v>-494330.61800000072</v>
      </c>
      <c r="E11" s="705">
        <v>2.807560750114324</v>
      </c>
      <c r="G11" s="995"/>
      <c r="H11" s="683"/>
      <c r="I11" s="683"/>
      <c r="J11" s="276"/>
      <c r="K11" s="276"/>
    </row>
    <row r="12" spans="1:11" ht="14.1" customHeight="1" x14ac:dyDescent="0.2">
      <c r="A12" s="700" t="s">
        <v>622</v>
      </c>
      <c r="B12" s="351">
        <v>6555538.6509999996</v>
      </c>
      <c r="C12" s="977">
        <v>6648233.108</v>
      </c>
      <c r="D12" s="351">
        <v>92694.457000000402</v>
      </c>
      <c r="E12" s="705">
        <v>1.4139868885657547</v>
      </c>
      <c r="G12" s="995"/>
      <c r="H12" s="683"/>
      <c r="I12" s="683"/>
      <c r="J12" s="276"/>
      <c r="K12" s="276"/>
    </row>
    <row r="13" spans="1:11" ht="14.1" customHeight="1" x14ac:dyDescent="0.2">
      <c r="A13" s="700" t="s">
        <v>485</v>
      </c>
      <c r="B13" s="351">
        <v>16122690.365</v>
      </c>
      <c r="C13" s="977">
        <v>16554130.492000001</v>
      </c>
      <c r="D13" s="351">
        <v>431440.12700000033</v>
      </c>
      <c r="E13" s="705">
        <v>2.6759809760819708</v>
      </c>
      <c r="G13" s="995"/>
      <c r="H13" s="683"/>
      <c r="I13" s="683"/>
      <c r="J13" s="276"/>
      <c r="K13" s="276"/>
    </row>
    <row r="14" spans="1:11" ht="14.1" customHeight="1" x14ac:dyDescent="0.2">
      <c r="A14" s="1" t="s">
        <v>25</v>
      </c>
      <c r="B14" s="348">
        <v>25200471.634</v>
      </c>
      <c r="C14" s="976">
        <v>25640289.171999998</v>
      </c>
      <c r="D14" s="348">
        <v>439817.53799999878</v>
      </c>
      <c r="E14" s="704">
        <v>1.745275026545956</v>
      </c>
      <c r="G14" s="995"/>
      <c r="H14" s="683"/>
      <c r="I14" s="683"/>
      <c r="J14" s="276"/>
      <c r="K14" s="276"/>
    </row>
    <row r="15" spans="1:11" ht="14.1" customHeight="1" x14ac:dyDescent="0.2">
      <c r="A15" s="700" t="s">
        <v>623</v>
      </c>
      <c r="B15" s="351">
        <v>36638126.800999999</v>
      </c>
      <c r="C15" s="977">
        <v>37069374.32</v>
      </c>
      <c r="D15" s="351">
        <v>431247.51900000125</v>
      </c>
      <c r="E15" s="705">
        <v>1.1770457625803976</v>
      </c>
      <c r="G15" s="995"/>
      <c r="H15" s="683"/>
      <c r="I15" s="683"/>
      <c r="J15" s="276"/>
      <c r="K15" s="276"/>
    </row>
    <row r="16" spans="1:11" ht="14.1" customHeight="1" x14ac:dyDescent="0.2">
      <c r="A16" s="700" t="s">
        <v>624</v>
      </c>
      <c r="B16" s="351">
        <v>-381429.50699999998</v>
      </c>
      <c r="C16" s="977">
        <v>-419305.5</v>
      </c>
      <c r="D16" s="351">
        <v>-37875.993000000017</v>
      </c>
      <c r="E16" s="705">
        <v>9.9300112615566594</v>
      </c>
      <c r="G16" s="995"/>
      <c r="H16" s="683"/>
      <c r="I16" s="683"/>
      <c r="J16" s="276"/>
      <c r="K16" s="276"/>
    </row>
    <row r="17" spans="1:11" ht="14.1" customHeight="1" x14ac:dyDescent="0.2">
      <c r="A17" s="700" t="s">
        <v>625</v>
      </c>
      <c r="B17" s="351">
        <v>-11056225.66</v>
      </c>
      <c r="C17" s="977">
        <v>-11009779.648</v>
      </c>
      <c r="D17" s="351">
        <v>46446.012000000104</v>
      </c>
      <c r="E17" s="705">
        <v>-0.4200892187650962</v>
      </c>
      <c r="G17" s="995"/>
      <c r="H17" s="683"/>
      <c r="I17" s="683"/>
      <c r="J17" s="276"/>
      <c r="K17" s="276"/>
    </row>
    <row r="18" spans="1:11" ht="14.1" customHeight="1" x14ac:dyDescent="0.2">
      <c r="A18" s="1" t="s">
        <v>26</v>
      </c>
      <c r="B18" s="348">
        <v>3631500.3020000001</v>
      </c>
      <c r="C18" s="976">
        <v>4126942.8140000002</v>
      </c>
      <c r="D18" s="348">
        <v>495442.5120000001</v>
      </c>
      <c r="E18" s="704">
        <v>13.642915346231476</v>
      </c>
      <c r="G18" s="995"/>
      <c r="H18" s="683"/>
      <c r="I18" s="683"/>
      <c r="J18" s="276"/>
      <c r="K18" s="276"/>
    </row>
    <row r="19" spans="1:11" ht="14.1" customHeight="1" x14ac:dyDescent="0.2">
      <c r="A19" s="258" t="s">
        <v>465</v>
      </c>
      <c r="B19" s="351">
        <v>1189169.642</v>
      </c>
      <c r="C19" s="977">
        <v>1147081.3940000001</v>
      </c>
      <c r="D19" s="351">
        <v>-42088.247999999905</v>
      </c>
      <c r="E19" s="705">
        <v>-3.5392972132398115</v>
      </c>
      <c r="G19" s="995"/>
      <c r="H19" s="683"/>
      <c r="I19" s="683"/>
      <c r="J19" s="276"/>
      <c r="K19" s="276"/>
    </row>
    <row r="20" spans="1:11" x14ac:dyDescent="0.2">
      <c r="A20" s="258" t="s">
        <v>466</v>
      </c>
      <c r="B20" s="351">
        <v>2419531.16</v>
      </c>
      <c r="C20" s="977">
        <v>2956889.62</v>
      </c>
      <c r="D20" s="351">
        <v>537358.46</v>
      </c>
      <c r="E20" s="705">
        <v>22.209197752179399</v>
      </c>
      <c r="G20" s="683"/>
    </row>
    <row r="21" spans="1:11" x14ac:dyDescent="0.2">
      <c r="A21" s="258" t="s">
        <v>626</v>
      </c>
      <c r="B21" s="351">
        <v>22799.5</v>
      </c>
      <c r="C21" s="977">
        <v>22971.8</v>
      </c>
      <c r="D21" s="351">
        <v>172.29999999999927</v>
      </c>
      <c r="E21" s="705">
        <v>0.75571832715628506</v>
      </c>
      <c r="G21" s="683"/>
    </row>
    <row r="22" spans="1:11" x14ac:dyDescent="0.2">
      <c r="A22" s="1" t="s">
        <v>30</v>
      </c>
      <c r="B22" s="348">
        <v>810644.28899999999</v>
      </c>
      <c r="C22" s="976">
        <v>849757.59199999995</v>
      </c>
      <c r="D22" s="348">
        <v>39113.302999999956</v>
      </c>
      <c r="E22" s="704">
        <v>4.8249649730154331</v>
      </c>
      <c r="G22" s="683"/>
    </row>
    <row r="23" spans="1:11" x14ac:dyDescent="0.2">
      <c r="A23" s="1" t="s">
        <v>31</v>
      </c>
      <c r="B23" s="348">
        <v>483432.62599999999</v>
      </c>
      <c r="C23" s="976">
        <v>477962.185</v>
      </c>
      <c r="D23" s="348">
        <v>-5470.4409999999916</v>
      </c>
      <c r="E23" s="704">
        <v>-1.1315829147203638</v>
      </c>
      <c r="G23" s="683"/>
    </row>
    <row r="24" spans="1:11" x14ac:dyDescent="0.2">
      <c r="A24" s="1" t="s">
        <v>32</v>
      </c>
      <c r="B24" s="348">
        <v>420001.25199999986</v>
      </c>
      <c r="C24" s="976">
        <v>421320.93900000001</v>
      </c>
      <c r="D24" s="348">
        <v>1319.6870000001509</v>
      </c>
      <c r="E24" s="704">
        <v>0.314210253830427</v>
      </c>
      <c r="G24" s="683"/>
    </row>
    <row r="25" spans="1:11" x14ac:dyDescent="0.2">
      <c r="A25" s="700" t="s">
        <v>627</v>
      </c>
      <c r="B25" s="351">
        <v>-1266759.442</v>
      </c>
      <c r="C25" s="977">
        <v>-1272172.314</v>
      </c>
      <c r="D25" s="351">
        <v>-5412.8719999999739</v>
      </c>
      <c r="E25" s="705">
        <v>0.42730070292225086</v>
      </c>
      <c r="G25" s="574"/>
      <c r="H25" s="91"/>
      <c r="I25" s="276"/>
    </row>
    <row r="26" spans="1:11" x14ac:dyDescent="0.2">
      <c r="A26" s="700" t="s">
        <v>66</v>
      </c>
      <c r="B26" s="351">
        <v>1686760.6939999999</v>
      </c>
      <c r="C26" s="977">
        <v>1693493.253</v>
      </c>
      <c r="D26" s="351">
        <v>6732.5590000001248</v>
      </c>
      <c r="E26" s="705">
        <v>0.39914132597165253</v>
      </c>
      <c r="G26" s="574"/>
      <c r="H26" s="91"/>
      <c r="I26" s="276"/>
    </row>
    <row r="27" spans="1:11" x14ac:dyDescent="0.2">
      <c r="A27" s="2" t="s">
        <v>33</v>
      </c>
      <c r="B27" s="354">
        <v>52635204.155999996</v>
      </c>
      <c r="C27" s="151">
        <v>53636478.050000004</v>
      </c>
      <c r="D27" s="354">
        <v>1001273.8940000087</v>
      </c>
      <c r="E27" s="706">
        <v>1.902289370878929</v>
      </c>
      <c r="G27" s="683"/>
    </row>
    <row r="28" spans="1:11" x14ac:dyDescent="0.2">
      <c r="A28" s="699" t="s">
        <v>19</v>
      </c>
      <c r="G28" s="683"/>
    </row>
    <row r="29" spans="1:11" x14ac:dyDescent="0.2">
      <c r="G29" s="574"/>
      <c r="H29" s="91"/>
      <c r="I29" s="91"/>
    </row>
  </sheetData>
  <mergeCells count="5">
    <mergeCell ref="A5:A6"/>
    <mergeCell ref="C5:C6"/>
    <mergeCell ref="D5:D6"/>
    <mergeCell ref="B5:B6"/>
    <mergeCell ref="E5:E6"/>
  </mergeCells>
  <pageMargins left="0.7" right="0.7" top="0.75" bottom="0.75" header="0.3" footer="0.3"/>
  <pageSetup orientation="portrait" r:id="rId1"/>
  <ignoredErrors>
    <ignoredError sqref="B7:C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872C3-A8C0-4089-BC28-D810805629BE}">
  <dimension ref="A1:I20"/>
  <sheetViews>
    <sheetView workbookViewId="0">
      <selection activeCell="A20" sqref="A20"/>
    </sheetView>
  </sheetViews>
  <sheetFormatPr baseColWidth="10" defaultColWidth="10.42578125" defaultRowHeight="12.75" x14ac:dyDescent="0.2"/>
  <cols>
    <col min="1" max="1" width="74" style="7" bestFit="1" customWidth="1"/>
    <col min="2" max="2" width="14.140625" style="7" bestFit="1" customWidth="1"/>
    <col min="3" max="4" width="10.42578125" style="7"/>
    <col min="5" max="5" width="12.42578125" style="7" customWidth="1"/>
    <col min="6" max="16384" width="10.42578125" style="7"/>
  </cols>
  <sheetData>
    <row r="1" spans="1:9" x14ac:dyDescent="0.2">
      <c r="A1" s="41" t="s">
        <v>618</v>
      </c>
    </row>
    <row r="2" spans="1:9" ht="15" customHeight="1" x14ac:dyDescent="0.2">
      <c r="A2" s="1259" t="s">
        <v>956</v>
      </c>
      <c r="B2" s="1259"/>
      <c r="C2" s="1259"/>
      <c r="D2" s="1259"/>
      <c r="E2" s="1259"/>
    </row>
    <row r="3" spans="1:9" x14ac:dyDescent="0.2">
      <c r="A3" s="543" t="s">
        <v>688</v>
      </c>
      <c r="B3" s="1012"/>
      <c r="C3" s="117"/>
    </row>
    <row r="4" spans="1:9" x14ac:dyDescent="0.2">
      <c r="A4" s="42"/>
    </row>
    <row r="5" spans="1:9" x14ac:dyDescent="0.2">
      <c r="A5" s="490" t="s">
        <v>212</v>
      </c>
      <c r="B5" s="139" t="s">
        <v>684</v>
      </c>
      <c r="C5" s="491" t="s">
        <v>230</v>
      </c>
      <c r="E5" s="573"/>
    </row>
    <row r="6" spans="1:9" x14ac:dyDescent="0.2">
      <c r="A6" s="438" t="s">
        <v>951</v>
      </c>
      <c r="B6" s="1013">
        <v>-776832.45866643114</v>
      </c>
      <c r="C6" s="936">
        <v>-0.27401282321678694</v>
      </c>
      <c r="E6" s="369"/>
      <c r="F6" s="369"/>
      <c r="H6" s="492"/>
      <c r="I6" s="492"/>
    </row>
    <row r="7" spans="1:9" x14ac:dyDescent="0.2">
      <c r="A7" s="438" t="s">
        <v>965</v>
      </c>
      <c r="B7" s="1013">
        <v>6623.9231541335321</v>
      </c>
      <c r="C7" s="936">
        <v>2.3364624688198619E-3</v>
      </c>
      <c r="E7" s="369"/>
      <c r="F7" s="369"/>
      <c r="H7" s="492"/>
      <c r="I7" s="492"/>
    </row>
    <row r="8" spans="1:9" ht="15" x14ac:dyDescent="0.2">
      <c r="A8" s="933" t="s">
        <v>966</v>
      </c>
      <c r="B8" s="1013">
        <v>-420022.29474510014</v>
      </c>
      <c r="C8" s="936">
        <v>-0.14815484795096356</v>
      </c>
      <c r="E8" s="575"/>
      <c r="F8" s="369"/>
      <c r="H8" s="492"/>
      <c r="I8" s="492"/>
    </row>
    <row r="9" spans="1:9" x14ac:dyDescent="0.2">
      <c r="A9" s="933" t="s">
        <v>952</v>
      </c>
      <c r="B9" s="1013">
        <v>-73736.313305311982</v>
      </c>
      <c r="C9" s="936">
        <v>-2.6009077191587696E-2</v>
      </c>
      <c r="E9" s="369"/>
      <c r="F9" s="369"/>
      <c r="H9" s="492"/>
      <c r="I9" s="492"/>
    </row>
    <row r="10" spans="1:9" ht="15" x14ac:dyDescent="0.2">
      <c r="A10" s="438" t="s">
        <v>953</v>
      </c>
      <c r="B10" s="1013">
        <v>238774.23538056653</v>
      </c>
      <c r="C10" s="936">
        <v>8.4223054299733924E-2</v>
      </c>
      <c r="E10" s="369"/>
      <c r="F10" s="369"/>
      <c r="H10" s="492"/>
      <c r="I10" s="492"/>
    </row>
    <row r="11" spans="1:9" x14ac:dyDescent="0.2">
      <c r="A11" s="934" t="s">
        <v>689</v>
      </c>
      <c r="B11" s="1014">
        <v>-1025192.9081821434</v>
      </c>
      <c r="C11" s="937">
        <v>-0.3616172315907844</v>
      </c>
      <c r="E11" s="369"/>
      <c r="F11" s="369"/>
      <c r="H11" s="492"/>
      <c r="I11" s="492"/>
    </row>
    <row r="12" spans="1:9" ht="12.75" customHeight="1" x14ac:dyDescent="0.2">
      <c r="A12" s="1128" t="s">
        <v>954</v>
      </c>
      <c r="B12" s="1128"/>
      <c r="C12" s="1128"/>
      <c r="E12" s="369"/>
      <c r="F12" s="369"/>
      <c r="H12" s="492"/>
      <c r="I12" s="492"/>
    </row>
    <row r="13" spans="1:9" x14ac:dyDescent="0.2">
      <c r="A13" s="1129"/>
      <c r="B13" s="1129"/>
      <c r="C13" s="1129"/>
      <c r="E13" s="369"/>
      <c r="F13" s="369"/>
      <c r="H13" s="492"/>
      <c r="I13" s="492"/>
    </row>
    <row r="14" spans="1:9" ht="12.75" customHeight="1" x14ac:dyDescent="0.2">
      <c r="A14" s="1139" t="s">
        <v>967</v>
      </c>
      <c r="B14" s="1139"/>
      <c r="C14" s="1139"/>
    </row>
    <row r="15" spans="1:9" ht="12.75" customHeight="1" x14ac:dyDescent="0.2">
      <c r="A15" s="1139" t="s">
        <v>1229</v>
      </c>
      <c r="B15" s="1139"/>
      <c r="C15" s="1139"/>
    </row>
    <row r="16" spans="1:9" x14ac:dyDescent="0.2">
      <c r="A16" s="1139"/>
      <c r="B16" s="1139"/>
      <c r="C16" s="1139"/>
    </row>
    <row r="17" spans="1:3" x14ac:dyDescent="0.2">
      <c r="A17" s="1142" t="s">
        <v>955</v>
      </c>
      <c r="B17" s="1258"/>
      <c r="C17" s="1258"/>
    </row>
    <row r="18" spans="1:3" x14ac:dyDescent="0.2">
      <c r="A18" s="863" t="s">
        <v>232</v>
      </c>
      <c r="B18" s="863"/>
      <c r="C18" s="863"/>
    </row>
    <row r="19" spans="1:3" x14ac:dyDescent="0.2">
      <c r="A19" s="453"/>
    </row>
    <row r="20" spans="1:3" x14ac:dyDescent="0.2">
      <c r="B20" s="91"/>
    </row>
  </sheetData>
  <mergeCells count="5">
    <mergeCell ref="A17:C17"/>
    <mergeCell ref="A2:E2"/>
    <mergeCell ref="A15:C16"/>
    <mergeCell ref="A12:C13"/>
    <mergeCell ref="A14:C1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264C-B725-4F21-9A62-0B8B436324D5}">
  <dimension ref="A1:F15"/>
  <sheetViews>
    <sheetView showGridLines="0" workbookViewId="0">
      <selection activeCell="A6" sqref="A6"/>
    </sheetView>
  </sheetViews>
  <sheetFormatPr baseColWidth="10" defaultColWidth="10.42578125" defaultRowHeight="12.75" x14ac:dyDescent="0.2"/>
  <cols>
    <col min="1" max="1" width="41" style="4" customWidth="1"/>
    <col min="2" max="2" width="11.42578125" style="4" customWidth="1"/>
    <col min="3" max="3" width="11" style="4" customWidth="1"/>
    <col min="4" max="16384" width="10.42578125" style="4"/>
  </cols>
  <sheetData>
    <row r="1" spans="1:6" x14ac:dyDescent="0.2">
      <c r="A1" s="158" t="s">
        <v>233</v>
      </c>
    </row>
    <row r="2" spans="1:6" x14ac:dyDescent="0.2">
      <c r="A2" s="158" t="s">
        <v>690</v>
      </c>
    </row>
    <row r="4" spans="1:6" ht="25.5" x14ac:dyDescent="0.2">
      <c r="A4" s="435" t="s">
        <v>234</v>
      </c>
      <c r="B4" s="454" t="s">
        <v>737</v>
      </c>
      <c r="C4" s="454" t="s">
        <v>742</v>
      </c>
    </row>
    <row r="5" spans="1:6" x14ac:dyDescent="0.2">
      <c r="A5" s="436" t="s">
        <v>1245</v>
      </c>
      <c r="B5" s="437"/>
      <c r="C5" s="49"/>
    </row>
    <row r="6" spans="1:6" ht="13.35" customHeight="1" x14ac:dyDescent="0.2">
      <c r="A6" s="438" t="s">
        <v>988</v>
      </c>
      <c r="B6" s="717">
        <v>1.9166005168617299</v>
      </c>
      <c r="C6" s="717">
        <v>1.9</v>
      </c>
      <c r="E6" s="71"/>
      <c r="F6" s="76"/>
    </row>
    <row r="7" spans="1:6" ht="13.35" customHeight="1" x14ac:dyDescent="0.2">
      <c r="A7" s="439" t="s">
        <v>989</v>
      </c>
      <c r="B7" s="916">
        <v>1.96000000000001</v>
      </c>
      <c r="C7" s="718">
        <v>0.6</v>
      </c>
      <c r="F7" s="76"/>
    </row>
    <row r="8" spans="1:6" ht="13.35" customHeight="1" x14ac:dyDescent="0.2">
      <c r="A8" s="440" t="s">
        <v>235</v>
      </c>
      <c r="B8" s="116"/>
      <c r="C8" s="114"/>
    </row>
    <row r="9" spans="1:6" ht="13.35" customHeight="1" x14ac:dyDescent="0.2">
      <c r="A9" s="441" t="s">
        <v>691</v>
      </c>
      <c r="B9" s="917">
        <v>374</v>
      </c>
      <c r="C9" s="114">
        <v>374</v>
      </c>
    </row>
    <row r="10" spans="1:6" ht="13.35" customHeight="1" x14ac:dyDescent="0.2">
      <c r="A10" s="441" t="s">
        <v>236</v>
      </c>
      <c r="B10" s="442">
        <v>1370.039</v>
      </c>
      <c r="C10" s="119">
        <v>1358</v>
      </c>
    </row>
    <row r="11" spans="1:6" ht="13.35" customHeight="1" x14ac:dyDescent="0.2">
      <c r="A11" s="443" t="s">
        <v>237</v>
      </c>
      <c r="B11" s="444">
        <v>3089.1190879312899</v>
      </c>
      <c r="C11" s="444">
        <v>3036</v>
      </c>
    </row>
    <row r="12" spans="1:6" ht="13.35" customHeight="1" x14ac:dyDescent="0.2">
      <c r="A12" s="1155" t="s">
        <v>1239</v>
      </c>
      <c r="B12" s="1155"/>
      <c r="C12" s="1155"/>
    </row>
    <row r="13" spans="1:6" ht="13.35" customHeight="1" x14ac:dyDescent="0.2">
      <c r="A13" s="1155"/>
      <c r="B13" s="1155"/>
      <c r="C13" s="1155"/>
    </row>
    <row r="14" spans="1:6" ht="13.35" customHeight="1" x14ac:dyDescent="0.2">
      <c r="A14" s="1155"/>
      <c r="B14" s="1155"/>
      <c r="C14" s="1155"/>
    </row>
    <row r="15" spans="1:6" x14ac:dyDescent="0.2">
      <c r="A15" s="4" t="s">
        <v>238</v>
      </c>
      <c r="B15" s="840"/>
      <c r="C15" s="840"/>
    </row>
  </sheetData>
  <mergeCells count="1">
    <mergeCell ref="A12:C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413B-6B9B-4AB9-832B-BCF16F1F79E1}">
  <sheetPr>
    <pageSetUpPr autoPageBreaks="0"/>
  </sheetPr>
  <dimension ref="A1:O42"/>
  <sheetViews>
    <sheetView showGridLines="0" zoomScaleNormal="100" workbookViewId="0">
      <selection activeCell="B41" sqref="B41"/>
    </sheetView>
  </sheetViews>
  <sheetFormatPr baseColWidth="10" defaultColWidth="10.42578125" defaultRowHeight="12.75" x14ac:dyDescent="0.2"/>
  <cols>
    <col min="1" max="1" width="34.42578125" style="4" customWidth="1"/>
    <col min="2" max="2" width="11.42578125" style="4" customWidth="1"/>
    <col min="3" max="3" width="12.42578125" style="4" customWidth="1"/>
    <col min="4" max="4" width="11.42578125" style="4" customWidth="1"/>
    <col min="5" max="5" width="12.42578125" style="4" customWidth="1"/>
    <col min="6" max="6" width="10.42578125" style="4"/>
    <col min="7" max="7" width="10.7109375" style="4" bestFit="1" customWidth="1"/>
    <col min="8" max="11" width="10.42578125" style="4"/>
    <col min="12" max="12" width="10.85546875" style="4" bestFit="1" customWidth="1"/>
    <col min="13" max="16384" width="10.42578125" style="4"/>
  </cols>
  <sheetData>
    <row r="1" spans="1:15" x14ac:dyDescent="0.2">
      <c r="A1" s="158" t="s">
        <v>20</v>
      </c>
    </row>
    <row r="2" spans="1:15" x14ac:dyDescent="0.2">
      <c r="A2" s="158" t="s">
        <v>759</v>
      </c>
    </row>
    <row r="3" spans="1:15" x14ac:dyDescent="0.2">
      <c r="A3" s="4" t="s">
        <v>522</v>
      </c>
    </row>
    <row r="5" spans="1:15" ht="25.5" x14ac:dyDescent="0.2">
      <c r="A5" s="163"/>
      <c r="B5" s="164" t="s">
        <v>517</v>
      </c>
      <c r="C5" s="164" t="s">
        <v>659</v>
      </c>
      <c r="D5" s="164" t="s">
        <v>660</v>
      </c>
      <c r="E5" s="165" t="s">
        <v>661</v>
      </c>
      <c r="G5" s="882"/>
      <c r="H5" s="882"/>
      <c r="J5" s="961"/>
      <c r="L5" s="201"/>
      <c r="N5" s="201"/>
      <c r="O5" s="961"/>
    </row>
    <row r="6" spans="1:15" x14ac:dyDescent="0.2">
      <c r="A6" s="1" t="s">
        <v>21</v>
      </c>
      <c r="B6" s="251">
        <v>21034877.719984759</v>
      </c>
      <c r="C6" s="361">
        <v>17345747.356074937</v>
      </c>
      <c r="D6" s="591">
        <v>26920284.665000003</v>
      </c>
      <c r="E6" s="364">
        <v>27.979278146331477</v>
      </c>
      <c r="G6" s="883"/>
      <c r="H6" s="883"/>
      <c r="J6" s="971"/>
      <c r="L6" s="971"/>
      <c r="N6" s="884"/>
      <c r="O6" s="40"/>
    </row>
    <row r="7" spans="1:15" x14ac:dyDescent="0.2">
      <c r="A7" s="258" t="s">
        <v>22</v>
      </c>
      <c r="B7" s="252">
        <v>-447690.79893299873</v>
      </c>
      <c r="C7" s="362">
        <v>-631275.72808041738</v>
      </c>
      <c r="D7" s="339">
        <v>2538334.3890000023</v>
      </c>
      <c r="E7" s="365">
        <v>-666.98381897723311</v>
      </c>
      <c r="G7" s="884"/>
      <c r="H7" s="884"/>
      <c r="J7" s="971"/>
      <c r="L7" s="971"/>
      <c r="N7" s="884"/>
      <c r="O7" s="40"/>
    </row>
    <row r="8" spans="1:15" x14ac:dyDescent="0.2">
      <c r="A8" s="258" t="s">
        <v>23</v>
      </c>
      <c r="B8" s="252">
        <v>8752312.7623003516</v>
      </c>
      <c r="C8" s="362">
        <v>6372288.480684258</v>
      </c>
      <c r="D8" s="339">
        <v>8641580.6789999995</v>
      </c>
      <c r="E8" s="365">
        <v>-1.265175117796502</v>
      </c>
      <c r="G8" s="884"/>
      <c r="H8" s="884"/>
      <c r="J8" s="971"/>
      <c r="L8" s="971"/>
      <c r="N8" s="884"/>
      <c r="O8" s="40"/>
    </row>
    <row r="9" spans="1:15" x14ac:dyDescent="0.2">
      <c r="A9" s="258" t="s">
        <v>24</v>
      </c>
      <c r="B9" s="252">
        <v>12730255.756617405</v>
      </c>
      <c r="C9" s="362">
        <v>11604734.603471095</v>
      </c>
      <c r="D9" s="339">
        <v>15740369.597000001</v>
      </c>
      <c r="E9" s="365">
        <v>23.64535244170478</v>
      </c>
      <c r="G9" s="884"/>
      <c r="H9" s="884"/>
      <c r="J9" s="971"/>
      <c r="L9" s="971"/>
      <c r="O9" s="40"/>
    </row>
    <row r="10" spans="1:15" x14ac:dyDescent="0.2">
      <c r="A10" s="1" t="s">
        <v>25</v>
      </c>
      <c r="B10" s="251">
        <v>25438156.315726187</v>
      </c>
      <c r="C10" s="361">
        <v>20428599.569719795</v>
      </c>
      <c r="D10" s="591">
        <v>24515246.357000001</v>
      </c>
      <c r="E10" s="364">
        <v>-3.6280536500816751</v>
      </c>
      <c r="G10" s="883"/>
      <c r="H10" s="883"/>
      <c r="J10" s="971"/>
      <c r="L10" s="971"/>
      <c r="N10" s="884"/>
      <c r="O10" s="40"/>
    </row>
    <row r="11" spans="1:15" x14ac:dyDescent="0.2">
      <c r="A11" s="1" t="s">
        <v>26</v>
      </c>
      <c r="B11" s="251">
        <v>3035269.135046307</v>
      </c>
      <c r="C11" s="361">
        <v>3139751.4758004709</v>
      </c>
      <c r="D11" s="591">
        <v>2221929.3159999996</v>
      </c>
      <c r="E11" s="364">
        <v>-26.796299862018625</v>
      </c>
      <c r="G11" s="883"/>
      <c r="H11" s="883"/>
      <c r="J11" s="971"/>
      <c r="L11" s="971"/>
      <c r="N11" s="884"/>
      <c r="O11" s="40"/>
    </row>
    <row r="12" spans="1:15" x14ac:dyDescent="0.2">
      <c r="A12" s="258" t="s">
        <v>27</v>
      </c>
      <c r="B12" s="252">
        <v>1341874.3595838035</v>
      </c>
      <c r="C12" s="362">
        <v>1208630.4111623338</v>
      </c>
      <c r="D12" s="339">
        <v>1171381.7969999998</v>
      </c>
      <c r="E12" s="365">
        <v>-12.70555334529857</v>
      </c>
      <c r="G12" s="884"/>
      <c r="H12" s="884"/>
      <c r="J12" s="971"/>
      <c r="L12" s="971"/>
      <c r="N12" s="884"/>
      <c r="O12" s="40"/>
    </row>
    <row r="13" spans="1:15" x14ac:dyDescent="0.2">
      <c r="A13" s="258" t="s">
        <v>28</v>
      </c>
      <c r="B13" s="252">
        <v>1683383.7951538053</v>
      </c>
      <c r="C13" s="362">
        <v>1917834.5641985307</v>
      </c>
      <c r="D13" s="339">
        <v>1028981.56</v>
      </c>
      <c r="E13" s="365">
        <v>-38.874214961420286</v>
      </c>
      <c r="G13" s="884"/>
      <c r="H13" s="884"/>
      <c r="J13" s="971"/>
      <c r="L13" s="971"/>
      <c r="N13" s="884"/>
      <c r="O13" s="40"/>
    </row>
    <row r="14" spans="1:15" x14ac:dyDescent="0.2">
      <c r="A14" s="258" t="s">
        <v>29</v>
      </c>
      <c r="B14" s="252">
        <v>10010.98030869803</v>
      </c>
      <c r="C14" s="362">
        <v>13286.500439606552</v>
      </c>
      <c r="D14" s="339">
        <v>21565.959000000003</v>
      </c>
      <c r="E14" s="365">
        <v>115.42304884230407</v>
      </c>
      <c r="G14" s="884"/>
      <c r="H14" s="884"/>
      <c r="J14" s="971"/>
      <c r="L14" s="971"/>
      <c r="N14" s="884"/>
      <c r="O14" s="40"/>
    </row>
    <row r="15" spans="1:15" x14ac:dyDescent="0.2">
      <c r="A15" s="1" t="s">
        <v>30</v>
      </c>
      <c r="B15" s="251">
        <v>659585.15009769425</v>
      </c>
      <c r="C15" s="361">
        <v>630009.13321936654</v>
      </c>
      <c r="D15" s="591">
        <v>765709.35899999994</v>
      </c>
      <c r="E15" s="364">
        <v>16.089538839160824</v>
      </c>
      <c r="G15" s="883"/>
      <c r="H15" s="883"/>
      <c r="J15" s="971"/>
      <c r="L15" s="971"/>
      <c r="N15" s="884"/>
      <c r="O15" s="40"/>
    </row>
    <row r="16" spans="1:15" x14ac:dyDescent="0.2">
      <c r="A16" s="1" t="s">
        <v>31</v>
      </c>
      <c r="B16" s="251">
        <v>522616.33873252262</v>
      </c>
      <c r="C16" s="361">
        <v>507196.96028782759</v>
      </c>
      <c r="D16" s="591">
        <v>555862.69900000002</v>
      </c>
      <c r="E16" s="364">
        <v>6.3615233209333377</v>
      </c>
      <c r="G16" s="883"/>
      <c r="H16" s="883"/>
      <c r="J16" s="971"/>
      <c r="L16" s="971"/>
      <c r="N16" s="884"/>
      <c r="O16" s="40"/>
    </row>
    <row r="17" spans="1:15" x14ac:dyDescent="0.2">
      <c r="A17" s="1" t="s">
        <v>32</v>
      </c>
      <c r="B17" s="251">
        <v>-135831.29516469946</v>
      </c>
      <c r="C17" s="361">
        <v>225691.87589840867</v>
      </c>
      <c r="D17" s="591">
        <v>428487.11799999978</v>
      </c>
      <c r="E17" s="364">
        <v>-415.45537240180659</v>
      </c>
      <c r="G17" s="1100"/>
      <c r="H17" s="1100"/>
      <c r="I17" s="7"/>
      <c r="J17" s="683"/>
      <c r="K17" s="7"/>
      <c r="L17" s="683"/>
      <c r="M17" s="7"/>
      <c r="N17" s="884"/>
      <c r="O17" s="40"/>
    </row>
    <row r="18" spans="1:15" x14ac:dyDescent="0.2">
      <c r="A18" s="2" t="s">
        <v>33</v>
      </c>
      <c r="B18" s="253">
        <v>50554673.364422776</v>
      </c>
      <c r="C18" s="363">
        <v>42276996.371000804</v>
      </c>
      <c r="D18" s="966">
        <v>55407519.513999999</v>
      </c>
      <c r="E18" s="366">
        <v>9.5992038453013748</v>
      </c>
      <c r="G18" s="1100"/>
      <c r="H18" s="1100"/>
      <c r="I18" s="7"/>
      <c r="J18" s="683"/>
      <c r="K18" s="7"/>
      <c r="L18" s="683"/>
      <c r="M18" s="7"/>
      <c r="N18" s="884"/>
      <c r="O18" s="40"/>
    </row>
    <row r="19" spans="1:15" x14ac:dyDescent="0.2">
      <c r="A19" s="5" t="s">
        <v>19</v>
      </c>
      <c r="G19" s="7"/>
      <c r="H19" s="7"/>
      <c r="I19" s="7"/>
      <c r="J19" s="7"/>
      <c r="K19" s="7"/>
      <c r="L19" s="7"/>
      <c r="M19" s="7"/>
    </row>
    <row r="20" spans="1:15" x14ac:dyDescent="0.2">
      <c r="G20" s="7"/>
      <c r="H20" s="7"/>
      <c r="I20" s="453"/>
      <c r="J20" s="7"/>
      <c r="K20" s="7"/>
      <c r="L20" s="7"/>
      <c r="M20" s="7"/>
    </row>
    <row r="21" spans="1:15" x14ac:dyDescent="0.2">
      <c r="G21" s="7"/>
      <c r="H21" s="7"/>
      <c r="I21" s="7"/>
      <c r="J21" s="7"/>
      <c r="K21" s="7"/>
      <c r="L21" s="91"/>
      <c r="M21" s="7"/>
    </row>
    <row r="22" spans="1:15" x14ac:dyDescent="0.2">
      <c r="B22" s="996"/>
      <c r="C22" s="996"/>
      <c r="D22" s="996"/>
      <c r="E22" s="996"/>
      <c r="F22" s="555"/>
      <c r="G22" s="573"/>
      <c r="H22" s="7"/>
      <c r="I22" s="7"/>
      <c r="J22" s="7"/>
      <c r="K22" s="7"/>
      <c r="L22" s="7"/>
      <c r="M22" s="7"/>
    </row>
    <row r="23" spans="1:15" x14ac:dyDescent="0.2">
      <c r="B23" s="40"/>
      <c r="C23" s="971"/>
      <c r="D23" s="971"/>
      <c r="E23" s="40"/>
      <c r="F23" s="40"/>
      <c r="G23" s="40"/>
    </row>
    <row r="24" spans="1:15" x14ac:dyDescent="0.2">
      <c r="B24" s="40"/>
      <c r="C24" s="971"/>
      <c r="D24" s="971"/>
      <c r="E24" s="40"/>
      <c r="F24" s="40"/>
      <c r="G24" s="40"/>
    </row>
    <row r="25" spans="1:15" x14ac:dyDescent="0.2">
      <c r="B25" s="40"/>
      <c r="C25" s="971"/>
      <c r="D25" s="971"/>
      <c r="E25" s="40"/>
      <c r="F25" s="40"/>
      <c r="G25" s="40"/>
    </row>
    <row r="26" spans="1:15" x14ac:dyDescent="0.2">
      <c r="B26" s="40"/>
      <c r="C26" s="40"/>
      <c r="D26" s="40"/>
      <c r="E26" s="40"/>
      <c r="F26" s="40"/>
    </row>
    <row r="27" spans="1:15" x14ac:dyDescent="0.2">
      <c r="B27" s="40"/>
      <c r="C27" s="40"/>
      <c r="D27" s="40"/>
      <c r="E27" s="40"/>
    </row>
    <row r="28" spans="1:15" x14ac:dyDescent="0.2">
      <c r="B28" s="40"/>
      <c r="C28" s="40"/>
      <c r="D28" s="40"/>
      <c r="E28" s="40"/>
    </row>
    <row r="29" spans="1:15" x14ac:dyDescent="0.2">
      <c r="B29" s="40"/>
      <c r="C29" s="40"/>
      <c r="D29" s="40"/>
      <c r="E29" s="40"/>
    </row>
    <row r="30" spans="1:15" x14ac:dyDescent="0.2">
      <c r="B30" s="40"/>
      <c r="C30" s="40"/>
      <c r="D30" s="40"/>
      <c r="E30" s="40"/>
    </row>
    <row r="31" spans="1:15" x14ac:dyDescent="0.2">
      <c r="B31" s="40"/>
      <c r="C31" s="40"/>
      <c r="D31" s="40"/>
      <c r="E31" s="40"/>
    </row>
    <row r="32" spans="1:15" x14ac:dyDescent="0.2">
      <c r="B32" s="40"/>
      <c r="C32" s="40"/>
      <c r="D32" s="40"/>
      <c r="E32" s="40"/>
    </row>
    <row r="33" spans="2:5" x14ac:dyDescent="0.2">
      <c r="B33" s="40"/>
      <c r="C33" s="40"/>
      <c r="D33" s="40"/>
      <c r="E33" s="40"/>
    </row>
    <row r="34" spans="2:5" x14ac:dyDescent="0.2">
      <c r="B34" s="40"/>
      <c r="C34" s="40"/>
      <c r="D34" s="40"/>
      <c r="E34" s="40"/>
    </row>
    <row r="35" spans="2:5" x14ac:dyDescent="0.2">
      <c r="B35" s="40"/>
      <c r="C35" s="40"/>
      <c r="D35" s="40"/>
      <c r="E35" s="40"/>
    </row>
    <row r="36" spans="2:5" x14ac:dyDescent="0.2">
      <c r="B36" s="40"/>
      <c r="C36" s="40"/>
      <c r="D36" s="40"/>
      <c r="E36" s="40"/>
    </row>
    <row r="37" spans="2:5" x14ac:dyDescent="0.2">
      <c r="B37" s="40"/>
      <c r="C37" s="40"/>
      <c r="D37" s="40"/>
      <c r="E37" s="40"/>
    </row>
    <row r="38" spans="2:5" x14ac:dyDescent="0.2">
      <c r="B38" s="40"/>
      <c r="C38" s="40"/>
      <c r="D38" s="40"/>
      <c r="E38" s="40"/>
    </row>
    <row r="39" spans="2:5" x14ac:dyDescent="0.2">
      <c r="B39" s="40"/>
      <c r="C39" s="40"/>
      <c r="D39" s="40"/>
      <c r="E39" s="40"/>
    </row>
    <row r="40" spans="2:5" x14ac:dyDescent="0.2">
      <c r="B40" s="40"/>
      <c r="C40" s="40"/>
      <c r="D40" s="40"/>
      <c r="E40" s="40"/>
    </row>
    <row r="41" spans="2:5" x14ac:dyDescent="0.2">
      <c r="B41" s="40"/>
      <c r="C41" s="40"/>
      <c r="D41" s="40"/>
      <c r="E41" s="40"/>
    </row>
    <row r="42" spans="2:5" x14ac:dyDescent="0.2">
      <c r="B42" s="40"/>
      <c r="C42" s="40"/>
      <c r="D42" s="40"/>
      <c r="E42" s="40"/>
    </row>
  </sheetData>
  <conditionalFormatting sqref="J6:J18">
    <cfRule type="colorScale" priority="1">
      <colorScale>
        <cfvo type="min"/>
        <cfvo type="num" val="0"/>
        <cfvo type="max"/>
        <color rgb="FFF8696B"/>
        <color rgb="FFFFEB84"/>
        <color rgb="FF63BE7B"/>
      </colorScale>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CDA8-C5DA-4AEA-9B3D-25B6087F79C0}">
  <dimension ref="A1:Q34"/>
  <sheetViews>
    <sheetView showGridLines="0" workbookViewId="0">
      <selection activeCell="C6" sqref="C6"/>
    </sheetView>
  </sheetViews>
  <sheetFormatPr baseColWidth="10" defaultColWidth="10.42578125" defaultRowHeight="12.75" x14ac:dyDescent="0.2"/>
  <cols>
    <col min="1" max="1" width="40.42578125" style="4" customWidth="1"/>
    <col min="2" max="3" width="11" style="4" customWidth="1"/>
    <col min="4" max="4" width="11.85546875" style="4" bestFit="1" customWidth="1"/>
    <col min="5" max="5" width="14" style="4" customWidth="1"/>
    <col min="6" max="6" width="11.42578125" style="4"/>
    <col min="7" max="7" width="12.28515625" style="4" customWidth="1"/>
    <col min="8" max="8" width="10.42578125" style="4"/>
    <col min="9" max="9" width="24.42578125" style="4" customWidth="1"/>
    <col min="10" max="16384" width="10.42578125" style="4"/>
  </cols>
  <sheetData>
    <row r="1" spans="1:17" x14ac:dyDescent="0.2">
      <c r="A1" s="174" t="s">
        <v>239</v>
      </c>
    </row>
    <row r="2" spans="1:17" x14ac:dyDescent="0.2">
      <c r="A2" s="174" t="s">
        <v>692</v>
      </c>
    </row>
    <row r="3" spans="1:17" x14ac:dyDescent="0.2">
      <c r="A3" s="507" t="s">
        <v>681</v>
      </c>
      <c r="F3" s="402"/>
    </row>
    <row r="5" spans="1:17" ht="25.5" x14ac:dyDescent="0.2">
      <c r="A5" s="1260"/>
      <c r="B5" s="211" t="s">
        <v>737</v>
      </c>
      <c r="C5" s="211" t="s">
        <v>742</v>
      </c>
      <c r="D5" s="211" t="s">
        <v>211</v>
      </c>
      <c r="E5" s="212" t="s">
        <v>743</v>
      </c>
    </row>
    <row r="6" spans="1:17" x14ac:dyDescent="0.2">
      <c r="A6" s="1261"/>
      <c r="B6" s="219" t="s">
        <v>213</v>
      </c>
      <c r="C6" s="219" t="s">
        <v>214</v>
      </c>
      <c r="D6" s="192" t="s">
        <v>240</v>
      </c>
      <c r="E6" s="193" t="s">
        <v>628</v>
      </c>
    </row>
    <row r="7" spans="1:17" ht="13.35" customHeight="1" x14ac:dyDescent="0.2">
      <c r="A7" s="220" t="s">
        <v>241</v>
      </c>
      <c r="B7" s="918">
        <v>64805193.03257554</v>
      </c>
      <c r="C7" s="250">
        <v>65506862.559798606</v>
      </c>
      <c r="D7" s="250">
        <v>701669.5272230655</v>
      </c>
      <c r="E7" s="841">
        <v>1.0827365746296946</v>
      </c>
      <c r="F7" s="76"/>
      <c r="G7" s="40"/>
      <c r="H7" s="455"/>
      <c r="I7" s="27"/>
      <c r="M7" s="71"/>
      <c r="N7" s="40"/>
      <c r="O7" s="40"/>
      <c r="P7" s="40"/>
      <c r="Q7" s="40"/>
    </row>
    <row r="8" spans="1:17" ht="13.35" customHeight="1" x14ac:dyDescent="0.2">
      <c r="A8" s="221" t="s">
        <v>51</v>
      </c>
      <c r="B8" s="919">
        <v>53257406.58822681</v>
      </c>
      <c r="C8" s="249">
        <v>53093380.448741987</v>
      </c>
      <c r="D8" s="249">
        <v>-164026.13948482275</v>
      </c>
      <c r="E8" s="842">
        <v>-0.30798747064991749</v>
      </c>
      <c r="F8" s="76"/>
      <c r="G8" s="40"/>
      <c r="H8" s="455"/>
      <c r="M8" s="71"/>
      <c r="N8" s="40"/>
      <c r="O8" s="40"/>
      <c r="P8" s="40"/>
      <c r="Q8" s="40"/>
    </row>
    <row r="9" spans="1:17" ht="13.35" customHeight="1" x14ac:dyDescent="0.2">
      <c r="A9" s="843" t="s">
        <v>242</v>
      </c>
      <c r="B9" s="920">
        <v>2284639.8060447476</v>
      </c>
      <c r="C9" s="844">
        <v>2167144.2329265601</v>
      </c>
      <c r="D9" s="844">
        <v>-117495.57311818749</v>
      </c>
      <c r="E9" s="845">
        <v>-5.1428488993019883</v>
      </c>
      <c r="F9" s="76"/>
      <c r="G9" s="40"/>
      <c r="H9" s="455"/>
      <c r="M9" s="71"/>
      <c r="N9" s="40"/>
      <c r="O9" s="40"/>
      <c r="P9" s="40"/>
      <c r="Q9" s="40"/>
    </row>
    <row r="10" spans="1:17" ht="13.35" customHeight="1" x14ac:dyDescent="0.2">
      <c r="A10" s="843" t="s">
        <v>243</v>
      </c>
      <c r="B10" s="920">
        <v>50972766.78218206</v>
      </c>
      <c r="C10" s="844">
        <v>50926236.215815425</v>
      </c>
      <c r="D10" s="844">
        <v>-46530.566366635263</v>
      </c>
      <c r="E10" s="845">
        <v>-9.1285149510267338E-2</v>
      </c>
      <c r="F10" s="76"/>
      <c r="G10" s="40"/>
      <c r="H10" s="455"/>
      <c r="M10" s="71"/>
      <c r="N10" s="40"/>
      <c r="O10" s="40"/>
      <c r="P10" s="40"/>
      <c r="Q10" s="40"/>
    </row>
    <row r="11" spans="1:17" ht="13.35" customHeight="1" x14ac:dyDescent="0.2">
      <c r="A11" s="221" t="s">
        <v>10</v>
      </c>
      <c r="B11" s="919">
        <v>1449077.3170517769</v>
      </c>
      <c r="C11" s="249">
        <v>1060320.1268614556</v>
      </c>
      <c r="D11" s="249">
        <v>-388757.1901903213</v>
      </c>
      <c r="E11" s="842">
        <v>-26.827912190445989</v>
      </c>
      <c r="F11" s="76"/>
      <c r="G11" s="40"/>
      <c r="H11" s="455"/>
      <c r="J11" s="43"/>
      <c r="M11" s="71"/>
      <c r="N11" s="40"/>
      <c r="O11" s="40"/>
      <c r="P11" s="40"/>
      <c r="Q11" s="40"/>
    </row>
    <row r="12" spans="1:17" ht="13.35" customHeight="1" x14ac:dyDescent="0.2">
      <c r="A12" s="221" t="s">
        <v>244</v>
      </c>
      <c r="B12" s="919">
        <v>2068773.5693872082</v>
      </c>
      <c r="C12" s="249">
        <v>2300152.1120271808</v>
      </c>
      <c r="D12" s="249">
        <v>231378.54263997264</v>
      </c>
      <c r="E12" s="842">
        <v>11.184333851892237</v>
      </c>
      <c r="F12" s="76"/>
      <c r="G12" s="40"/>
      <c r="H12" s="455"/>
      <c r="J12" s="43"/>
      <c r="M12" s="71"/>
      <c r="N12" s="40"/>
      <c r="O12" s="40"/>
      <c r="P12" s="40"/>
      <c r="Q12" s="40"/>
    </row>
    <row r="13" spans="1:17" ht="15" x14ac:dyDescent="0.2">
      <c r="A13" s="222" t="s">
        <v>245</v>
      </c>
      <c r="B13" s="921">
        <v>8029935.5579097513</v>
      </c>
      <c r="C13" s="387">
        <v>9053009.8721679859</v>
      </c>
      <c r="D13" s="249">
        <v>1023074.3142582346</v>
      </c>
      <c r="E13" s="842">
        <v>12.740753731833788</v>
      </c>
      <c r="F13" s="76"/>
      <c r="G13" s="455"/>
      <c r="H13" s="455"/>
      <c r="J13" s="43"/>
      <c r="M13" s="71"/>
      <c r="N13" s="40"/>
      <c r="O13" s="40"/>
      <c r="P13" s="40"/>
      <c r="Q13" s="52"/>
    </row>
    <row r="14" spans="1:17" ht="13.35" customHeight="1" x14ac:dyDescent="0.2">
      <c r="A14" s="1262" t="s">
        <v>553</v>
      </c>
      <c r="B14" s="1263"/>
      <c r="C14" s="1263"/>
      <c r="D14" s="1263"/>
      <c r="E14" s="1263"/>
      <c r="J14" s="43"/>
    </row>
    <row r="15" spans="1:17" ht="40.35" customHeight="1" x14ac:dyDescent="0.2">
      <c r="A15" s="1264"/>
      <c r="B15" s="1264"/>
      <c r="C15" s="1264"/>
      <c r="D15" s="1264"/>
      <c r="E15" s="1264"/>
      <c r="J15" s="43"/>
    </row>
    <row r="16" spans="1:17" x14ac:dyDescent="0.2">
      <c r="A16" s="191" t="s">
        <v>19</v>
      </c>
      <c r="D16" s="40"/>
      <c r="J16" s="43"/>
    </row>
    <row r="17" spans="2:13" x14ac:dyDescent="0.2">
      <c r="J17" s="43"/>
    </row>
    <row r="18" spans="2:13" x14ac:dyDescent="0.2">
      <c r="B18" s="40"/>
      <c r="C18" s="40"/>
    </row>
    <row r="20" spans="2:13" x14ac:dyDescent="0.2">
      <c r="B20" s="43"/>
      <c r="C20" s="43"/>
    </row>
    <row r="21" spans="2:13" x14ac:dyDescent="0.2">
      <c r="B21" s="43"/>
      <c r="C21" s="43"/>
      <c r="J21" s="43"/>
      <c r="K21" s="43"/>
      <c r="L21" s="43"/>
      <c r="M21" s="43"/>
    </row>
    <row r="22" spans="2:13" x14ac:dyDescent="0.2">
      <c r="B22" s="43"/>
      <c r="C22" s="43"/>
      <c r="D22" s="43"/>
      <c r="E22" s="43"/>
    </row>
    <row r="23" spans="2:13" x14ac:dyDescent="0.2">
      <c r="B23" s="40"/>
      <c r="C23" s="43"/>
      <c r="D23" s="43"/>
      <c r="E23" s="43"/>
    </row>
    <row r="24" spans="2:13" x14ac:dyDescent="0.2">
      <c r="C24" s="43"/>
      <c r="D24" s="43"/>
      <c r="E24" s="43"/>
    </row>
    <row r="25" spans="2:13" x14ac:dyDescent="0.2">
      <c r="C25" s="43"/>
      <c r="D25" s="43"/>
      <c r="E25" s="43"/>
    </row>
    <row r="26" spans="2:13" x14ac:dyDescent="0.2">
      <c r="C26" s="43"/>
      <c r="D26" s="43"/>
      <c r="E26" s="43"/>
    </row>
    <row r="27" spans="2:13" x14ac:dyDescent="0.2">
      <c r="C27" s="43"/>
      <c r="D27" s="43"/>
      <c r="E27" s="43"/>
    </row>
    <row r="28" spans="2:13" x14ac:dyDescent="0.2">
      <c r="C28" s="43"/>
      <c r="E28" s="43"/>
    </row>
    <row r="29" spans="2:13" x14ac:dyDescent="0.2">
      <c r="C29" s="43"/>
      <c r="E29" s="43"/>
    </row>
    <row r="30" spans="2:13" x14ac:dyDescent="0.2">
      <c r="C30" s="43"/>
      <c r="E30" s="43"/>
    </row>
    <row r="31" spans="2:13" x14ac:dyDescent="0.2">
      <c r="C31" s="43"/>
      <c r="E31" s="43"/>
    </row>
    <row r="32" spans="2:13" x14ac:dyDescent="0.2">
      <c r="C32" s="43"/>
      <c r="E32" s="43"/>
    </row>
    <row r="33" spans="3:5" x14ac:dyDescent="0.2">
      <c r="C33" s="43"/>
      <c r="E33" s="43"/>
    </row>
    <row r="34" spans="3:5" x14ac:dyDescent="0.2">
      <c r="C34" s="43"/>
    </row>
  </sheetData>
  <mergeCells count="2">
    <mergeCell ref="A5:A6"/>
    <mergeCell ref="A14:E15"/>
  </mergeCells>
  <pageMargins left="0.7" right="0.7" top="0.75" bottom="0.75" header="0.3" footer="0.3"/>
  <pageSetup orientation="portrait" r:id="rId1"/>
  <ignoredErrors>
    <ignoredError sqref="B6:C6"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719A-2019-443F-B3D7-F7364CF4A843}">
  <dimension ref="A1:J24"/>
  <sheetViews>
    <sheetView zoomScaleNormal="100" workbookViewId="0">
      <selection sqref="A1:D11"/>
    </sheetView>
  </sheetViews>
  <sheetFormatPr baseColWidth="10" defaultColWidth="10.85546875" defaultRowHeight="12.75" x14ac:dyDescent="0.2"/>
  <cols>
    <col min="1" max="1" width="39" style="7" customWidth="1"/>
    <col min="2" max="2" width="13.85546875" style="7" customWidth="1"/>
    <col min="3" max="3" width="13.140625" style="7" customWidth="1"/>
    <col min="4" max="4" width="15.85546875" style="7" customWidth="1"/>
    <col min="5" max="5" width="13.85546875" style="7" customWidth="1"/>
    <col min="6" max="6" width="10.85546875" style="7"/>
    <col min="7" max="7" width="10.85546875" style="7" customWidth="1"/>
    <col min="8" max="16384" width="10.85546875" style="7"/>
  </cols>
  <sheetData>
    <row r="1" spans="1:10" x14ac:dyDescent="0.2">
      <c r="A1" s="41" t="s">
        <v>246</v>
      </c>
      <c r="C1" s="41"/>
      <c r="D1" s="41"/>
      <c r="E1" s="41"/>
    </row>
    <row r="2" spans="1:10" x14ac:dyDescent="0.2">
      <c r="A2" s="608" t="s">
        <v>693</v>
      </c>
      <c r="B2" s="716"/>
      <c r="C2" s="608"/>
      <c r="D2" s="608"/>
      <c r="E2" s="608"/>
    </row>
    <row r="3" spans="1:10" x14ac:dyDescent="0.2">
      <c r="A3" s="509" t="s">
        <v>681</v>
      </c>
      <c r="B3" s="716"/>
      <c r="C3" s="509"/>
      <c r="D3" s="509"/>
      <c r="E3" s="509"/>
    </row>
    <row r="5" spans="1:10" ht="38.25" x14ac:dyDescent="0.2">
      <c r="A5" s="155" t="s">
        <v>247</v>
      </c>
      <c r="B5" s="154" t="s">
        <v>684</v>
      </c>
      <c r="C5" s="634" t="s">
        <v>723</v>
      </c>
      <c r="D5" s="154" t="s">
        <v>694</v>
      </c>
      <c r="E5" s="707"/>
      <c r="F5" s="678"/>
      <c r="G5" s="678"/>
      <c r="I5" s="637"/>
      <c r="J5" s="637"/>
    </row>
    <row r="6" spans="1:10" ht="15" x14ac:dyDescent="0.2">
      <c r="A6" s="831" t="s">
        <v>968</v>
      </c>
      <c r="B6" s="832">
        <v>70750454.638804317</v>
      </c>
      <c r="C6" s="679">
        <v>0.57056799205787989</v>
      </c>
      <c r="D6" s="451">
        <v>-0.10994376585328203</v>
      </c>
      <c r="E6" s="677"/>
      <c r="F6" s="91"/>
      <c r="G6" s="91"/>
      <c r="I6" s="91"/>
      <c r="J6" s="683"/>
    </row>
    <row r="7" spans="1:10" ht="14.85" customHeight="1" x14ac:dyDescent="0.2">
      <c r="A7" s="1023" t="s">
        <v>1039</v>
      </c>
      <c r="B7" s="833">
        <v>13643.012584239244</v>
      </c>
      <c r="C7" s="714"/>
      <c r="D7" s="715"/>
      <c r="E7" s="434"/>
    </row>
    <row r="8" spans="1:10" x14ac:dyDescent="0.2">
      <c r="A8" s="834" t="s">
        <v>744</v>
      </c>
      <c r="B8" s="835">
        <v>70764097.651388556</v>
      </c>
      <c r="C8" s="495">
        <v>0.58996130241504297</v>
      </c>
      <c r="D8" s="496">
        <v>-9.068168052535075E-2</v>
      </c>
      <c r="E8" s="677"/>
      <c r="F8" s="91"/>
      <c r="G8" s="91"/>
      <c r="H8" s="276"/>
      <c r="I8" s="91"/>
      <c r="J8" s="683"/>
    </row>
    <row r="9" spans="1:10" s="42" customFormat="1" x14ac:dyDescent="0.25">
      <c r="A9" s="1265" t="s">
        <v>1040</v>
      </c>
      <c r="B9" s="1265"/>
      <c r="C9" s="1265"/>
      <c r="D9" s="1265"/>
      <c r="E9" s="709"/>
      <c r="F9" s="710"/>
      <c r="H9" s="711"/>
      <c r="I9" s="712"/>
      <c r="J9" s="710"/>
    </row>
    <row r="10" spans="1:10" s="42" customFormat="1" x14ac:dyDescent="0.25">
      <c r="A10" s="1266" t="s">
        <v>1038</v>
      </c>
      <c r="B10" s="1266"/>
      <c r="C10" s="1266"/>
      <c r="D10" s="1266"/>
      <c r="E10" s="708"/>
    </row>
    <row r="11" spans="1:10" s="42" customFormat="1" x14ac:dyDescent="0.25">
      <c r="A11" s="42" t="s">
        <v>19</v>
      </c>
      <c r="B11" s="713"/>
      <c r="D11" s="713"/>
      <c r="E11" s="713"/>
    </row>
    <row r="12" spans="1:10" x14ac:dyDescent="0.2">
      <c r="D12" s="91"/>
      <c r="E12" s="91"/>
    </row>
    <row r="13" spans="1:10" x14ac:dyDescent="0.2">
      <c r="A13" s="453"/>
      <c r="B13" s="1022"/>
      <c r="C13" s="573"/>
      <c r="D13" s="574"/>
      <c r="E13" s="91"/>
    </row>
    <row r="14" spans="1:10" x14ac:dyDescent="0.2">
      <c r="B14" s="91"/>
      <c r="C14" s="91"/>
      <c r="D14" s="91"/>
      <c r="F14" s="91"/>
    </row>
    <row r="15" spans="1:10" x14ac:dyDescent="0.2">
      <c r="B15" s="91"/>
      <c r="C15" s="91"/>
      <c r="D15" s="91"/>
      <c r="F15" s="91"/>
    </row>
    <row r="16" spans="1:10" ht="13.35" customHeight="1" x14ac:dyDescent="0.2">
      <c r="B16" s="91"/>
      <c r="C16" s="91"/>
      <c r="D16" s="91"/>
    </row>
    <row r="17" spans="2:4" x14ac:dyDescent="0.2">
      <c r="B17" s="91"/>
      <c r="C17" s="91"/>
      <c r="D17" s="91"/>
    </row>
    <row r="18" spans="2:4" x14ac:dyDescent="0.2">
      <c r="B18" s="91"/>
      <c r="C18" s="91"/>
      <c r="D18" s="91"/>
    </row>
    <row r="19" spans="2:4" x14ac:dyDescent="0.2">
      <c r="B19" s="91"/>
      <c r="C19" s="91"/>
      <c r="D19" s="91"/>
    </row>
    <row r="20" spans="2:4" x14ac:dyDescent="0.2">
      <c r="B20" s="91"/>
      <c r="C20" s="91"/>
      <c r="D20" s="91"/>
    </row>
    <row r="21" spans="2:4" x14ac:dyDescent="0.2">
      <c r="B21" s="91"/>
      <c r="C21" s="91"/>
      <c r="D21" s="91"/>
    </row>
    <row r="22" spans="2:4" x14ac:dyDescent="0.2">
      <c r="B22" s="91"/>
      <c r="C22" s="91"/>
      <c r="D22" s="91"/>
    </row>
    <row r="23" spans="2:4" x14ac:dyDescent="0.2">
      <c r="B23" s="91"/>
      <c r="C23" s="91"/>
      <c r="D23" s="91"/>
    </row>
    <row r="24" spans="2:4" x14ac:dyDescent="0.2">
      <c r="B24" s="91"/>
      <c r="C24" s="91"/>
      <c r="D24" s="91"/>
    </row>
  </sheetData>
  <mergeCells count="2">
    <mergeCell ref="A9:D9"/>
    <mergeCell ref="A10:D10"/>
  </mergeCells>
  <phoneticPr fontId="37"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BDA9-711A-4AAC-B7E6-E0DD7C855F36}">
  <dimension ref="A1:J16"/>
  <sheetViews>
    <sheetView showGridLines="0" workbookViewId="0">
      <selection activeCell="H27" sqref="H27"/>
    </sheetView>
  </sheetViews>
  <sheetFormatPr baseColWidth="10" defaultColWidth="10.85546875" defaultRowHeight="12.75" x14ac:dyDescent="0.2"/>
  <cols>
    <col min="1" max="1" width="6.140625" style="4" customWidth="1"/>
    <col min="2" max="2" width="37" style="4" customWidth="1"/>
    <col min="3" max="6" width="10.85546875" style="4"/>
    <col min="7" max="7" width="11.42578125" style="4" bestFit="1" customWidth="1"/>
    <col min="8" max="16384" width="10.85546875" style="4"/>
  </cols>
  <sheetData>
    <row r="1" spans="1:10" x14ac:dyDescent="0.2">
      <c r="A1" s="174" t="s">
        <v>248</v>
      </c>
    </row>
    <row r="2" spans="1:10" x14ac:dyDescent="0.2">
      <c r="A2" s="174" t="s">
        <v>695</v>
      </c>
    </row>
    <row r="3" spans="1:10" ht="15" x14ac:dyDescent="0.2">
      <c r="A3" s="507" t="s">
        <v>755</v>
      </c>
    </row>
    <row r="5" spans="1:10" ht="12.95" customHeight="1" x14ac:dyDescent="0.2">
      <c r="A5" s="1267" t="s">
        <v>234</v>
      </c>
      <c r="B5" s="1268"/>
      <c r="C5" s="1267" t="s">
        <v>737</v>
      </c>
      <c r="D5" s="1268"/>
      <c r="E5" s="1267" t="s">
        <v>742</v>
      </c>
      <c r="F5" s="1268"/>
    </row>
    <row r="6" spans="1:10" ht="14.1" customHeight="1" x14ac:dyDescent="0.2">
      <c r="A6" s="1269"/>
      <c r="B6" s="1270"/>
      <c r="C6" s="516" t="s">
        <v>249</v>
      </c>
      <c r="D6" s="113" t="s">
        <v>130</v>
      </c>
      <c r="E6" s="516" t="s">
        <v>249</v>
      </c>
      <c r="F6" s="113" t="s">
        <v>130</v>
      </c>
    </row>
    <row r="7" spans="1:10" ht="14.1" customHeight="1" x14ac:dyDescent="0.2">
      <c r="A7" s="445" t="s">
        <v>213</v>
      </c>
      <c r="B7" s="438" t="s">
        <v>250</v>
      </c>
      <c r="C7" s="855">
        <v>63959433.311289757</v>
      </c>
      <c r="D7" s="858">
        <v>22.612791274392773</v>
      </c>
      <c r="E7" s="855">
        <v>66253556.276663892</v>
      </c>
      <c r="F7" s="858">
        <v>23.369677465184733</v>
      </c>
      <c r="I7" s="27"/>
      <c r="J7" s="770"/>
    </row>
    <row r="8" spans="1:10" ht="14.1" customHeight="1" x14ac:dyDescent="0.2">
      <c r="A8" s="445" t="s">
        <v>214</v>
      </c>
      <c r="B8" s="438" t="s">
        <v>251</v>
      </c>
      <c r="C8" s="855">
        <v>64805193.03257554</v>
      </c>
      <c r="D8" s="859">
        <v>22.911808746180601</v>
      </c>
      <c r="E8" s="855">
        <v>65506862.559798613</v>
      </c>
      <c r="F8" s="859">
        <v>23.10629550791208</v>
      </c>
      <c r="I8" s="27"/>
      <c r="J8" s="770"/>
    </row>
    <row r="9" spans="1:10" ht="14.1" customHeight="1" x14ac:dyDescent="0.2">
      <c r="A9" s="445" t="s">
        <v>252</v>
      </c>
      <c r="B9" s="438" t="s">
        <v>253</v>
      </c>
      <c r="C9" s="855">
        <v>70750454.638799995</v>
      </c>
      <c r="D9" s="859">
        <v>25.013749817467172</v>
      </c>
      <c r="E9" s="855">
        <v>70764097.651388556</v>
      </c>
      <c r="F9" s="859">
        <v>24.96068484719623</v>
      </c>
      <c r="G9" s="71"/>
      <c r="I9" s="27"/>
      <c r="J9" s="27"/>
    </row>
    <row r="10" spans="1:10" ht="14.1" customHeight="1" x14ac:dyDescent="0.2">
      <c r="A10" s="446" t="s">
        <v>254</v>
      </c>
      <c r="B10" s="447" t="s">
        <v>255</v>
      </c>
      <c r="C10" s="856">
        <v>-6791021.3275102377</v>
      </c>
      <c r="D10" s="860">
        <v>-2.4009585430744034</v>
      </c>
      <c r="E10" s="856">
        <v>-4510541.3747246638</v>
      </c>
      <c r="F10" s="860">
        <v>-1.5910073820114963</v>
      </c>
      <c r="G10" s="529"/>
      <c r="I10" s="27"/>
      <c r="J10" s="27"/>
    </row>
    <row r="11" spans="1:10" x14ac:dyDescent="0.2">
      <c r="A11" s="449" t="s">
        <v>256</v>
      </c>
      <c r="B11" s="450" t="s">
        <v>257</v>
      </c>
      <c r="C11" s="857">
        <v>-5945261.6072244402</v>
      </c>
      <c r="D11" s="861">
        <v>-2.1019410716401206</v>
      </c>
      <c r="E11" s="857">
        <v>-5257235.0915899426</v>
      </c>
      <c r="F11" s="861">
        <v>-1.854389339284148</v>
      </c>
      <c r="G11" s="529"/>
      <c r="H11" s="529"/>
      <c r="I11" s="27"/>
      <c r="J11" s="27"/>
    </row>
    <row r="12" spans="1:10" x14ac:dyDescent="0.2">
      <c r="A12" s="524" t="s">
        <v>258</v>
      </c>
      <c r="B12" s="525"/>
      <c r="C12" s="526"/>
      <c r="D12" s="527"/>
      <c r="G12" s="27"/>
    </row>
    <row r="13" spans="1:10" x14ac:dyDescent="0.2">
      <c r="A13" s="4" t="s">
        <v>19</v>
      </c>
    </row>
    <row r="15" spans="1:10" x14ac:dyDescent="0.2">
      <c r="A15" s="7"/>
      <c r="B15" s="91"/>
    </row>
    <row r="16" spans="1:10" x14ac:dyDescent="0.2">
      <c r="B16" s="453"/>
    </row>
  </sheetData>
  <mergeCells count="3">
    <mergeCell ref="A5:B6"/>
    <mergeCell ref="C5:D5"/>
    <mergeCell ref="E5:F5"/>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0AD7B-6989-496F-9C63-CBBB80B312E6}">
  <dimension ref="A1:C11"/>
  <sheetViews>
    <sheetView showGridLines="0" workbookViewId="0">
      <selection activeCell="A27" sqref="A27"/>
    </sheetView>
  </sheetViews>
  <sheetFormatPr baseColWidth="10" defaultColWidth="10.42578125" defaultRowHeight="12.75" x14ac:dyDescent="0.2"/>
  <cols>
    <col min="1" max="1" width="35.42578125" style="4" customWidth="1"/>
    <col min="2" max="3" width="20" style="4" customWidth="1"/>
    <col min="4" max="16384" width="10.42578125" style="4"/>
  </cols>
  <sheetData>
    <row r="1" spans="1:3" x14ac:dyDescent="0.2">
      <c r="A1" s="6" t="s">
        <v>92</v>
      </c>
      <c r="B1" s="7"/>
      <c r="C1" s="7"/>
    </row>
    <row r="2" spans="1:3" x14ac:dyDescent="0.2">
      <c r="A2" s="6" t="s">
        <v>696</v>
      </c>
      <c r="B2" s="7"/>
      <c r="C2" s="7"/>
    </row>
    <row r="3" spans="1:3" x14ac:dyDescent="0.2">
      <c r="A3" s="7" t="s">
        <v>683</v>
      </c>
      <c r="B3" s="7"/>
      <c r="C3" s="7"/>
    </row>
    <row r="4" spans="1:3" x14ac:dyDescent="0.2">
      <c r="A4" s="7"/>
      <c r="B4" s="7"/>
      <c r="C4" s="7"/>
    </row>
    <row r="5" spans="1:3" x14ac:dyDescent="0.2">
      <c r="A5" s="8"/>
      <c r="B5" s="9" t="s">
        <v>737</v>
      </c>
      <c r="C5" s="9" t="s">
        <v>742</v>
      </c>
    </row>
    <row r="6" spans="1:3" x14ac:dyDescent="0.2">
      <c r="A6" s="10" t="s">
        <v>259</v>
      </c>
      <c r="B6" s="498">
        <v>106968495.0575839</v>
      </c>
      <c r="C6" s="498">
        <v>107638812.91038249</v>
      </c>
    </row>
    <row r="7" spans="1:3" x14ac:dyDescent="0.2">
      <c r="A7" s="8" t="s">
        <v>313</v>
      </c>
      <c r="B7" s="499">
        <v>6791021.32752591</v>
      </c>
      <c r="C7" s="499">
        <v>4510541.3747246601</v>
      </c>
    </row>
    <row r="8" spans="1:3" x14ac:dyDescent="0.2">
      <c r="A8" s="11" t="s">
        <v>260</v>
      </c>
      <c r="B8" s="500">
        <v>-4316197.260933131</v>
      </c>
      <c r="C8" s="500">
        <v>-4461956.9874216504</v>
      </c>
    </row>
    <row r="9" spans="1:3" x14ac:dyDescent="0.2">
      <c r="A9" s="10" t="s">
        <v>261</v>
      </c>
      <c r="B9" s="498">
        <v>109443319.12417668</v>
      </c>
      <c r="C9" s="498">
        <v>107687397.2976855</v>
      </c>
    </row>
    <row r="10" spans="1:3" x14ac:dyDescent="0.2">
      <c r="A10" s="846" t="s">
        <v>130</v>
      </c>
      <c r="B10" s="778">
        <v>38.693571903690803</v>
      </c>
      <c r="C10" s="778">
        <v>37.984674081541002</v>
      </c>
    </row>
    <row r="11" spans="1:3" x14ac:dyDescent="0.2">
      <c r="A11" s="7" t="s">
        <v>19</v>
      </c>
      <c r="B11" s="7"/>
      <c r="C11" s="7"/>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2239A-F970-4B4C-8A0D-E33D9D9A8492}">
  <dimension ref="A1:E11"/>
  <sheetViews>
    <sheetView showGridLines="0" workbookViewId="0">
      <selection activeCell="C26" sqref="C26"/>
    </sheetView>
  </sheetViews>
  <sheetFormatPr baseColWidth="10" defaultColWidth="10.42578125" defaultRowHeight="12.75" x14ac:dyDescent="0.2"/>
  <cols>
    <col min="1" max="1" width="31.42578125" style="4" customWidth="1"/>
    <col min="2" max="5" width="12.42578125" style="4" customWidth="1"/>
    <col min="6" max="16384" width="10.42578125" style="4"/>
  </cols>
  <sheetData>
    <row r="1" spans="1:5" x14ac:dyDescent="0.2">
      <c r="A1" s="12" t="s">
        <v>262</v>
      </c>
      <c r="B1" s="13"/>
      <c r="C1" s="14"/>
    </row>
    <row r="2" spans="1:5" x14ac:dyDescent="0.2">
      <c r="A2" s="15" t="s">
        <v>697</v>
      </c>
      <c r="B2" s="13"/>
      <c r="C2" s="14"/>
    </row>
    <row r="3" spans="1:5" ht="15" x14ac:dyDescent="0.2">
      <c r="A3" s="14" t="s">
        <v>1256</v>
      </c>
      <c r="B3" s="13"/>
      <c r="C3" s="14"/>
    </row>
    <row r="4" spans="1:5" x14ac:dyDescent="0.2">
      <c r="C4" s="14"/>
    </row>
    <row r="5" spans="1:5" x14ac:dyDescent="0.2">
      <c r="A5" s="224"/>
      <c r="B5" s="1271" t="s">
        <v>737</v>
      </c>
      <c r="C5" s="1272"/>
      <c r="D5" s="1273" t="s">
        <v>742</v>
      </c>
      <c r="E5" s="1272"/>
    </row>
    <row r="6" spans="1:5" x14ac:dyDescent="0.2">
      <c r="A6" s="228"/>
      <c r="B6" s="231" t="s">
        <v>82</v>
      </c>
      <c r="C6" s="230" t="s">
        <v>130</v>
      </c>
      <c r="D6" s="229" t="s">
        <v>82</v>
      </c>
      <c r="E6" s="230" t="s">
        <v>130</v>
      </c>
    </row>
    <row r="7" spans="1:5" x14ac:dyDescent="0.2">
      <c r="A7" s="225" t="s">
        <v>148</v>
      </c>
      <c r="B7" s="232">
        <v>17537.103249114673</v>
      </c>
      <c r="C7" s="771">
        <v>5.2689181815484103</v>
      </c>
      <c r="D7" s="223">
        <v>18012.631152863589</v>
      </c>
      <c r="E7" s="773">
        <v>5.1728267876298197</v>
      </c>
    </row>
    <row r="8" spans="1:5" x14ac:dyDescent="0.2">
      <c r="A8" s="225" t="s">
        <v>149</v>
      </c>
      <c r="B8" s="232">
        <v>128787.94890541471</v>
      </c>
      <c r="C8" s="771">
        <v>38.693571903690803</v>
      </c>
      <c r="D8" s="223">
        <v>132268.86415928832</v>
      </c>
      <c r="E8" s="773">
        <v>37.984674081541002</v>
      </c>
    </row>
    <row r="9" spans="1:5" x14ac:dyDescent="0.2">
      <c r="A9" s="226" t="s">
        <v>263</v>
      </c>
      <c r="B9" s="233">
        <v>-111250.84565630004</v>
      </c>
      <c r="C9" s="772">
        <v>-33.424653722142395</v>
      </c>
      <c r="D9" s="227">
        <v>-114256.23300642474</v>
      </c>
      <c r="E9" s="774">
        <v>-32.811847293911185</v>
      </c>
    </row>
    <row r="10" spans="1:5" x14ac:dyDescent="0.2">
      <c r="A10" s="1112" t="s">
        <v>1240</v>
      </c>
      <c r="D10" s="7"/>
      <c r="E10" s="7"/>
    </row>
    <row r="11" spans="1:5" x14ac:dyDescent="0.2">
      <c r="A11" s="7" t="s">
        <v>19</v>
      </c>
    </row>
  </sheetData>
  <mergeCells count="2">
    <mergeCell ref="B5:C5"/>
    <mergeCell ref="D5:E5"/>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24FB8-00F4-465A-8E5F-C6CD1A0C59B6}">
  <dimension ref="A1:K50"/>
  <sheetViews>
    <sheetView workbookViewId="0">
      <selection activeCell="I33" sqref="I33"/>
    </sheetView>
  </sheetViews>
  <sheetFormatPr baseColWidth="10" defaultColWidth="11.42578125" defaultRowHeight="12.75" x14ac:dyDescent="0.2"/>
  <cols>
    <col min="1" max="1" width="11.42578125" style="7"/>
    <col min="2" max="2" width="46.28515625" style="7" customWidth="1"/>
    <col min="3" max="3" width="52" style="7" customWidth="1"/>
    <col min="4" max="4" width="11.42578125" style="7"/>
    <col min="5" max="5" width="40" style="7" bestFit="1" customWidth="1"/>
    <col min="6" max="16384" width="11.42578125" style="7"/>
  </cols>
  <sheetData>
    <row r="1" spans="1:11" x14ac:dyDescent="0.2">
      <c r="A1" s="6" t="s">
        <v>648</v>
      </c>
    </row>
    <row r="2" spans="1:11" x14ac:dyDescent="0.2">
      <c r="A2" s="6" t="s">
        <v>889</v>
      </c>
    </row>
    <row r="4" spans="1:11" x14ac:dyDescent="0.2">
      <c r="A4" s="9" t="s">
        <v>649</v>
      </c>
      <c r="B4" s="836" t="s">
        <v>650</v>
      </c>
      <c r="C4" s="9" t="s">
        <v>1241</v>
      </c>
      <c r="D4" s="836" t="s">
        <v>651</v>
      </c>
      <c r="E4" s="909" t="s">
        <v>652</v>
      </c>
      <c r="F4" s="335"/>
    </row>
    <row r="5" spans="1:11" x14ac:dyDescent="0.2">
      <c r="A5" s="1274">
        <v>1</v>
      </c>
      <c r="B5" s="1275" t="s">
        <v>890</v>
      </c>
      <c r="C5" s="1276" t="s">
        <v>891</v>
      </c>
      <c r="D5" s="1229" t="s">
        <v>653</v>
      </c>
      <c r="E5" s="277" t="s">
        <v>892</v>
      </c>
    </row>
    <row r="6" spans="1:11" x14ac:dyDescent="0.2">
      <c r="A6" s="1274"/>
      <c r="B6" s="1275"/>
      <c r="C6" s="1276"/>
      <c r="D6" s="1229"/>
      <c r="E6" s="277" t="s">
        <v>893</v>
      </c>
      <c r="H6" s="453"/>
      <c r="I6" s="453"/>
      <c r="J6" s="453"/>
      <c r="K6" s="453"/>
    </row>
    <row r="7" spans="1:11" x14ac:dyDescent="0.2">
      <c r="A7" s="1274"/>
      <c r="B7" s="1275"/>
      <c r="C7" s="1276"/>
      <c r="D7" s="1229"/>
      <c r="E7" s="277" t="s">
        <v>894</v>
      </c>
      <c r="H7" s="453"/>
    </row>
    <row r="8" spans="1:11" x14ac:dyDescent="0.2">
      <c r="A8" s="1274"/>
      <c r="B8" s="1275"/>
      <c r="C8" s="1276"/>
      <c r="D8" s="1229"/>
      <c r="E8" s="277" t="s">
        <v>895</v>
      </c>
    </row>
    <row r="9" spans="1:11" x14ac:dyDescent="0.2">
      <c r="A9" s="1277">
        <v>2</v>
      </c>
      <c r="B9" s="1141" t="s">
        <v>896</v>
      </c>
      <c r="C9" s="1280" t="s">
        <v>897</v>
      </c>
      <c r="D9" s="1228" t="s">
        <v>653</v>
      </c>
      <c r="E9" s="854" t="s">
        <v>892</v>
      </c>
    </row>
    <row r="10" spans="1:11" x14ac:dyDescent="0.2">
      <c r="A10" s="1274"/>
      <c r="B10" s="1142"/>
      <c r="C10" s="1276"/>
      <c r="D10" s="1229"/>
      <c r="E10" s="277" t="s">
        <v>898</v>
      </c>
    </row>
    <row r="11" spans="1:11" x14ac:dyDescent="0.2">
      <c r="A11" s="1274"/>
      <c r="B11" s="1142"/>
      <c r="C11" s="1276"/>
      <c r="D11" s="1229"/>
      <c r="E11" s="277" t="s">
        <v>899</v>
      </c>
    </row>
    <row r="12" spans="1:11" x14ac:dyDescent="0.2">
      <c r="A12" s="1278"/>
      <c r="B12" s="1279"/>
      <c r="C12" s="1281"/>
      <c r="D12" s="1230"/>
      <c r="E12" s="334" t="s">
        <v>900</v>
      </c>
    </row>
    <row r="13" spans="1:11" x14ac:dyDescent="0.2">
      <c r="A13" s="1274">
        <v>3</v>
      </c>
      <c r="B13" s="1142" t="s">
        <v>901</v>
      </c>
      <c r="C13" s="1276" t="s">
        <v>902</v>
      </c>
      <c r="D13" s="1229" t="s">
        <v>653</v>
      </c>
      <c r="E13" s="277" t="s">
        <v>892</v>
      </c>
    </row>
    <row r="14" spans="1:11" x14ac:dyDescent="0.2">
      <c r="A14" s="1274"/>
      <c r="B14" s="1142"/>
      <c r="C14" s="1276"/>
      <c r="D14" s="1229"/>
      <c r="E14" s="277" t="s">
        <v>903</v>
      </c>
    </row>
    <row r="15" spans="1:11" x14ac:dyDescent="0.2">
      <c r="A15" s="1274"/>
      <c r="B15" s="1142"/>
      <c r="C15" s="1276"/>
      <c r="D15" s="1229"/>
      <c r="E15" s="277" t="s">
        <v>904</v>
      </c>
    </row>
    <row r="16" spans="1:11" x14ac:dyDescent="0.2">
      <c r="A16" s="1274"/>
      <c r="B16" s="1142"/>
      <c r="C16" s="1276"/>
      <c r="D16" s="1229"/>
      <c r="E16" s="277" t="s">
        <v>905</v>
      </c>
    </row>
    <row r="17" spans="1:5" x14ac:dyDescent="0.2">
      <c r="A17" s="1277">
        <v>4</v>
      </c>
      <c r="B17" s="1141" t="s">
        <v>906</v>
      </c>
      <c r="C17" s="1280" t="s">
        <v>907</v>
      </c>
      <c r="D17" s="1228" t="s">
        <v>653</v>
      </c>
      <c r="E17" s="854" t="s">
        <v>892</v>
      </c>
    </row>
    <row r="18" spans="1:5" x14ac:dyDescent="0.2">
      <c r="A18" s="1274"/>
      <c r="B18" s="1142"/>
      <c r="C18" s="1276"/>
      <c r="D18" s="1229"/>
      <c r="E18" s="277" t="s">
        <v>908</v>
      </c>
    </row>
    <row r="19" spans="1:5" x14ac:dyDescent="0.2">
      <c r="A19" s="1274"/>
      <c r="B19" s="1142"/>
      <c r="C19" s="1276"/>
      <c r="D19" s="1229"/>
      <c r="E19" s="277" t="s">
        <v>909</v>
      </c>
    </row>
    <row r="20" spans="1:5" x14ac:dyDescent="0.2">
      <c r="A20" s="1278"/>
      <c r="B20" s="1279"/>
      <c r="C20" s="1281"/>
      <c r="D20" s="1230"/>
      <c r="E20" s="334" t="s">
        <v>910</v>
      </c>
    </row>
    <row r="21" spans="1:5" x14ac:dyDescent="0.2">
      <c r="A21" s="1274">
        <v>5</v>
      </c>
      <c r="B21" s="1142" t="s">
        <v>911</v>
      </c>
      <c r="C21" s="1276" t="s">
        <v>912</v>
      </c>
      <c r="D21" s="1229" t="s">
        <v>653</v>
      </c>
      <c r="E21" s="277" t="s">
        <v>892</v>
      </c>
    </row>
    <row r="22" spans="1:5" x14ac:dyDescent="0.2">
      <c r="A22" s="1274"/>
      <c r="B22" s="1142"/>
      <c r="C22" s="1276"/>
      <c r="D22" s="1229"/>
      <c r="E22" s="277" t="s">
        <v>913</v>
      </c>
    </row>
    <row r="23" spans="1:5" x14ac:dyDescent="0.2">
      <c r="A23" s="1274"/>
      <c r="B23" s="1142"/>
      <c r="C23" s="1276"/>
      <c r="D23" s="1229"/>
      <c r="E23" s="277" t="s">
        <v>914</v>
      </c>
    </row>
    <row r="24" spans="1:5" x14ac:dyDescent="0.2">
      <c r="A24" s="1274"/>
      <c r="B24" s="1142"/>
      <c r="C24" s="1276"/>
      <c r="D24" s="1229"/>
      <c r="E24" s="277" t="s">
        <v>915</v>
      </c>
    </row>
    <row r="25" spans="1:5" x14ac:dyDescent="0.2">
      <c r="A25" s="1277">
        <v>6</v>
      </c>
      <c r="B25" s="1141" t="s">
        <v>916</v>
      </c>
      <c r="C25" s="1280" t="s">
        <v>917</v>
      </c>
      <c r="D25" s="1228" t="s">
        <v>653</v>
      </c>
      <c r="E25" s="854" t="s">
        <v>892</v>
      </c>
    </row>
    <row r="26" spans="1:5" x14ac:dyDescent="0.2">
      <c r="A26" s="1274"/>
      <c r="B26" s="1142"/>
      <c r="C26" s="1276"/>
      <c r="D26" s="1229"/>
      <c r="E26" s="277" t="s">
        <v>918</v>
      </c>
    </row>
    <row r="27" spans="1:5" x14ac:dyDescent="0.2">
      <c r="A27" s="1274"/>
      <c r="B27" s="1142"/>
      <c r="C27" s="1276"/>
      <c r="D27" s="1229"/>
      <c r="E27" s="277" t="s">
        <v>919</v>
      </c>
    </row>
    <row r="28" spans="1:5" x14ac:dyDescent="0.2">
      <c r="A28" s="1278"/>
      <c r="B28" s="1279"/>
      <c r="C28" s="1281"/>
      <c r="D28" s="1230"/>
      <c r="E28" s="334" t="s">
        <v>920</v>
      </c>
    </row>
    <row r="29" spans="1:5" x14ac:dyDescent="0.2">
      <c r="A29" s="1274">
        <v>7</v>
      </c>
      <c r="B29" s="1142" t="s">
        <v>921</v>
      </c>
      <c r="C29" s="1276" t="s">
        <v>922</v>
      </c>
      <c r="D29" s="1229" t="s">
        <v>653</v>
      </c>
      <c r="E29" s="277" t="s">
        <v>892</v>
      </c>
    </row>
    <row r="30" spans="1:5" x14ac:dyDescent="0.2">
      <c r="A30" s="1274"/>
      <c r="B30" s="1142"/>
      <c r="C30" s="1276"/>
      <c r="D30" s="1229"/>
      <c r="E30" s="277" t="s">
        <v>923</v>
      </c>
    </row>
    <row r="31" spans="1:5" x14ac:dyDescent="0.2">
      <c r="A31" s="1274"/>
      <c r="B31" s="1142"/>
      <c r="C31" s="1276"/>
      <c r="D31" s="1229"/>
      <c r="E31" s="277" t="s">
        <v>924</v>
      </c>
    </row>
    <row r="32" spans="1:5" x14ac:dyDescent="0.2">
      <c r="A32" s="1274"/>
      <c r="B32" s="1142"/>
      <c r="C32" s="1276"/>
      <c r="D32" s="1229"/>
      <c r="E32" s="277" t="s">
        <v>925</v>
      </c>
    </row>
    <row r="33" spans="1:5" x14ac:dyDescent="0.2">
      <c r="A33" s="1277">
        <v>8</v>
      </c>
      <c r="B33" s="876" t="s">
        <v>926</v>
      </c>
      <c r="C33" s="1280" t="s">
        <v>929</v>
      </c>
      <c r="D33" s="1228" t="s">
        <v>653</v>
      </c>
      <c r="E33" s="854" t="s">
        <v>892</v>
      </c>
    </row>
    <row r="34" spans="1:5" x14ac:dyDescent="0.2">
      <c r="A34" s="1274"/>
      <c r="B34" s="863" t="s">
        <v>927</v>
      </c>
      <c r="C34" s="1276"/>
      <c r="D34" s="1229"/>
      <c r="E34" s="277" t="s">
        <v>930</v>
      </c>
    </row>
    <row r="35" spans="1:5" x14ac:dyDescent="0.2">
      <c r="A35" s="1274"/>
      <c r="B35" s="1276" t="s">
        <v>928</v>
      </c>
      <c r="C35" s="1276"/>
      <c r="D35" s="1229"/>
      <c r="E35" s="277" t="s">
        <v>931</v>
      </c>
    </row>
    <row r="36" spans="1:5" x14ac:dyDescent="0.2">
      <c r="A36" s="1278"/>
      <c r="B36" s="1281"/>
      <c r="C36" s="1281"/>
      <c r="D36" s="1230"/>
      <c r="E36" s="334" t="s">
        <v>932</v>
      </c>
    </row>
    <row r="37" spans="1:5" x14ac:dyDescent="0.2">
      <c r="A37" s="1274">
        <v>9</v>
      </c>
      <c r="B37" s="863" t="s">
        <v>933</v>
      </c>
      <c r="C37" s="910" t="s">
        <v>935</v>
      </c>
      <c r="D37" s="1229" t="s">
        <v>654</v>
      </c>
      <c r="E37" s="277" t="s">
        <v>937</v>
      </c>
    </row>
    <row r="38" spans="1:5" x14ac:dyDescent="0.2">
      <c r="A38" s="1274"/>
      <c r="B38" s="1276" t="s">
        <v>934</v>
      </c>
      <c r="C38" s="1282" t="s">
        <v>936</v>
      </c>
      <c r="D38" s="1229"/>
      <c r="E38" s="277" t="s">
        <v>938</v>
      </c>
    </row>
    <row r="39" spans="1:5" x14ac:dyDescent="0.2">
      <c r="A39" s="1274"/>
      <c r="B39" s="1281"/>
      <c r="C39" s="1283"/>
      <c r="D39" s="1229"/>
      <c r="E39" s="277"/>
    </row>
    <row r="40" spans="1:5" x14ac:dyDescent="0.2">
      <c r="A40" s="1277">
        <v>10</v>
      </c>
      <c r="B40" s="1141" t="s">
        <v>939</v>
      </c>
      <c r="C40" s="1280" t="s">
        <v>940</v>
      </c>
      <c r="D40" s="1228" t="s">
        <v>654</v>
      </c>
      <c r="E40" s="854" t="s">
        <v>937</v>
      </c>
    </row>
    <row r="41" spans="1:5" x14ac:dyDescent="0.2">
      <c r="A41" s="1278"/>
      <c r="B41" s="1279"/>
      <c r="C41" s="1281"/>
      <c r="D41" s="1230"/>
      <c r="E41" s="334" t="s">
        <v>941</v>
      </c>
    </row>
    <row r="42" spans="1:5" x14ac:dyDescent="0.2">
      <c r="A42" s="1274">
        <v>11</v>
      </c>
      <c r="B42" s="1142" t="s">
        <v>942</v>
      </c>
      <c r="C42" s="1276" t="s">
        <v>943</v>
      </c>
      <c r="D42" s="1229" t="s">
        <v>654</v>
      </c>
      <c r="E42" s="277" t="s">
        <v>937</v>
      </c>
    </row>
    <row r="43" spans="1:5" x14ac:dyDescent="0.2">
      <c r="A43" s="1274"/>
      <c r="B43" s="1142"/>
      <c r="C43" s="1276"/>
      <c r="D43" s="1229"/>
      <c r="E43" s="277" t="s">
        <v>944</v>
      </c>
    </row>
    <row r="44" spans="1:5" x14ac:dyDescent="0.2">
      <c r="A44" s="1274"/>
      <c r="B44" s="1142"/>
      <c r="C44" s="1276"/>
      <c r="D44" s="1229"/>
      <c r="E44" s="277" t="s">
        <v>945</v>
      </c>
    </row>
    <row r="45" spans="1:5" x14ac:dyDescent="0.2">
      <c r="A45" s="1274"/>
      <c r="B45" s="1142"/>
      <c r="C45" s="1276"/>
      <c r="D45" s="1229"/>
      <c r="E45" s="277" t="s">
        <v>946</v>
      </c>
    </row>
    <row r="46" spans="1:5" x14ac:dyDescent="0.2">
      <c r="A46" s="1277">
        <v>12</v>
      </c>
      <c r="B46" s="1141" t="s">
        <v>947</v>
      </c>
      <c r="C46" s="1280" t="s">
        <v>655</v>
      </c>
      <c r="D46" s="1228" t="s">
        <v>656</v>
      </c>
      <c r="E46" s="854" t="s">
        <v>948</v>
      </c>
    </row>
    <row r="47" spans="1:5" x14ac:dyDescent="0.2">
      <c r="A47" s="1278"/>
      <c r="B47" s="1279"/>
      <c r="C47" s="1281"/>
      <c r="D47" s="1230"/>
      <c r="E47" s="334" t="s">
        <v>949</v>
      </c>
    </row>
    <row r="48" spans="1:5" x14ac:dyDescent="0.2">
      <c r="A48" s="7" t="s">
        <v>567</v>
      </c>
    </row>
    <row r="49" spans="1:1" x14ac:dyDescent="0.2">
      <c r="A49" s="7" t="s">
        <v>950</v>
      </c>
    </row>
    <row r="50" spans="1:1" x14ac:dyDescent="0.2">
      <c r="A50" s="7" t="s">
        <v>19</v>
      </c>
    </row>
  </sheetData>
  <mergeCells count="48">
    <mergeCell ref="A42:A45"/>
    <mergeCell ref="B42:B45"/>
    <mergeCell ref="C42:C45"/>
    <mergeCell ref="D42:D45"/>
    <mergeCell ref="A46:A47"/>
    <mergeCell ref="B46:B47"/>
    <mergeCell ref="C46:C47"/>
    <mergeCell ref="D46:D47"/>
    <mergeCell ref="A37:A39"/>
    <mergeCell ref="D37:D39"/>
    <mergeCell ref="A40:A41"/>
    <mergeCell ref="B40:B41"/>
    <mergeCell ref="C40:C41"/>
    <mergeCell ref="D40:D41"/>
    <mergeCell ref="C38:C39"/>
    <mergeCell ref="B38:B39"/>
    <mergeCell ref="A29:A32"/>
    <mergeCell ref="B29:B32"/>
    <mergeCell ref="C29:C32"/>
    <mergeCell ref="D29:D32"/>
    <mergeCell ref="A33:A36"/>
    <mergeCell ref="C33:C36"/>
    <mergeCell ref="D33:D36"/>
    <mergeCell ref="B35:B36"/>
    <mergeCell ref="A21:A24"/>
    <mergeCell ref="B21:B24"/>
    <mergeCell ref="C21:C24"/>
    <mergeCell ref="D21:D24"/>
    <mergeCell ref="A25:A28"/>
    <mergeCell ref="B25:B28"/>
    <mergeCell ref="C25:C28"/>
    <mergeCell ref="D25:D28"/>
    <mergeCell ref="A13:A16"/>
    <mergeCell ref="B13:B16"/>
    <mergeCell ref="C13:C16"/>
    <mergeCell ref="D13:D16"/>
    <mergeCell ref="A17:A20"/>
    <mergeCell ref="B17:B20"/>
    <mergeCell ref="C17:C20"/>
    <mergeCell ref="D17:D20"/>
    <mergeCell ref="A5:A8"/>
    <mergeCell ref="B5:B8"/>
    <mergeCell ref="C5:C8"/>
    <mergeCell ref="D5:D8"/>
    <mergeCell ref="A9:A12"/>
    <mergeCell ref="B9:B12"/>
    <mergeCell ref="C9:C12"/>
    <mergeCell ref="D9:D1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17AA5-E606-44D7-A6A5-D1CB9B513D92}">
  <dimension ref="A1:I24"/>
  <sheetViews>
    <sheetView workbookViewId="0">
      <selection activeCell="C6" sqref="C6:C7"/>
    </sheetView>
  </sheetViews>
  <sheetFormatPr baseColWidth="10" defaultColWidth="11.42578125" defaultRowHeight="12.75" x14ac:dyDescent="0.2"/>
  <cols>
    <col min="1" max="1" width="34.42578125" style="17" bestFit="1" customWidth="1"/>
    <col min="2" max="9" width="12.42578125" style="17" customWidth="1"/>
    <col min="10" max="16384" width="11.42578125" style="17"/>
  </cols>
  <sheetData>
    <row r="1" spans="1:9" x14ac:dyDescent="0.2">
      <c r="A1" s="16" t="s">
        <v>264</v>
      </c>
    </row>
    <row r="2" spans="1:9" x14ac:dyDescent="0.2">
      <c r="A2" s="16" t="s">
        <v>669</v>
      </c>
    </row>
    <row r="4" spans="1:9" x14ac:dyDescent="0.2">
      <c r="A4" s="18"/>
      <c r="B4" s="1293">
        <v>2024</v>
      </c>
      <c r="C4" s="1291"/>
      <c r="D4" s="1293">
        <v>2025</v>
      </c>
      <c r="E4" s="1291"/>
      <c r="F4" s="1293">
        <v>2026</v>
      </c>
      <c r="G4" s="1291"/>
      <c r="H4" s="1290">
        <v>2027</v>
      </c>
      <c r="I4" s="1291"/>
    </row>
    <row r="5" spans="1:9" x14ac:dyDescent="0.2">
      <c r="A5" s="19"/>
      <c r="B5" s="20" t="s">
        <v>657</v>
      </c>
      <c r="C5" s="21" t="s">
        <v>658</v>
      </c>
      <c r="D5" s="20" t="s">
        <v>657</v>
      </c>
      <c r="E5" s="21" t="s">
        <v>658</v>
      </c>
      <c r="F5" s="20" t="s">
        <v>657</v>
      </c>
      <c r="G5" s="21" t="s">
        <v>658</v>
      </c>
      <c r="H5" s="20" t="s">
        <v>657</v>
      </c>
      <c r="I5" s="21" t="s">
        <v>658</v>
      </c>
    </row>
    <row r="6" spans="1:9" x14ac:dyDescent="0.2">
      <c r="A6" s="877" t="s">
        <v>1</v>
      </c>
      <c r="B6" s="1292">
        <v>2.9181419221318237</v>
      </c>
      <c r="C6" s="1289">
        <v>2.554511545300528</v>
      </c>
      <c r="D6" s="1292">
        <v>2.8832671900337061</v>
      </c>
      <c r="E6" s="1289">
        <v>2.5746170318255537</v>
      </c>
      <c r="F6" s="1292">
        <v>2.7706987844911595</v>
      </c>
      <c r="G6" s="1289">
        <v>2.412524246910877</v>
      </c>
      <c r="H6" s="1292">
        <v>2.4248760335975561</v>
      </c>
      <c r="I6" s="1289">
        <v>2.410742508327985</v>
      </c>
    </row>
    <row r="7" spans="1:9" x14ac:dyDescent="0.2">
      <c r="A7" s="337" t="s">
        <v>798</v>
      </c>
      <c r="B7" s="1288"/>
      <c r="C7" s="1289"/>
      <c r="D7" s="1288"/>
      <c r="E7" s="1289"/>
      <c r="F7" s="1288"/>
      <c r="G7" s="1289"/>
      <c r="H7" s="1288"/>
      <c r="I7" s="1289"/>
    </row>
    <row r="8" spans="1:9" x14ac:dyDescent="0.2">
      <c r="A8" s="877" t="s">
        <v>957</v>
      </c>
      <c r="B8" s="1288">
        <v>3.8211502984924408</v>
      </c>
      <c r="C8" s="1289">
        <v>3.8038919579279451</v>
      </c>
      <c r="D8" s="1288">
        <v>3.4999999999999858</v>
      </c>
      <c r="E8" s="1289">
        <v>3.4999999999999858</v>
      </c>
      <c r="F8" s="1288">
        <v>3</v>
      </c>
      <c r="G8" s="1289">
        <v>3.0000000000000284</v>
      </c>
      <c r="H8" s="1288">
        <v>2.9999999999999858</v>
      </c>
      <c r="I8" s="1289">
        <v>2.9999999999999858</v>
      </c>
    </row>
    <row r="9" spans="1:9" x14ac:dyDescent="0.2">
      <c r="A9" s="337" t="s">
        <v>798</v>
      </c>
      <c r="B9" s="1288"/>
      <c r="C9" s="1289"/>
      <c r="D9" s="1288"/>
      <c r="E9" s="1289"/>
      <c r="F9" s="1288"/>
      <c r="G9" s="1289"/>
      <c r="H9" s="1288"/>
      <c r="I9" s="1289"/>
    </row>
    <row r="10" spans="1:9" x14ac:dyDescent="0.2">
      <c r="A10" s="877" t="s">
        <v>958</v>
      </c>
      <c r="B10" s="1288">
        <v>2.78825434620056</v>
      </c>
      <c r="C10" s="1289">
        <v>2.3738596424541782</v>
      </c>
      <c r="D10" s="1288">
        <v>2.7956903394647128</v>
      </c>
      <c r="E10" s="1289">
        <v>2.4439775103190584</v>
      </c>
      <c r="F10" s="1288">
        <v>2.739003593673317</v>
      </c>
      <c r="G10" s="1289">
        <v>2.3299999999999841</v>
      </c>
      <c r="H10" s="1288">
        <v>2.3481538072341692</v>
      </c>
      <c r="I10" s="1289">
        <v>2.3300000000000125</v>
      </c>
    </row>
    <row r="11" spans="1:9" x14ac:dyDescent="0.2">
      <c r="A11" s="337" t="s">
        <v>798</v>
      </c>
      <c r="B11" s="1288"/>
      <c r="C11" s="1289"/>
      <c r="D11" s="1288"/>
      <c r="E11" s="1289"/>
      <c r="F11" s="1288"/>
      <c r="G11" s="1289"/>
      <c r="H11" s="1288"/>
      <c r="I11" s="1289"/>
    </row>
    <row r="12" spans="1:9" x14ac:dyDescent="0.2">
      <c r="A12" s="877" t="s">
        <v>209</v>
      </c>
      <c r="B12" s="1288">
        <v>2.7963268784191371</v>
      </c>
      <c r="C12" s="1289">
        <v>2.272773610387361</v>
      </c>
      <c r="D12" s="1288">
        <v>2.8225984501968782</v>
      </c>
      <c r="E12" s="1289">
        <v>2.8952272499247442</v>
      </c>
      <c r="F12" s="1288">
        <v>2.7567941274308225</v>
      </c>
      <c r="G12" s="1289">
        <v>2.3708542365354219</v>
      </c>
      <c r="H12" s="1288">
        <v>2.7463779046979653</v>
      </c>
      <c r="I12" s="1289">
        <v>2.7389757770544207</v>
      </c>
    </row>
    <row r="13" spans="1:9" x14ac:dyDescent="0.2">
      <c r="A13" s="337" t="s">
        <v>959</v>
      </c>
      <c r="B13" s="1288"/>
      <c r="C13" s="1289"/>
      <c r="D13" s="1288"/>
      <c r="E13" s="1289"/>
      <c r="F13" s="1288"/>
      <c r="G13" s="1289"/>
      <c r="H13" s="1288"/>
      <c r="I13" s="1289"/>
    </row>
    <row r="14" spans="1:9" x14ac:dyDescent="0.2">
      <c r="A14" s="877" t="s">
        <v>265</v>
      </c>
      <c r="B14" s="1288">
        <v>2.9768910314640351</v>
      </c>
      <c r="C14" s="1289">
        <v>3.5468151910328372</v>
      </c>
      <c r="D14" s="1288">
        <v>3.0000000000000027</v>
      </c>
      <c r="E14" s="1289">
        <v>3.0000000000000027</v>
      </c>
      <c r="F14" s="1288">
        <v>3.0000000000000249</v>
      </c>
      <c r="G14" s="1289">
        <v>3.0000000000000027</v>
      </c>
      <c r="H14" s="1288">
        <v>2.9999999999999805</v>
      </c>
      <c r="I14" s="1289">
        <v>2.9999999999999805</v>
      </c>
    </row>
    <row r="15" spans="1:9" x14ac:dyDescent="0.2">
      <c r="A15" s="337" t="s">
        <v>266</v>
      </c>
      <c r="B15" s="1288"/>
      <c r="C15" s="1289"/>
      <c r="D15" s="1288"/>
      <c r="E15" s="1289"/>
      <c r="F15" s="1288"/>
      <c r="G15" s="1289"/>
      <c r="H15" s="1288"/>
      <c r="I15" s="1289"/>
    </row>
    <row r="16" spans="1:9" x14ac:dyDescent="0.2">
      <c r="A16" s="877" t="s">
        <v>267</v>
      </c>
      <c r="B16" s="1286">
        <v>837.52121113983833</v>
      </c>
      <c r="C16" s="1284">
        <v>820.77840999344085</v>
      </c>
      <c r="D16" s="1286">
        <v>818.74300306308623</v>
      </c>
      <c r="E16" s="1284">
        <v>821.16977890298142</v>
      </c>
      <c r="F16" s="1286">
        <v>798.87503227088769</v>
      </c>
      <c r="G16" s="1284">
        <v>807.2435419212909</v>
      </c>
      <c r="H16" s="1286">
        <v>791.60291373117241</v>
      </c>
      <c r="I16" s="1284">
        <v>799.71712824872554</v>
      </c>
    </row>
    <row r="17" spans="1:9" x14ac:dyDescent="0.2">
      <c r="A17" s="337" t="s">
        <v>268</v>
      </c>
      <c r="B17" s="1286"/>
      <c r="C17" s="1284"/>
      <c r="D17" s="1286"/>
      <c r="E17" s="1284"/>
      <c r="F17" s="1286"/>
      <c r="G17" s="1284"/>
      <c r="H17" s="1286"/>
      <c r="I17" s="1284"/>
    </row>
    <row r="18" spans="1:9" x14ac:dyDescent="0.2">
      <c r="A18" s="877" t="s">
        <v>269</v>
      </c>
      <c r="B18" s="1286">
        <v>379.70549139114314</v>
      </c>
      <c r="C18" s="1284">
        <v>382.10175291896348</v>
      </c>
      <c r="D18" s="1286">
        <v>388.1047046830397</v>
      </c>
      <c r="E18" s="1284">
        <v>388.138632594417</v>
      </c>
      <c r="F18" s="1286">
        <v>394.46778191077112</v>
      </c>
      <c r="G18" s="1284">
        <v>394.25690517459356</v>
      </c>
      <c r="H18" s="1286">
        <v>406.88049905207674</v>
      </c>
      <c r="I18" s="1284">
        <v>406.73969499789672</v>
      </c>
    </row>
    <row r="19" spans="1:9" x14ac:dyDescent="0.2">
      <c r="A19" s="337" t="s">
        <v>270</v>
      </c>
      <c r="B19" s="1286"/>
      <c r="C19" s="1284"/>
      <c r="D19" s="1286"/>
      <c r="E19" s="1284"/>
      <c r="F19" s="1286"/>
      <c r="G19" s="1284"/>
      <c r="H19" s="1286"/>
      <c r="I19" s="1284"/>
    </row>
    <row r="20" spans="1:9" x14ac:dyDescent="0.2">
      <c r="A20" s="877" t="s">
        <v>551</v>
      </c>
      <c r="B20" s="1286">
        <v>79.224260721286669</v>
      </c>
      <c r="C20" s="1284">
        <v>81.053455250501486</v>
      </c>
      <c r="D20" s="1286">
        <v>80.367143356563901</v>
      </c>
      <c r="E20" s="1284">
        <v>81.305417501686975</v>
      </c>
      <c r="F20" s="1286">
        <v>81.348150321407388</v>
      </c>
      <c r="G20" s="1284">
        <v>81.86580365448161</v>
      </c>
      <c r="H20" s="1286">
        <v>83.240782813288334</v>
      </c>
      <c r="I20" s="1284">
        <v>83.392296218965484</v>
      </c>
    </row>
    <row r="21" spans="1:9" x14ac:dyDescent="0.2">
      <c r="A21" s="11" t="s">
        <v>552</v>
      </c>
      <c r="B21" s="1287"/>
      <c r="C21" s="1285"/>
      <c r="D21" s="1287"/>
      <c r="E21" s="1285"/>
      <c r="F21" s="1287"/>
      <c r="G21" s="1285"/>
      <c r="H21" s="1287"/>
      <c r="I21" s="1285"/>
    </row>
    <row r="22" spans="1:9" x14ac:dyDescent="0.2">
      <c r="A22" s="1128" t="s">
        <v>1035</v>
      </c>
      <c r="B22" s="1128"/>
      <c r="C22" s="1128"/>
      <c r="D22" s="1128"/>
      <c r="E22" s="1128"/>
      <c r="F22" s="1128"/>
      <c r="G22" s="1128"/>
      <c r="H22" s="1128"/>
      <c r="I22" s="1128"/>
    </row>
    <row r="23" spans="1:9" x14ac:dyDescent="0.2">
      <c r="A23" s="1129"/>
      <c r="B23" s="1129"/>
      <c r="C23" s="1129"/>
      <c r="D23" s="1129"/>
      <c r="E23" s="1129"/>
      <c r="F23" s="1129"/>
      <c r="G23" s="1129"/>
      <c r="H23" s="1129"/>
      <c r="I23" s="1129"/>
    </row>
    <row r="24" spans="1:9" x14ac:dyDescent="0.2">
      <c r="A24" s="7" t="s">
        <v>2</v>
      </c>
    </row>
  </sheetData>
  <mergeCells count="69">
    <mergeCell ref="H14:H15"/>
    <mergeCell ref="I14:I15"/>
    <mergeCell ref="D14:D15"/>
    <mergeCell ref="E14:E15"/>
    <mergeCell ref="F14:F15"/>
    <mergeCell ref="G14:G15"/>
    <mergeCell ref="D10:D11"/>
    <mergeCell ref="E10:E11"/>
    <mergeCell ref="F10:F11"/>
    <mergeCell ref="G10:G11"/>
    <mergeCell ref="D12:D13"/>
    <mergeCell ref="E12:E13"/>
    <mergeCell ref="F12:F13"/>
    <mergeCell ref="H8:H9"/>
    <mergeCell ref="I8:I9"/>
    <mergeCell ref="H10:H11"/>
    <mergeCell ref="I10:I11"/>
    <mergeCell ref="G12:G13"/>
    <mergeCell ref="H12:H13"/>
    <mergeCell ref="I12:I13"/>
    <mergeCell ref="D8:D9"/>
    <mergeCell ref="E8:E9"/>
    <mergeCell ref="F8:F9"/>
    <mergeCell ref="B4:C4"/>
    <mergeCell ref="D4:E4"/>
    <mergeCell ref="F4:G4"/>
    <mergeCell ref="G8:G9"/>
    <mergeCell ref="B6:B7"/>
    <mergeCell ref="C6:C7"/>
    <mergeCell ref="B8:B9"/>
    <mergeCell ref="C8:C9"/>
    <mergeCell ref="H4:I4"/>
    <mergeCell ref="D6:D7"/>
    <mergeCell ref="E6:E7"/>
    <mergeCell ref="F6:F7"/>
    <mergeCell ref="G6:G7"/>
    <mergeCell ref="H6:H7"/>
    <mergeCell ref="I6:I7"/>
    <mergeCell ref="G16:G17"/>
    <mergeCell ref="H16:H17"/>
    <mergeCell ref="I16:I17"/>
    <mergeCell ref="D16:D17"/>
    <mergeCell ref="E16:E17"/>
    <mergeCell ref="F16:F17"/>
    <mergeCell ref="B10:B11"/>
    <mergeCell ref="C10:C11"/>
    <mergeCell ref="B12:B13"/>
    <mergeCell ref="C12:C13"/>
    <mergeCell ref="B14:B15"/>
    <mergeCell ref="C14:C15"/>
    <mergeCell ref="B16:B17"/>
    <mergeCell ref="C16:C17"/>
    <mergeCell ref="B18:B19"/>
    <mergeCell ref="C18:C19"/>
    <mergeCell ref="D18:D19"/>
    <mergeCell ref="E18:E19"/>
    <mergeCell ref="F18:F19"/>
    <mergeCell ref="G18:G19"/>
    <mergeCell ref="H18:H19"/>
    <mergeCell ref="I18:I19"/>
    <mergeCell ref="G20:G21"/>
    <mergeCell ref="H20:H21"/>
    <mergeCell ref="I20:I21"/>
    <mergeCell ref="A22:I23"/>
    <mergeCell ref="B20:B21"/>
    <mergeCell ref="C20:C21"/>
    <mergeCell ref="D20:D21"/>
    <mergeCell ref="E20:E21"/>
    <mergeCell ref="F20:F21"/>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77CA5-DDA0-4C3D-817E-7E16578D67EC}">
  <dimension ref="A1:I18"/>
  <sheetViews>
    <sheetView workbookViewId="0">
      <selection activeCell="G33" sqref="G33"/>
    </sheetView>
  </sheetViews>
  <sheetFormatPr baseColWidth="10" defaultColWidth="11.42578125" defaultRowHeight="12.75" x14ac:dyDescent="0.2"/>
  <cols>
    <col min="1" max="1" width="34.42578125" style="17" bestFit="1" customWidth="1"/>
    <col min="2" max="9" width="12.42578125" style="17" customWidth="1"/>
    <col min="10" max="16384" width="11.42578125" style="17"/>
  </cols>
  <sheetData>
    <row r="1" spans="1:9" x14ac:dyDescent="0.2">
      <c r="A1" s="16" t="s">
        <v>560</v>
      </c>
    </row>
    <row r="2" spans="1:9" x14ac:dyDescent="0.2">
      <c r="A2" s="16" t="s">
        <v>670</v>
      </c>
    </row>
    <row r="4" spans="1:9" x14ac:dyDescent="0.2">
      <c r="A4" s="568"/>
      <c r="B4" s="1143">
        <v>2024</v>
      </c>
      <c r="C4" s="1144"/>
      <c r="D4" s="1143">
        <v>2025</v>
      </c>
      <c r="E4" s="1144"/>
      <c r="F4" s="1145">
        <v>2026</v>
      </c>
      <c r="G4" s="1145"/>
      <c r="H4" s="1143">
        <v>2027</v>
      </c>
      <c r="I4" s="1144"/>
    </row>
    <row r="5" spans="1:9" x14ac:dyDescent="0.2">
      <c r="A5" s="2"/>
      <c r="B5" s="572" t="s">
        <v>657</v>
      </c>
      <c r="C5" s="167" t="s">
        <v>658</v>
      </c>
      <c r="D5" s="572" t="s">
        <v>657</v>
      </c>
      <c r="E5" s="167" t="s">
        <v>658</v>
      </c>
      <c r="F5" s="160" t="s">
        <v>657</v>
      </c>
      <c r="G5" s="160" t="s">
        <v>658</v>
      </c>
      <c r="H5" s="572" t="s">
        <v>657</v>
      </c>
      <c r="I5" s="167" t="s">
        <v>658</v>
      </c>
    </row>
    <row r="6" spans="1:9" x14ac:dyDescent="0.2">
      <c r="A6" s="1" t="s">
        <v>209</v>
      </c>
      <c r="B6" s="1297">
        <v>2.7963268784191371</v>
      </c>
      <c r="C6" s="1296">
        <v>2.272773610387361</v>
      </c>
      <c r="D6" s="1297">
        <v>2.8225984501968782</v>
      </c>
      <c r="E6" s="1296">
        <v>2.8952272499247442</v>
      </c>
      <c r="F6" s="1297">
        <v>2.7567941274308225</v>
      </c>
      <c r="G6" s="1296">
        <v>2.3708542365354219</v>
      </c>
      <c r="H6" s="1297">
        <v>2.7463779046979653</v>
      </c>
      <c r="I6" s="1296">
        <v>2.7389757770544207</v>
      </c>
    </row>
    <row r="7" spans="1:9" x14ac:dyDescent="0.2">
      <c r="A7" s="258" t="s">
        <v>208</v>
      </c>
      <c r="B7" s="1294"/>
      <c r="C7" s="1296"/>
      <c r="D7" s="1294"/>
      <c r="E7" s="1296"/>
      <c r="F7" s="1294"/>
      <c r="G7" s="1296"/>
      <c r="H7" s="1294"/>
      <c r="I7" s="1296"/>
    </row>
    <row r="8" spans="1:9" x14ac:dyDescent="0.2">
      <c r="A8" s="1" t="s">
        <v>561</v>
      </c>
      <c r="B8" s="1294">
        <v>2.4427003633699371</v>
      </c>
      <c r="C8" s="1296">
        <v>2.1385279404519792</v>
      </c>
      <c r="D8" s="1294">
        <v>2.8381656443522161</v>
      </c>
      <c r="E8" s="1296">
        <v>2.6676979764956172</v>
      </c>
      <c r="F8" s="1294">
        <v>2.6707227885600275</v>
      </c>
      <c r="G8" s="1296">
        <v>2.519580794880369</v>
      </c>
      <c r="H8" s="1294">
        <v>2.4212915668004911</v>
      </c>
      <c r="I8" s="1296">
        <v>2.3862962909459782</v>
      </c>
    </row>
    <row r="9" spans="1:9" x14ac:dyDescent="0.2">
      <c r="A9" s="258" t="s">
        <v>545</v>
      </c>
      <c r="B9" s="1294"/>
      <c r="C9" s="1296"/>
      <c r="D9" s="1294"/>
      <c r="E9" s="1296"/>
      <c r="F9" s="1294"/>
      <c r="G9" s="1296"/>
      <c r="H9" s="1294"/>
      <c r="I9" s="1296"/>
    </row>
    <row r="10" spans="1:9" x14ac:dyDescent="0.2">
      <c r="A10" s="1" t="s">
        <v>562</v>
      </c>
      <c r="B10" s="1294">
        <v>3.0420495421898579</v>
      </c>
      <c r="C10" s="1296">
        <v>1.9244555477795871</v>
      </c>
      <c r="D10" s="1294">
        <v>2.96460962973417</v>
      </c>
      <c r="E10" s="1296">
        <v>2.9659597844977412</v>
      </c>
      <c r="F10" s="1294">
        <v>2.9000000000000199</v>
      </c>
      <c r="G10" s="1296">
        <v>2.8999999999999915</v>
      </c>
      <c r="H10" s="1294">
        <v>2.8828578769261952</v>
      </c>
      <c r="I10" s="1296">
        <v>2.8828253012650435</v>
      </c>
    </row>
    <row r="11" spans="1:9" x14ac:dyDescent="0.2">
      <c r="A11" s="258" t="s">
        <v>545</v>
      </c>
      <c r="B11" s="1294"/>
      <c r="C11" s="1296"/>
      <c r="D11" s="1294"/>
      <c r="E11" s="1296"/>
      <c r="F11" s="1294"/>
      <c r="G11" s="1296"/>
      <c r="H11" s="1294"/>
      <c r="I11" s="1296"/>
    </row>
    <row r="12" spans="1:9" x14ac:dyDescent="0.2">
      <c r="A12" s="1" t="s">
        <v>563</v>
      </c>
      <c r="B12" s="1294">
        <v>2.9672430676182131</v>
      </c>
      <c r="C12" s="1296">
        <v>2.4342445663085641</v>
      </c>
      <c r="D12" s="1294">
        <v>3.7977671880150297</v>
      </c>
      <c r="E12" s="1296">
        <v>3.1752313522518421</v>
      </c>
      <c r="F12" s="1294">
        <v>3.1751595702603339</v>
      </c>
      <c r="G12" s="1296">
        <v>2.9221498682105533</v>
      </c>
      <c r="H12" s="1294">
        <v>2.011661241551721</v>
      </c>
      <c r="I12" s="1296">
        <v>2.0111612051042016</v>
      </c>
    </row>
    <row r="13" spans="1:9" x14ac:dyDescent="0.2">
      <c r="A13" s="258" t="s">
        <v>208</v>
      </c>
      <c r="B13" s="1294"/>
      <c r="C13" s="1296"/>
      <c r="D13" s="1294"/>
      <c r="E13" s="1296"/>
      <c r="F13" s="1294"/>
      <c r="G13" s="1296"/>
      <c r="H13" s="1294"/>
      <c r="I13" s="1296"/>
    </row>
    <row r="14" spans="1:9" x14ac:dyDescent="0.2">
      <c r="A14" s="1" t="s">
        <v>564</v>
      </c>
      <c r="B14" s="1294">
        <v>2.58510512937697</v>
      </c>
      <c r="C14" s="1296">
        <v>1.548202494962041</v>
      </c>
      <c r="D14" s="1294">
        <v>3.6219645599396983</v>
      </c>
      <c r="E14" s="1296">
        <v>4.2323247951524081</v>
      </c>
      <c r="F14" s="1294">
        <v>3.1400911826572155</v>
      </c>
      <c r="G14" s="1296">
        <v>2.8101913069759235</v>
      </c>
      <c r="H14" s="1294">
        <v>3.078203273775884</v>
      </c>
      <c r="I14" s="1296">
        <v>3.0776404893682781</v>
      </c>
    </row>
    <row r="15" spans="1:9" x14ac:dyDescent="0.2">
      <c r="A15" s="258" t="s">
        <v>208</v>
      </c>
      <c r="B15" s="1295"/>
      <c r="C15" s="1296"/>
      <c r="D15" s="1295"/>
      <c r="E15" s="1296"/>
      <c r="F15" s="1295"/>
      <c r="G15" s="1296"/>
      <c r="H15" s="1295"/>
      <c r="I15" s="1296"/>
    </row>
    <row r="16" spans="1:9" x14ac:dyDescent="0.2">
      <c r="A16" s="209" t="s">
        <v>565</v>
      </c>
      <c r="B16" s="1297">
        <v>-3.9599861416676365</v>
      </c>
      <c r="C16" s="1298">
        <v>-3.5812440019644876</v>
      </c>
      <c r="D16" s="1297">
        <v>-3.6107582555488813</v>
      </c>
      <c r="E16" s="1298">
        <v>-3.6886297481801305</v>
      </c>
      <c r="F16" s="1297">
        <v>-3.249208541305773</v>
      </c>
      <c r="G16" s="1298">
        <v>-3.5364538701445887</v>
      </c>
      <c r="H16" s="1297">
        <v>-3.2069091003976689</v>
      </c>
      <c r="I16" s="1298">
        <v>-3.6491231916227682</v>
      </c>
    </row>
    <row r="17" spans="1:9" x14ac:dyDescent="0.2">
      <c r="A17" s="537" t="s">
        <v>550</v>
      </c>
      <c r="B17" s="1295"/>
      <c r="C17" s="1299"/>
      <c r="D17" s="1295"/>
      <c r="E17" s="1299"/>
      <c r="F17" s="1295"/>
      <c r="G17" s="1299"/>
      <c r="H17" s="1295"/>
      <c r="I17" s="1299"/>
    </row>
    <row r="18" spans="1:9" x14ac:dyDescent="0.2">
      <c r="A18" s="17" t="s">
        <v>2</v>
      </c>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A5C67-17C0-4678-882F-FFD5D2BBD524}">
  <dimension ref="A1:O32"/>
  <sheetViews>
    <sheetView showGridLines="0" workbookViewId="0">
      <selection activeCell="B35" sqref="B35"/>
    </sheetView>
  </sheetViews>
  <sheetFormatPr baseColWidth="10" defaultColWidth="11.42578125" defaultRowHeight="12.75" x14ac:dyDescent="0.2"/>
  <cols>
    <col min="1" max="1" width="49.42578125" style="4" bestFit="1" customWidth="1"/>
    <col min="2" max="5" width="13.42578125" style="4" bestFit="1" customWidth="1"/>
    <col min="6" max="16384" width="11.42578125" style="4"/>
  </cols>
  <sheetData>
    <row r="1" spans="1:15" x14ac:dyDescent="0.2">
      <c r="A1" s="265" t="s">
        <v>271</v>
      </c>
      <c r="B1" s="22"/>
      <c r="C1" s="22"/>
      <c r="D1" s="22"/>
      <c r="E1" s="22"/>
    </row>
    <row r="2" spans="1:15" x14ac:dyDescent="0.2">
      <c r="A2" s="265" t="s">
        <v>671</v>
      </c>
      <c r="B2" s="22"/>
      <c r="C2" s="22"/>
      <c r="D2" s="22"/>
      <c r="E2" s="1038"/>
    </row>
    <row r="3" spans="1:15" x14ac:dyDescent="0.2">
      <c r="A3" s="513" t="s">
        <v>698</v>
      </c>
      <c r="B3" s="22"/>
      <c r="C3" s="22"/>
      <c r="D3" s="22"/>
      <c r="E3" s="22"/>
    </row>
    <row r="4" spans="1:15" x14ac:dyDescent="0.2">
      <c r="A4" s="513"/>
      <c r="B4" s="22"/>
      <c r="C4" s="22"/>
      <c r="D4" s="22"/>
      <c r="E4" s="22"/>
    </row>
    <row r="5" spans="1:15" x14ac:dyDescent="0.2">
      <c r="A5" s="23"/>
      <c r="B5" s="24">
        <v>2024</v>
      </c>
      <c r="C5" s="24">
        <v>2025</v>
      </c>
      <c r="D5" s="24">
        <v>2026</v>
      </c>
      <c r="E5" s="24">
        <v>2027</v>
      </c>
    </row>
    <row r="6" spans="1:15" x14ac:dyDescent="0.2">
      <c r="A6" s="25" t="s">
        <v>18</v>
      </c>
      <c r="B6" s="26">
        <v>69867970.741348162</v>
      </c>
      <c r="C6" s="26">
        <v>73194601.996030092</v>
      </c>
      <c r="D6" s="26">
        <v>74783413.55912365</v>
      </c>
      <c r="E6" s="26">
        <v>75919901.902160987</v>
      </c>
      <c r="G6" s="27"/>
      <c r="H6" s="27"/>
      <c r="I6" s="27"/>
      <c r="J6" s="27"/>
      <c r="L6" s="40"/>
      <c r="M6" s="40"/>
      <c r="N6" s="40"/>
      <c r="O6" s="40"/>
    </row>
    <row r="7" spans="1:15" x14ac:dyDescent="0.2">
      <c r="A7" s="25" t="s">
        <v>6</v>
      </c>
      <c r="B7" s="28">
        <v>69857533.383096963</v>
      </c>
      <c r="C7" s="28">
        <v>73184180.499033287</v>
      </c>
      <c r="D7" s="28">
        <v>74773001.317563653</v>
      </c>
      <c r="E7" s="28">
        <v>75909481.619391382</v>
      </c>
      <c r="G7" s="27"/>
      <c r="H7" s="27"/>
      <c r="I7" s="27"/>
      <c r="J7" s="27"/>
      <c r="L7" s="40"/>
      <c r="M7" s="40"/>
      <c r="N7" s="40"/>
      <c r="O7" s="40"/>
    </row>
    <row r="8" spans="1:15" x14ac:dyDescent="0.2">
      <c r="A8" s="29" t="s">
        <v>7</v>
      </c>
      <c r="B8" s="30">
        <v>58103161.317017213</v>
      </c>
      <c r="C8" s="31">
        <v>61002898.513523296</v>
      </c>
      <c r="D8" s="30">
        <v>62572528.920809649</v>
      </c>
      <c r="E8" s="32">
        <v>63658428.524342172</v>
      </c>
      <c r="G8" s="257"/>
      <c r="H8" s="257"/>
      <c r="I8" s="257"/>
      <c r="J8" s="257"/>
      <c r="L8" s="40"/>
      <c r="M8" s="40"/>
      <c r="N8" s="40"/>
      <c r="O8" s="40"/>
    </row>
    <row r="9" spans="1:15" ht="13.5" x14ac:dyDescent="0.25">
      <c r="A9" s="847" t="s">
        <v>272</v>
      </c>
      <c r="B9" s="848">
        <v>2885697.7259999998</v>
      </c>
      <c r="C9" s="849">
        <v>2989335.8029999998</v>
      </c>
      <c r="D9" s="848">
        <v>3008699.2560000001</v>
      </c>
      <c r="E9" s="850">
        <v>3160227.9140000003</v>
      </c>
      <c r="G9" s="502"/>
      <c r="H9" s="502"/>
      <c r="I9" s="502"/>
      <c r="J9" s="502"/>
      <c r="L9" s="40"/>
      <c r="M9" s="40"/>
      <c r="N9" s="40"/>
      <c r="O9" s="40"/>
    </row>
    <row r="10" spans="1:15" ht="13.5" x14ac:dyDescent="0.25">
      <c r="A10" s="847" t="s">
        <v>273</v>
      </c>
      <c r="B10" s="848">
        <v>55217463.591017216</v>
      </c>
      <c r="C10" s="849">
        <v>58013562.710523292</v>
      </c>
      <c r="D10" s="848">
        <v>59563829.664809652</v>
      </c>
      <c r="E10" s="850">
        <v>60498200.610342175</v>
      </c>
      <c r="G10" s="502"/>
      <c r="H10" s="502"/>
      <c r="I10" s="502"/>
      <c r="J10" s="502"/>
      <c r="L10" s="40"/>
      <c r="M10" s="40"/>
      <c r="N10" s="40"/>
      <c r="O10" s="40"/>
    </row>
    <row r="11" spans="1:15" ht="13.5" x14ac:dyDescent="0.25">
      <c r="A11" s="29" t="s">
        <v>10</v>
      </c>
      <c r="B11" s="30">
        <v>1220098.2422230502</v>
      </c>
      <c r="C11" s="31">
        <v>1459852.075436634</v>
      </c>
      <c r="D11" s="30">
        <v>1658805.9161398888</v>
      </c>
      <c r="E11" s="32">
        <v>1698273.7389167545</v>
      </c>
      <c r="G11" s="502"/>
      <c r="H11" s="502"/>
      <c r="I11" s="502"/>
      <c r="J11" s="502"/>
      <c r="L11" s="40"/>
      <c r="M11" s="40"/>
      <c r="N11" s="40"/>
      <c r="O11" s="40"/>
    </row>
    <row r="12" spans="1:15" x14ac:dyDescent="0.2">
      <c r="A12" s="29" t="s">
        <v>11</v>
      </c>
      <c r="B12" s="30">
        <v>2970398.1567178378</v>
      </c>
      <c r="C12" s="31">
        <v>3066199.2347636144</v>
      </c>
      <c r="D12" s="30">
        <v>3138977.8740381356</v>
      </c>
      <c r="E12" s="32">
        <v>3225131.0396688376</v>
      </c>
      <c r="G12" s="27"/>
      <c r="H12" s="27"/>
      <c r="I12" s="27"/>
      <c r="J12" s="27"/>
      <c r="L12" s="40"/>
      <c r="M12" s="40"/>
      <c r="N12" s="40"/>
      <c r="O12" s="40"/>
    </row>
    <row r="13" spans="1:15" x14ac:dyDescent="0.2">
      <c r="A13" s="29" t="s">
        <v>12</v>
      </c>
      <c r="B13" s="30">
        <v>156184.90676145206</v>
      </c>
      <c r="C13" s="31">
        <v>156820.69665775559</v>
      </c>
      <c r="D13" s="30">
        <v>157331.60090521912</v>
      </c>
      <c r="E13" s="32">
        <v>157984.14328817264</v>
      </c>
      <c r="G13" s="27"/>
      <c r="H13" s="27"/>
      <c r="I13" s="27"/>
      <c r="J13" s="27"/>
      <c r="L13" s="40"/>
      <c r="M13" s="40"/>
      <c r="N13" s="40"/>
      <c r="O13" s="40"/>
    </row>
    <row r="14" spans="1:15" x14ac:dyDescent="0.2">
      <c r="A14" s="29" t="s">
        <v>13</v>
      </c>
      <c r="B14" s="30">
        <v>3031220.3544265442</v>
      </c>
      <c r="C14" s="31">
        <v>3076352.6219344367</v>
      </c>
      <c r="D14" s="30">
        <v>2779609.5247184518</v>
      </c>
      <c r="E14" s="32">
        <v>2635527.9311938863</v>
      </c>
      <c r="G14" s="27"/>
      <c r="H14" s="27"/>
      <c r="I14" s="27"/>
      <c r="J14" s="27"/>
      <c r="L14" s="40"/>
      <c r="M14" s="40"/>
      <c r="N14" s="40"/>
      <c r="O14" s="40"/>
    </row>
    <row r="15" spans="1:15" x14ac:dyDescent="0.2">
      <c r="A15" s="29" t="s">
        <v>14</v>
      </c>
      <c r="B15" s="30">
        <v>1479167.0085835622</v>
      </c>
      <c r="C15" s="31">
        <v>1522021.8283165151</v>
      </c>
      <c r="D15" s="30">
        <v>1558750.8224282421</v>
      </c>
      <c r="E15" s="32">
        <v>1596379.7815021835</v>
      </c>
      <c r="G15" s="27"/>
      <c r="H15" s="27"/>
      <c r="I15" s="27"/>
      <c r="J15" s="27"/>
      <c r="L15" s="40"/>
      <c r="M15" s="40"/>
      <c r="N15" s="40"/>
      <c r="O15" s="40"/>
    </row>
    <row r="16" spans="1:15" x14ac:dyDescent="0.2">
      <c r="A16" s="29" t="s">
        <v>42</v>
      </c>
      <c r="B16" s="30">
        <v>2897303.3973672944</v>
      </c>
      <c r="C16" s="31">
        <v>2900035.5284010302</v>
      </c>
      <c r="D16" s="30">
        <v>2906996.6585240643</v>
      </c>
      <c r="E16" s="32">
        <v>2937756.4604793675</v>
      </c>
      <c r="G16" s="27"/>
      <c r="H16" s="27"/>
      <c r="I16" s="27"/>
      <c r="J16" s="27"/>
      <c r="L16" s="40"/>
      <c r="M16" s="40"/>
      <c r="N16" s="40"/>
      <c r="O16" s="40"/>
    </row>
    <row r="17" spans="1:15" x14ac:dyDescent="0.2">
      <c r="A17" s="25" t="s">
        <v>16</v>
      </c>
      <c r="B17" s="33">
        <v>10437.358251199999</v>
      </c>
      <c r="C17" s="34">
        <v>10421.4969968</v>
      </c>
      <c r="D17" s="33">
        <v>10412.24156</v>
      </c>
      <c r="E17" s="35">
        <v>10420.2827696</v>
      </c>
      <c r="G17" s="27"/>
      <c r="H17" s="27"/>
      <c r="I17" s="27"/>
      <c r="J17" s="27"/>
      <c r="L17" s="40"/>
      <c r="M17" s="40"/>
      <c r="N17" s="40"/>
      <c r="O17" s="40"/>
    </row>
    <row r="18" spans="1:15" x14ac:dyDescent="0.2">
      <c r="A18" s="36" t="s">
        <v>17</v>
      </c>
      <c r="B18" s="37">
        <v>10437.358251199999</v>
      </c>
      <c r="C18" s="38">
        <v>10421.4969968</v>
      </c>
      <c r="D18" s="37">
        <v>10412.24156</v>
      </c>
      <c r="E18" s="39">
        <v>10420.2827696</v>
      </c>
      <c r="G18" s="27"/>
      <c r="H18" s="27"/>
      <c r="I18" s="27"/>
      <c r="J18" s="27"/>
      <c r="L18" s="40"/>
      <c r="M18" s="40"/>
      <c r="N18" s="40"/>
      <c r="O18" s="40"/>
    </row>
    <row r="19" spans="1:15" x14ac:dyDescent="0.2">
      <c r="A19" s="22" t="s">
        <v>19</v>
      </c>
      <c r="B19" s="22"/>
      <c r="C19" s="22"/>
      <c r="D19" s="22"/>
      <c r="E19" s="22"/>
    </row>
    <row r="20" spans="1:15" x14ac:dyDescent="0.2">
      <c r="B20" s="27"/>
      <c r="C20" s="27"/>
      <c r="D20" s="27"/>
      <c r="E20" s="27"/>
      <c r="F20" s="756"/>
      <c r="G20" s="756"/>
      <c r="H20" s="756"/>
      <c r="I20" s="756"/>
    </row>
    <row r="21" spans="1:15" x14ac:dyDescent="0.2">
      <c r="B21" s="27"/>
      <c r="C21" s="27"/>
      <c r="D21" s="27"/>
      <c r="E21" s="27"/>
      <c r="F21" s="756"/>
      <c r="G21" s="756"/>
      <c r="H21" s="756"/>
      <c r="I21" s="756"/>
    </row>
    <row r="22" spans="1:15" x14ac:dyDescent="0.2">
      <c r="B22" s="27"/>
      <c r="C22" s="27"/>
      <c r="D22" s="27"/>
      <c r="E22" s="27"/>
      <c r="F22" s="756"/>
      <c r="G22" s="756"/>
      <c r="H22" s="756"/>
      <c r="I22" s="756"/>
    </row>
    <row r="23" spans="1:15" x14ac:dyDescent="0.2">
      <c r="B23" s="27"/>
      <c r="C23" s="27"/>
      <c r="D23" s="27"/>
      <c r="E23" s="27"/>
      <c r="F23" s="756"/>
      <c r="G23" s="756"/>
      <c r="H23" s="756"/>
      <c r="I23" s="756"/>
    </row>
    <row r="24" spans="1:15" x14ac:dyDescent="0.2">
      <c r="B24" s="27"/>
      <c r="C24" s="27"/>
      <c r="D24" s="27"/>
      <c r="E24" s="27"/>
      <c r="F24" s="756"/>
      <c r="G24" s="756"/>
      <c r="H24" s="756"/>
      <c r="I24" s="756"/>
    </row>
    <row r="25" spans="1:15" x14ac:dyDescent="0.2">
      <c r="B25" s="27"/>
      <c r="C25" s="27"/>
      <c r="D25" s="27"/>
      <c r="E25" s="27"/>
      <c r="F25" s="756"/>
      <c r="G25" s="756"/>
      <c r="H25" s="756"/>
      <c r="I25" s="756"/>
    </row>
    <row r="26" spans="1:15" x14ac:dyDescent="0.2">
      <c r="B26" s="27"/>
      <c r="C26" s="27"/>
      <c r="D26" s="27"/>
      <c r="E26" s="27"/>
      <c r="F26" s="756"/>
      <c r="G26" s="756"/>
      <c r="H26" s="756"/>
      <c r="I26" s="756"/>
    </row>
    <row r="27" spans="1:15" x14ac:dyDescent="0.2">
      <c r="B27" s="27"/>
      <c r="C27" s="27"/>
      <c r="D27" s="27"/>
      <c r="E27" s="27"/>
      <c r="F27" s="756"/>
      <c r="G27" s="756"/>
      <c r="H27" s="756"/>
      <c r="I27" s="756"/>
    </row>
    <row r="28" spans="1:15" x14ac:dyDescent="0.2">
      <c r="B28" s="27"/>
      <c r="C28" s="27"/>
      <c r="D28" s="27"/>
      <c r="E28" s="27"/>
      <c r="F28" s="756"/>
      <c r="G28" s="756"/>
      <c r="H28" s="756"/>
      <c r="I28" s="756"/>
    </row>
    <row r="29" spans="1:15" x14ac:dyDescent="0.2">
      <c r="B29" s="27"/>
      <c r="C29" s="27"/>
      <c r="D29" s="27"/>
      <c r="E29" s="27"/>
      <c r="F29" s="756"/>
      <c r="G29" s="756"/>
      <c r="H29" s="756"/>
      <c r="I29" s="756"/>
    </row>
    <row r="30" spans="1:15" x14ac:dyDescent="0.2">
      <c r="B30" s="27"/>
      <c r="C30" s="27"/>
      <c r="D30" s="27"/>
      <c r="E30" s="27"/>
      <c r="F30" s="756"/>
      <c r="G30" s="756"/>
      <c r="H30" s="756"/>
      <c r="I30" s="756"/>
    </row>
    <row r="31" spans="1:15" x14ac:dyDescent="0.2">
      <c r="B31" s="27"/>
      <c r="C31" s="27"/>
      <c r="D31" s="27"/>
      <c r="E31" s="27"/>
      <c r="F31" s="756"/>
      <c r="G31" s="756"/>
      <c r="H31" s="756"/>
      <c r="I31" s="756"/>
    </row>
    <row r="32" spans="1:15" x14ac:dyDescent="0.2">
      <c r="B32" s="27"/>
      <c r="C32" s="27"/>
      <c r="D32" s="27"/>
      <c r="E32" s="27"/>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E77CB-1DDB-4FE9-9CF4-219970A29B6A}">
  <dimension ref="A1:F35"/>
  <sheetViews>
    <sheetView showGridLines="0" workbookViewId="0">
      <selection activeCell="D28" sqref="D28"/>
    </sheetView>
  </sheetViews>
  <sheetFormatPr baseColWidth="10" defaultColWidth="11.42578125" defaultRowHeight="12.75" x14ac:dyDescent="0.2"/>
  <cols>
    <col min="1" max="1" width="63.42578125" style="4" customWidth="1"/>
    <col min="2" max="16384" width="11.42578125" style="4"/>
  </cols>
  <sheetData>
    <row r="1" spans="1:6" x14ac:dyDescent="0.2">
      <c r="A1" s="41" t="s">
        <v>274</v>
      </c>
      <c r="B1" s="7"/>
      <c r="C1" s="7"/>
      <c r="D1" s="7"/>
      <c r="E1" s="7"/>
    </row>
    <row r="2" spans="1:6" x14ac:dyDescent="0.2">
      <c r="A2" s="41" t="s">
        <v>672</v>
      </c>
    </row>
    <row r="3" spans="1:6" x14ac:dyDescent="0.2">
      <c r="A3" s="41" t="s">
        <v>275</v>
      </c>
      <c r="F3" s="402"/>
    </row>
    <row r="4" spans="1:6" x14ac:dyDescent="0.2">
      <c r="A4" s="42" t="s">
        <v>681</v>
      </c>
      <c r="B4" s="7"/>
      <c r="C4" s="7"/>
      <c r="D4" s="7"/>
      <c r="E4" s="7"/>
    </row>
    <row r="5" spans="1:6" x14ac:dyDescent="0.2">
      <c r="A5" s="7"/>
      <c r="B5" s="7"/>
      <c r="C5" s="7"/>
      <c r="D5" s="7"/>
      <c r="E5" s="7"/>
    </row>
    <row r="6" spans="1:6" x14ac:dyDescent="0.2">
      <c r="A6" s="235"/>
      <c r="B6" s="24">
        <v>2024</v>
      </c>
      <c r="C6" s="24">
        <v>2025</v>
      </c>
      <c r="D6" s="236">
        <v>2026</v>
      </c>
      <c r="E6" s="236">
        <v>2027</v>
      </c>
    </row>
    <row r="7" spans="1:6" x14ac:dyDescent="0.2">
      <c r="A7" s="10" t="s">
        <v>738</v>
      </c>
      <c r="B7" s="28">
        <v>69379000.920172796</v>
      </c>
      <c r="C7" s="923">
        <v>72004767.863049284</v>
      </c>
      <c r="D7" s="28">
        <v>73611244.539257869</v>
      </c>
      <c r="E7" s="924">
        <v>74545218.454151139</v>
      </c>
    </row>
    <row r="8" spans="1:6" x14ac:dyDescent="0.2">
      <c r="A8" s="234" t="s">
        <v>276</v>
      </c>
      <c r="B8" s="925">
        <v>8.473445320439879</v>
      </c>
      <c r="C8" s="926">
        <v>3.7846710215641224</v>
      </c>
      <c r="D8" s="925">
        <v>2.2310698636846666</v>
      </c>
      <c r="E8" s="927">
        <v>1.2687924524834813</v>
      </c>
    </row>
    <row r="9" spans="1:6" x14ac:dyDescent="0.2">
      <c r="A9" s="960" t="s">
        <v>629</v>
      </c>
      <c r="B9" s="751">
        <v>107249.75178931002</v>
      </c>
      <c r="C9" s="751">
        <v>164720.06251658686</v>
      </c>
      <c r="D9" s="751">
        <v>107601.97247343138</v>
      </c>
      <c r="E9" s="751">
        <v>116085.08555766288</v>
      </c>
    </row>
    <row r="10" spans="1:6" x14ac:dyDescent="0.2">
      <c r="A10" s="960" t="s">
        <v>974</v>
      </c>
      <c r="B10" s="393">
        <v>-751142.48927380145</v>
      </c>
      <c r="C10" s="393">
        <v>-226093.99899537861</v>
      </c>
      <c r="D10" s="393">
        <v>-154810.98307874799</v>
      </c>
      <c r="E10" s="393">
        <v>37516.521466255188</v>
      </c>
      <c r="F10" s="402"/>
    </row>
    <row r="11" spans="1:6" ht="15" x14ac:dyDescent="0.2">
      <c r="A11" s="960" t="s">
        <v>961</v>
      </c>
      <c r="B11" s="393">
        <v>1132862.558659855</v>
      </c>
      <c r="C11" s="393">
        <v>1251208.0694596029</v>
      </c>
      <c r="D11" s="393">
        <v>1219378.0304711047</v>
      </c>
      <c r="E11" s="393">
        <v>1221081.8409859189</v>
      </c>
    </row>
    <row r="12" spans="1:6" x14ac:dyDescent="0.2">
      <c r="A12" s="10" t="s">
        <v>745</v>
      </c>
      <c r="B12" s="26">
        <v>69867970.741348162</v>
      </c>
      <c r="C12" s="26">
        <v>73194601.996030092</v>
      </c>
      <c r="D12" s="26">
        <v>74783413.55912365</v>
      </c>
      <c r="E12" s="26">
        <v>75919901.902160987</v>
      </c>
      <c r="F12" s="402"/>
    </row>
    <row r="13" spans="1:6" x14ac:dyDescent="0.2">
      <c r="A13" s="234" t="s">
        <v>276</v>
      </c>
      <c r="B13" s="533">
        <v>5.4554271012880795</v>
      </c>
      <c r="C13" s="533">
        <v>4.7613108258105052</v>
      </c>
      <c r="D13" s="533">
        <v>2.1706676718861395</v>
      </c>
      <c r="E13" s="533">
        <v>1.5197064281357475</v>
      </c>
      <c r="F13" s="402"/>
    </row>
    <row r="14" spans="1:6" x14ac:dyDescent="0.2">
      <c r="A14" s="922" t="s">
        <v>960</v>
      </c>
      <c r="B14" s="938">
        <v>488969.82117536664</v>
      </c>
      <c r="C14" s="938">
        <v>1189834.1329808086</v>
      </c>
      <c r="D14" s="938">
        <v>1172169.0198657811</v>
      </c>
      <c r="E14" s="938">
        <v>1374683.4480098486</v>
      </c>
    </row>
    <row r="15" spans="1:6" x14ac:dyDescent="0.2">
      <c r="A15" s="1300" t="s">
        <v>962</v>
      </c>
      <c r="B15" s="1300"/>
      <c r="C15" s="1300"/>
      <c r="D15" s="1300"/>
      <c r="E15" s="1300"/>
    </row>
    <row r="16" spans="1:6" x14ac:dyDescent="0.2">
      <c r="A16" s="1301"/>
      <c r="B16" s="1301"/>
      <c r="C16" s="1301"/>
      <c r="D16" s="1301"/>
      <c r="E16" s="1301"/>
    </row>
    <row r="17" spans="1:5" x14ac:dyDescent="0.2">
      <c r="A17" s="1301"/>
      <c r="B17" s="1301"/>
      <c r="C17" s="1301"/>
      <c r="D17" s="1301"/>
      <c r="E17" s="1301"/>
    </row>
    <row r="18" spans="1:5" x14ac:dyDescent="0.2">
      <c r="A18" s="1301"/>
      <c r="B18" s="1301"/>
      <c r="C18" s="1301"/>
      <c r="D18" s="1301"/>
      <c r="E18" s="1301"/>
    </row>
    <row r="19" spans="1:5" x14ac:dyDescent="0.2">
      <c r="A19" s="7" t="s">
        <v>19</v>
      </c>
      <c r="B19" s="44"/>
      <c r="C19" s="44"/>
      <c r="D19" s="44"/>
      <c r="E19" s="44"/>
    </row>
    <row r="21" spans="1:5" x14ac:dyDescent="0.2">
      <c r="B21" s="43"/>
    </row>
    <row r="22" spans="1:5" x14ac:dyDescent="0.2">
      <c r="B22" s="43"/>
      <c r="C22" s="43"/>
      <c r="D22" s="43"/>
      <c r="E22" s="43"/>
    </row>
    <row r="23" spans="1:5" x14ac:dyDescent="0.2">
      <c r="B23" s="43"/>
      <c r="C23" s="43"/>
      <c r="D23" s="43"/>
      <c r="E23" s="43"/>
    </row>
    <row r="24" spans="1:5" x14ac:dyDescent="0.2">
      <c r="B24" s="43"/>
      <c r="C24" s="43"/>
      <c r="D24" s="43"/>
      <c r="E24" s="43"/>
    </row>
    <row r="25" spans="1:5" x14ac:dyDescent="0.2">
      <c r="B25" s="43"/>
      <c r="C25" s="43"/>
      <c r="D25" s="43"/>
      <c r="E25" s="43"/>
    </row>
    <row r="26" spans="1:5" x14ac:dyDescent="0.2">
      <c r="B26" s="43"/>
      <c r="C26" s="43"/>
      <c r="D26" s="43"/>
      <c r="E26" s="43"/>
    </row>
    <row r="27" spans="1:5" x14ac:dyDescent="0.2">
      <c r="B27" s="43"/>
      <c r="C27" s="43"/>
      <c r="D27" s="43"/>
      <c r="E27" s="43"/>
    </row>
    <row r="28" spans="1:5" x14ac:dyDescent="0.2">
      <c r="B28" s="43"/>
      <c r="C28" s="43"/>
      <c r="D28" s="43"/>
      <c r="E28" s="43"/>
    </row>
    <row r="29" spans="1:5" x14ac:dyDescent="0.2">
      <c r="B29" s="43"/>
      <c r="C29" s="43"/>
      <c r="D29" s="43"/>
      <c r="E29" s="43"/>
    </row>
    <row r="30" spans="1:5" x14ac:dyDescent="0.2">
      <c r="B30" s="43"/>
      <c r="C30" s="43"/>
      <c r="D30" s="43"/>
      <c r="E30" s="43"/>
    </row>
    <row r="35" spans="2:5" x14ac:dyDescent="0.2">
      <c r="B35" s="43"/>
      <c r="C35" s="43"/>
      <c r="D35" s="43"/>
      <c r="E35" s="43"/>
    </row>
  </sheetData>
  <mergeCells count="1">
    <mergeCell ref="A15:E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1DF16-5516-4CD9-8C7A-6C766A28A6D3}">
  <dimension ref="A1:L26"/>
  <sheetViews>
    <sheetView workbookViewId="0">
      <selection activeCell="A13" sqref="A13:C14"/>
    </sheetView>
  </sheetViews>
  <sheetFormatPr baseColWidth="10" defaultColWidth="10.42578125" defaultRowHeight="12.75" x14ac:dyDescent="0.2"/>
  <cols>
    <col min="1" max="1" width="74.42578125" style="7" customWidth="1"/>
    <col min="2" max="3" width="12.140625" style="7" customWidth="1"/>
    <col min="4" max="4" width="10.42578125" style="7"/>
    <col min="5" max="5" width="10.85546875" style="7" bestFit="1" customWidth="1"/>
    <col min="6" max="16384" width="10.42578125" style="7"/>
  </cols>
  <sheetData>
    <row r="1" spans="1:12" x14ac:dyDescent="0.2">
      <c r="A1" s="78" t="s">
        <v>34</v>
      </c>
      <c r="B1" s="453"/>
      <c r="F1" s="22"/>
      <c r="G1" s="22"/>
    </row>
    <row r="2" spans="1:12" ht="15" x14ac:dyDescent="0.2">
      <c r="A2" s="6" t="s">
        <v>796</v>
      </c>
    </row>
    <row r="3" spans="1:12" x14ac:dyDescent="0.2">
      <c r="A3" s="7" t="s">
        <v>763</v>
      </c>
    </row>
    <row r="4" spans="1:12" x14ac:dyDescent="0.2">
      <c r="E4" s="573"/>
    </row>
    <row r="5" spans="1:12" x14ac:dyDescent="0.2">
      <c r="A5" s="490" t="s">
        <v>212</v>
      </c>
      <c r="B5" s="139" t="s">
        <v>249</v>
      </c>
      <c r="C5" s="491" t="s">
        <v>230</v>
      </c>
      <c r="E5" s="852"/>
    </row>
    <row r="6" spans="1:12" x14ac:dyDescent="0.2">
      <c r="A6" s="885" t="s">
        <v>803</v>
      </c>
      <c r="B6" s="147">
        <v>4615.6144019999992</v>
      </c>
      <c r="C6" s="886">
        <v>1.7577041837926926E-3</v>
      </c>
      <c r="E6" s="91"/>
      <c r="H6" s="369"/>
      <c r="I6" s="369"/>
      <c r="J6" s="369"/>
      <c r="L6" s="369"/>
    </row>
    <row r="7" spans="1:12" x14ac:dyDescent="0.2">
      <c r="A7" s="887" t="s">
        <v>804</v>
      </c>
      <c r="B7" s="147">
        <v>-930086.62245314952</v>
      </c>
      <c r="C7" s="886">
        <v>-0.3541927477449438</v>
      </c>
      <c r="E7" s="91"/>
      <c r="H7" s="369"/>
      <c r="J7" s="369"/>
      <c r="L7" s="369"/>
    </row>
    <row r="8" spans="1:12" x14ac:dyDescent="0.2">
      <c r="A8" s="887" t="s">
        <v>805</v>
      </c>
      <c r="B8" s="147">
        <v>28527.500436000006</v>
      </c>
      <c r="C8" s="886">
        <v>1.0863755613505662E-2</v>
      </c>
      <c r="E8" s="574"/>
      <c r="H8" s="369"/>
      <c r="J8" s="369"/>
      <c r="L8" s="369"/>
    </row>
    <row r="9" spans="1:12" ht="15" x14ac:dyDescent="0.2">
      <c r="A9" s="887" t="s">
        <v>806</v>
      </c>
      <c r="B9" s="147">
        <v>-242747.08116690977</v>
      </c>
      <c r="C9" s="886">
        <v>-9.2442202274448521E-2</v>
      </c>
      <c r="D9" s="453"/>
      <c r="E9" s="91"/>
      <c r="H9" s="369"/>
      <c r="J9" s="369"/>
      <c r="L9" s="369"/>
    </row>
    <row r="10" spans="1:12" x14ac:dyDescent="0.2">
      <c r="A10" s="887" t="s">
        <v>231</v>
      </c>
      <c r="B10" s="147">
        <v>-31561.846238281541</v>
      </c>
      <c r="C10" s="886">
        <v>-1.2019285917214089E-2</v>
      </c>
      <c r="E10" s="91"/>
      <c r="H10" s="369"/>
      <c r="J10" s="369"/>
      <c r="L10" s="369"/>
    </row>
    <row r="11" spans="1:12" ht="15" x14ac:dyDescent="0.2">
      <c r="A11" s="887" t="s">
        <v>807</v>
      </c>
      <c r="B11" s="147">
        <v>24260.613800000003</v>
      </c>
      <c r="C11" s="886">
        <v>9.2388528727965318E-3</v>
      </c>
      <c r="E11" s="91"/>
      <c r="H11" s="369"/>
      <c r="I11" s="369"/>
      <c r="J11" s="369"/>
      <c r="L11" s="369"/>
    </row>
    <row r="12" spans="1:12" x14ac:dyDescent="0.2">
      <c r="A12" s="493" t="s">
        <v>520</v>
      </c>
      <c r="B12" s="494">
        <v>-1146991.8212203409</v>
      </c>
      <c r="C12" s="888">
        <v>-0.43679392326651156</v>
      </c>
      <c r="E12" s="91"/>
      <c r="H12" s="369"/>
      <c r="I12" s="370"/>
      <c r="J12" s="369"/>
      <c r="L12" s="369"/>
    </row>
    <row r="13" spans="1:12" x14ac:dyDescent="0.2">
      <c r="A13" s="1141" t="s">
        <v>990</v>
      </c>
      <c r="B13" s="1141"/>
      <c r="C13" s="1141"/>
    </row>
    <row r="14" spans="1:12" x14ac:dyDescent="0.2">
      <c r="A14" s="1142"/>
      <c r="B14" s="1142"/>
      <c r="C14" s="1142"/>
    </row>
    <row r="15" spans="1:12" x14ac:dyDescent="0.2">
      <c r="A15" s="1142" t="s">
        <v>984</v>
      </c>
      <c r="B15" s="1142"/>
      <c r="C15" s="1142"/>
    </row>
    <row r="16" spans="1:12" x14ac:dyDescent="0.2">
      <c r="A16" s="1142"/>
      <c r="B16" s="1142"/>
      <c r="C16" s="1142"/>
    </row>
    <row r="17" spans="1:3" x14ac:dyDescent="0.2">
      <c r="A17" s="1142" t="s">
        <v>808</v>
      </c>
      <c r="B17" s="1142"/>
      <c r="C17" s="1142"/>
    </row>
    <row r="18" spans="1:3" x14ac:dyDescent="0.2">
      <c r="A18" s="1142"/>
      <c r="B18" s="1142"/>
      <c r="C18" s="1142"/>
    </row>
    <row r="19" spans="1:3" ht="12.75" customHeight="1" x14ac:dyDescent="0.2">
      <c r="A19" s="863" t="s">
        <v>232</v>
      </c>
      <c r="B19" s="623"/>
    </row>
    <row r="21" spans="1:3" x14ac:dyDescent="0.2">
      <c r="C21" s="91"/>
    </row>
    <row r="23" spans="1:3" x14ac:dyDescent="0.2">
      <c r="A23" s="453"/>
    </row>
    <row r="26" spans="1:3" x14ac:dyDescent="0.2">
      <c r="B26" s="91"/>
    </row>
  </sheetData>
  <mergeCells count="3">
    <mergeCell ref="A13:C14"/>
    <mergeCell ref="A15:C16"/>
    <mergeCell ref="A17:C18"/>
  </mergeCells>
  <conditionalFormatting sqref="J7:J10">
    <cfRule type="cellIs" dxfId="0" priority="1" stopIfTrue="1" operator="equal">
      <formula>"n.d."</formula>
    </cfRule>
  </conditionalFormatting>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C1E-9C95-4A46-A549-3A37A2873029}">
  <dimension ref="A1:E18"/>
  <sheetViews>
    <sheetView showGridLines="0" workbookViewId="0">
      <selection activeCell="A6" sqref="A6"/>
    </sheetView>
  </sheetViews>
  <sheetFormatPr baseColWidth="10" defaultColWidth="11.42578125" defaultRowHeight="12.75" x14ac:dyDescent="0.2"/>
  <cols>
    <col min="1" max="1" width="42.28515625" style="4" bestFit="1" customWidth="1"/>
    <col min="2" max="16384" width="11.42578125" style="4"/>
  </cols>
  <sheetData>
    <row r="1" spans="1:5" x14ac:dyDescent="0.2">
      <c r="A1" s="265" t="s">
        <v>277</v>
      </c>
      <c r="B1" s="22"/>
      <c r="C1" s="22"/>
      <c r="D1" s="22"/>
      <c r="E1" s="22"/>
    </row>
    <row r="2" spans="1:5" x14ac:dyDescent="0.2">
      <c r="A2" s="265" t="s">
        <v>673</v>
      </c>
      <c r="B2" s="22"/>
      <c r="C2" s="22"/>
      <c r="D2" s="22"/>
      <c r="E2" s="22"/>
    </row>
    <row r="3" spans="1:5" x14ac:dyDescent="0.2">
      <c r="A3" s="45"/>
      <c r="B3" s="22"/>
      <c r="C3" s="22"/>
      <c r="D3" s="22"/>
      <c r="E3" s="22"/>
    </row>
    <row r="4" spans="1:5" x14ac:dyDescent="0.2">
      <c r="A4" s="23"/>
      <c r="B4" s="24">
        <v>2024</v>
      </c>
      <c r="C4" s="24">
        <v>2025</v>
      </c>
      <c r="D4" s="260">
        <v>2026</v>
      </c>
      <c r="E4" s="260">
        <v>2027</v>
      </c>
    </row>
    <row r="5" spans="1:5" x14ac:dyDescent="0.2">
      <c r="A5" s="25" t="s">
        <v>1255</v>
      </c>
      <c r="B5" s="237"/>
      <c r="C5" s="47"/>
      <c r="D5" s="237"/>
      <c r="E5" s="48"/>
    </row>
    <row r="6" spans="1:5" x14ac:dyDescent="0.2">
      <c r="A6" s="29" t="s">
        <v>1048</v>
      </c>
      <c r="B6" s="717">
        <v>2.2865749354933795</v>
      </c>
      <c r="C6" s="719">
        <v>2.3313947562663584</v>
      </c>
      <c r="D6" s="717">
        <v>2.3028876178878166</v>
      </c>
      <c r="E6" s="720">
        <v>2.3269108471367206</v>
      </c>
    </row>
    <row r="7" spans="1:5" x14ac:dyDescent="0.2">
      <c r="A7" s="29" t="s">
        <v>1049</v>
      </c>
      <c r="B7" s="717">
        <v>0.51000000000001044</v>
      </c>
      <c r="C7" s="719">
        <v>0.40000000000000036</v>
      </c>
      <c r="D7" s="717">
        <v>0.37000000000000366</v>
      </c>
      <c r="E7" s="720">
        <v>0.37000000000000366</v>
      </c>
    </row>
    <row r="8" spans="1:5" x14ac:dyDescent="0.2">
      <c r="A8" s="46" t="s">
        <v>48</v>
      </c>
      <c r="B8" s="238"/>
      <c r="C8" s="261"/>
      <c r="D8" s="238"/>
      <c r="E8" s="49"/>
    </row>
    <row r="9" spans="1:5" x14ac:dyDescent="0.2">
      <c r="A9" s="36" t="s">
        <v>278</v>
      </c>
      <c r="B9" s="239">
        <v>374</v>
      </c>
      <c r="C9" s="262">
        <v>374</v>
      </c>
      <c r="D9" s="239">
        <v>374</v>
      </c>
      <c r="E9" s="50">
        <v>374</v>
      </c>
    </row>
    <row r="10" spans="1:5" x14ac:dyDescent="0.2">
      <c r="A10" s="51" t="s">
        <v>19</v>
      </c>
      <c r="B10" s="22"/>
      <c r="C10" s="22"/>
      <c r="D10" s="22"/>
      <c r="E10" s="22"/>
    </row>
    <row r="12" spans="1:5" x14ac:dyDescent="0.2">
      <c r="B12" s="52"/>
      <c r="C12" s="52"/>
      <c r="D12" s="52"/>
      <c r="E12" s="52"/>
    </row>
    <row r="14" spans="1:5" x14ac:dyDescent="0.2">
      <c r="B14" s="76"/>
      <c r="C14" s="76"/>
      <c r="D14" s="76"/>
      <c r="E14" s="76"/>
    </row>
    <row r="15" spans="1:5" x14ac:dyDescent="0.2">
      <c r="B15" s="76"/>
      <c r="C15" s="76"/>
      <c r="D15" s="76"/>
      <c r="E15" s="76"/>
    </row>
    <row r="16" spans="1:5" x14ac:dyDescent="0.2">
      <c r="B16" s="76"/>
      <c r="C16" s="76"/>
      <c r="D16" s="76"/>
      <c r="E16" s="76"/>
    </row>
    <row r="18" spans="2:5" x14ac:dyDescent="0.2">
      <c r="B18" s="76"/>
      <c r="C18" s="76"/>
      <c r="D18" s="76"/>
      <c r="E18" s="76"/>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B27E-CCC4-4217-AEC4-0EA447C97C9F}">
  <dimension ref="A1:H43"/>
  <sheetViews>
    <sheetView showGridLines="0" workbookViewId="0">
      <selection activeCell="C10" sqref="C10"/>
    </sheetView>
  </sheetViews>
  <sheetFormatPr baseColWidth="10" defaultColWidth="11.42578125" defaultRowHeight="12.75" x14ac:dyDescent="0.2"/>
  <cols>
    <col min="1" max="1" width="49.42578125" style="4" customWidth="1"/>
    <col min="2" max="16384" width="11.42578125" style="4"/>
  </cols>
  <sheetData>
    <row r="1" spans="1:8" x14ac:dyDescent="0.2">
      <c r="A1" s="265" t="s">
        <v>279</v>
      </c>
      <c r="B1" s="22"/>
      <c r="C1" s="22"/>
      <c r="D1" s="22"/>
      <c r="E1" s="22"/>
    </row>
    <row r="2" spans="1:8" x14ac:dyDescent="0.2">
      <c r="A2" s="265" t="s">
        <v>674</v>
      </c>
      <c r="B2" s="22"/>
      <c r="C2" s="22"/>
      <c r="D2" s="22"/>
      <c r="E2" s="22"/>
    </row>
    <row r="3" spans="1:8" x14ac:dyDescent="0.2">
      <c r="A3" s="1302" t="s">
        <v>685</v>
      </c>
      <c r="B3" s="1302"/>
      <c r="C3" s="1302"/>
      <c r="D3" s="1302"/>
      <c r="E3" s="1302"/>
    </row>
    <row r="4" spans="1:8" x14ac:dyDescent="0.2">
      <c r="A4" s="512"/>
      <c r="B4" s="512"/>
      <c r="C4" s="757"/>
      <c r="D4" s="757"/>
      <c r="E4" s="757"/>
    </row>
    <row r="5" spans="1:8" x14ac:dyDescent="0.2">
      <c r="A5" s="110" t="s">
        <v>280</v>
      </c>
      <c r="B5" s="111" t="s">
        <v>281</v>
      </c>
      <c r="C5" s="111" t="s">
        <v>282</v>
      </c>
      <c r="D5" s="112" t="s">
        <v>668</v>
      </c>
      <c r="E5" s="112">
        <v>2027</v>
      </c>
    </row>
    <row r="6" spans="1:8" x14ac:dyDescent="0.2">
      <c r="A6" s="53" t="s">
        <v>283</v>
      </c>
      <c r="B6" s="54">
        <f>SUM(B8:B12)</f>
        <v>69906020.238902077</v>
      </c>
      <c r="C6" s="55">
        <f t="shared" ref="C6:E6" si="0">SUM(C8:C12)</f>
        <v>73012851.556122214</v>
      </c>
      <c r="D6" s="54">
        <f t="shared" si="0"/>
        <v>74347699.005634591</v>
      </c>
      <c r="E6" s="56">
        <f t="shared" si="0"/>
        <v>75012234.91342169</v>
      </c>
      <c r="G6" s="76"/>
      <c r="H6" s="755"/>
    </row>
    <row r="7" spans="1:8" x14ac:dyDescent="0.2">
      <c r="A7" s="57" t="s">
        <v>218</v>
      </c>
      <c r="B7" s="58">
        <v>58186788.141002052</v>
      </c>
      <c r="C7" s="59">
        <v>61033682.004838616</v>
      </c>
      <c r="D7" s="58">
        <v>62478030.998251796</v>
      </c>
      <c r="E7" s="60">
        <v>63390546.350200914</v>
      </c>
      <c r="G7" s="27"/>
      <c r="H7" s="76"/>
    </row>
    <row r="8" spans="1:8" x14ac:dyDescent="0.2">
      <c r="A8" s="1039" t="s">
        <v>284</v>
      </c>
      <c r="B8" s="1040">
        <v>2608946.5047885221</v>
      </c>
      <c r="C8" s="1041">
        <v>2724963.9431440509</v>
      </c>
      <c r="D8" s="1040">
        <v>2626526.7373387734</v>
      </c>
      <c r="E8" s="1042">
        <v>2596769.4059390039</v>
      </c>
      <c r="G8" s="27"/>
      <c r="H8" s="27"/>
    </row>
    <row r="9" spans="1:8" x14ac:dyDescent="0.2">
      <c r="A9" s="1039" t="s">
        <v>285</v>
      </c>
      <c r="B9" s="1040">
        <v>55577841.636213526</v>
      </c>
      <c r="C9" s="1041">
        <v>58308718.061694562</v>
      </c>
      <c r="D9" s="1040">
        <v>59851504.260913022</v>
      </c>
      <c r="E9" s="1042">
        <v>60793776.944261909</v>
      </c>
      <c r="G9" s="27"/>
      <c r="H9" s="27"/>
    </row>
    <row r="10" spans="1:8" x14ac:dyDescent="0.2">
      <c r="A10" s="57" t="s">
        <v>221</v>
      </c>
      <c r="B10" s="58">
        <v>1160371.3982571203</v>
      </c>
      <c r="C10" s="59">
        <v>1235790.8733811709</v>
      </c>
      <c r="D10" s="58">
        <v>1306604.8533510834</v>
      </c>
      <c r="E10" s="60">
        <v>1047132.2242181451</v>
      </c>
      <c r="G10" s="27"/>
      <c r="H10" s="27"/>
    </row>
    <row r="11" spans="1:8" x14ac:dyDescent="0.2">
      <c r="A11" s="57" t="s">
        <v>286</v>
      </c>
      <c r="B11" s="58">
        <v>2384418.4976286632</v>
      </c>
      <c r="C11" s="59">
        <v>2473783.0868086834</v>
      </c>
      <c r="D11" s="58">
        <v>2547593.7799913413</v>
      </c>
      <c r="E11" s="60">
        <v>2633933.089354998</v>
      </c>
      <c r="G11" s="27"/>
      <c r="H11" s="27"/>
    </row>
    <row r="12" spans="1:8" ht="15" x14ac:dyDescent="0.2">
      <c r="A12" s="61" t="s">
        <v>630</v>
      </c>
      <c r="B12" s="62">
        <v>8174442.2020142376</v>
      </c>
      <c r="C12" s="63">
        <v>8269595.5910937544</v>
      </c>
      <c r="D12" s="62">
        <v>8015469.3740403596</v>
      </c>
      <c r="E12" s="64">
        <v>7940623.2496476304</v>
      </c>
      <c r="G12" s="27"/>
      <c r="H12" s="27"/>
    </row>
    <row r="13" spans="1:8" ht="39" customHeight="1" x14ac:dyDescent="0.2">
      <c r="A13" s="1303" t="s">
        <v>287</v>
      </c>
      <c r="B13" s="1303"/>
      <c r="C13" s="1303"/>
      <c r="D13" s="1303"/>
      <c r="E13" s="1303"/>
    </row>
    <row r="14" spans="1:8" x14ac:dyDescent="0.2">
      <c r="A14" s="1304"/>
      <c r="B14" s="1304"/>
      <c r="C14" s="1304"/>
      <c r="D14" s="1304"/>
      <c r="E14" s="1304"/>
    </row>
    <row r="15" spans="1:8" x14ac:dyDescent="0.2">
      <c r="A15" s="512" t="s">
        <v>19</v>
      </c>
      <c r="B15" s="65"/>
      <c r="C15" s="65"/>
      <c r="D15" s="754"/>
      <c r="E15" s="65"/>
    </row>
    <row r="17" spans="2:5" x14ac:dyDescent="0.2">
      <c r="B17" s="158"/>
    </row>
    <row r="29" spans="2:5" x14ac:dyDescent="0.2">
      <c r="B29" s="27"/>
      <c r="C29" s="27"/>
      <c r="D29" s="27"/>
      <c r="E29" s="27"/>
    </row>
    <row r="30" spans="2:5" x14ac:dyDescent="0.2">
      <c r="B30" s="27"/>
      <c r="C30" s="27"/>
      <c r="D30" s="27"/>
      <c r="E30" s="27"/>
    </row>
    <row r="36" spans="2:5" x14ac:dyDescent="0.2">
      <c r="B36" s="40"/>
      <c r="C36" s="40"/>
      <c r="D36" s="40"/>
      <c r="E36" s="40"/>
    </row>
    <row r="37" spans="2:5" x14ac:dyDescent="0.2">
      <c r="B37" s="40"/>
      <c r="C37" s="40"/>
      <c r="D37" s="40"/>
      <c r="E37" s="40"/>
    </row>
    <row r="38" spans="2:5" x14ac:dyDescent="0.2">
      <c r="B38" s="40"/>
      <c r="C38" s="40"/>
      <c r="D38" s="40"/>
      <c r="E38" s="40"/>
    </row>
    <row r="39" spans="2:5" x14ac:dyDescent="0.2">
      <c r="B39" s="40"/>
      <c r="C39" s="40"/>
      <c r="D39" s="40"/>
      <c r="E39" s="40"/>
    </row>
    <row r="40" spans="2:5" x14ac:dyDescent="0.2">
      <c r="B40" s="40"/>
      <c r="C40" s="40"/>
      <c r="D40" s="40"/>
      <c r="E40" s="40"/>
    </row>
    <row r="41" spans="2:5" x14ac:dyDescent="0.2">
      <c r="B41" s="40"/>
      <c r="C41" s="40"/>
      <c r="D41" s="40"/>
      <c r="E41" s="40"/>
    </row>
    <row r="42" spans="2:5" x14ac:dyDescent="0.2">
      <c r="B42" s="40"/>
      <c r="C42" s="40"/>
      <c r="D42" s="40"/>
      <c r="E42" s="40"/>
    </row>
    <row r="43" spans="2:5" x14ac:dyDescent="0.2">
      <c r="B43" s="40"/>
      <c r="C43" s="40"/>
      <c r="D43" s="40"/>
      <c r="E43" s="40"/>
    </row>
  </sheetData>
  <mergeCells count="2">
    <mergeCell ref="A3:E3"/>
    <mergeCell ref="A13:E14"/>
  </mergeCells>
  <pageMargins left="0.7" right="0.7" top="0.75" bottom="0.75" header="0.3" footer="0.3"/>
  <pageSetup paperSize="9" orientation="portrait" horizontalDpi="90" verticalDpi="90" r:id="rId1"/>
  <ignoredErrors>
    <ignoredError sqref="B6:E6" formulaRange="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E7A5-BD4F-4256-9DC4-4B2769844F56}">
  <dimension ref="A1:K28"/>
  <sheetViews>
    <sheetView showGridLines="0" workbookViewId="0">
      <selection activeCell="C25" sqref="C25"/>
    </sheetView>
  </sheetViews>
  <sheetFormatPr baseColWidth="10" defaultColWidth="11.42578125" defaultRowHeight="12.75" x14ac:dyDescent="0.2"/>
  <cols>
    <col min="1" max="1" width="54.85546875" style="4" customWidth="1"/>
    <col min="2" max="16384" width="11.42578125" style="4"/>
  </cols>
  <sheetData>
    <row r="1" spans="1:11" x14ac:dyDescent="0.2">
      <c r="A1" s="265" t="s">
        <v>288</v>
      </c>
      <c r="B1" s="22"/>
      <c r="C1" s="22"/>
      <c r="D1" s="22"/>
      <c r="E1" s="22"/>
    </row>
    <row r="2" spans="1:11" x14ac:dyDescent="0.2">
      <c r="A2" s="265" t="s">
        <v>675</v>
      </c>
      <c r="B2" s="22"/>
      <c r="C2" s="22"/>
      <c r="D2" s="22"/>
      <c r="E2" s="22"/>
    </row>
    <row r="3" spans="1:11" x14ac:dyDescent="0.2">
      <c r="A3" s="513" t="s">
        <v>699</v>
      </c>
      <c r="B3" s="22"/>
      <c r="C3" s="22"/>
      <c r="D3" s="22"/>
      <c r="E3" s="22"/>
    </row>
    <row r="4" spans="1:11" x14ac:dyDescent="0.2">
      <c r="A4" s="45"/>
      <c r="B4" s="22"/>
      <c r="C4" s="22"/>
      <c r="D4" s="22"/>
      <c r="E4" s="22"/>
    </row>
    <row r="5" spans="1:11" x14ac:dyDescent="0.2">
      <c r="A5" s="66"/>
      <c r="B5" s="67">
        <v>2024</v>
      </c>
      <c r="C5" s="67">
        <v>2025</v>
      </c>
      <c r="D5" s="67">
        <v>2026</v>
      </c>
      <c r="E5" s="67">
        <v>2027</v>
      </c>
    </row>
    <row r="6" spans="1:11" x14ac:dyDescent="0.2">
      <c r="A6" s="676" t="s">
        <v>1037</v>
      </c>
      <c r="B6" s="68">
        <v>72367873.630400002</v>
      </c>
      <c r="C6" s="68">
        <v>73123060.957890004</v>
      </c>
      <c r="D6" s="69">
        <v>73860856.174610004</v>
      </c>
      <c r="E6" s="68">
        <v>74247439.186100006</v>
      </c>
      <c r="F6" s="453"/>
      <c r="G6" s="752"/>
      <c r="H6" s="369"/>
      <c r="I6" s="369"/>
      <c r="J6" s="27"/>
      <c r="K6" s="27"/>
    </row>
    <row r="7" spans="1:11" x14ac:dyDescent="0.2">
      <c r="A7" s="70" t="s">
        <v>746</v>
      </c>
      <c r="B7" s="675">
        <v>72554193.202304989</v>
      </c>
      <c r="C7" s="672">
        <v>73791740.613841653</v>
      </c>
      <c r="D7" s="673">
        <v>74594279.117980391</v>
      </c>
      <c r="E7" s="673">
        <v>74986231.458038256</v>
      </c>
      <c r="F7" s="674"/>
      <c r="G7" s="257"/>
      <c r="H7" s="71"/>
      <c r="I7" s="71"/>
      <c r="J7" s="71"/>
      <c r="K7" s="71"/>
    </row>
    <row r="8" spans="1:11" x14ac:dyDescent="0.2">
      <c r="A8" s="72" t="s">
        <v>516</v>
      </c>
      <c r="B8" s="520">
        <v>2.529666328446865</v>
      </c>
      <c r="C8" s="521">
        <v>1.7056869588308654</v>
      </c>
      <c r="D8" s="521">
        <v>1.0875722641352059</v>
      </c>
      <c r="E8" s="521">
        <v>0.52544557664797598</v>
      </c>
      <c r="G8" s="71"/>
    </row>
    <row r="9" spans="1:11" x14ac:dyDescent="0.2">
      <c r="A9" s="73" t="s">
        <v>289</v>
      </c>
      <c r="B9" s="74">
        <v>186319.5719049871</v>
      </c>
      <c r="C9" s="74">
        <v>668679.65595164895</v>
      </c>
      <c r="D9" s="74">
        <v>733422.94337038696</v>
      </c>
      <c r="E9" s="74">
        <v>738792.27193824947</v>
      </c>
    </row>
    <row r="10" spans="1:11" x14ac:dyDescent="0.2">
      <c r="A10" s="73" t="s">
        <v>617</v>
      </c>
      <c r="B10" s="522">
        <v>0.25746171962515163</v>
      </c>
      <c r="C10" s="522">
        <v>0.91445796605358343</v>
      </c>
      <c r="D10" s="522">
        <v>0.99297920624767944</v>
      </c>
      <c r="E10" s="522">
        <v>0.99504074488883099</v>
      </c>
    </row>
    <row r="11" spans="1:11" x14ac:dyDescent="0.2">
      <c r="A11" s="75" t="s">
        <v>290</v>
      </c>
      <c r="B11" s="523">
        <v>6.4104394539596057E-2</v>
      </c>
      <c r="C11" s="523">
        <v>0.22449856002254728</v>
      </c>
      <c r="D11" s="523">
        <v>0.24113828755168648</v>
      </c>
      <c r="E11" s="523">
        <v>0.23716101002193563</v>
      </c>
      <c r="G11" s="485"/>
    </row>
    <row r="12" spans="1:11" x14ac:dyDescent="0.2">
      <c r="A12" s="867" t="s">
        <v>19</v>
      </c>
      <c r="B12" s="867"/>
      <c r="C12" s="867"/>
      <c r="D12" s="867"/>
      <c r="E12" s="867"/>
    </row>
    <row r="13" spans="1:11" x14ac:dyDescent="0.2">
      <c r="B13" s="27"/>
      <c r="C13" s="71"/>
      <c r="D13" s="27"/>
      <c r="E13" s="27"/>
    </row>
    <row r="14" spans="1:11" x14ac:dyDescent="0.2">
      <c r="B14" s="43"/>
      <c r="C14" s="43"/>
      <c r="D14" s="43"/>
      <c r="E14" s="43"/>
    </row>
    <row r="15" spans="1:11" x14ac:dyDescent="0.2">
      <c r="A15" s="680"/>
      <c r="B15" s="27"/>
      <c r="C15" s="27"/>
      <c r="D15" s="27"/>
      <c r="E15" s="27"/>
    </row>
    <row r="16" spans="1:11" x14ac:dyDescent="0.2">
      <c r="A16" s="680"/>
      <c r="B16" s="681"/>
      <c r="C16" s="681"/>
      <c r="D16" s="681"/>
      <c r="E16" s="681"/>
    </row>
    <row r="17" spans="1:5" x14ac:dyDescent="0.2">
      <c r="A17" s="682"/>
      <c r="B17" s="683"/>
      <c r="C17" s="683"/>
      <c r="D17" s="683"/>
      <c r="E17" s="683"/>
    </row>
    <row r="18" spans="1:5" x14ac:dyDescent="0.2">
      <c r="B18" s="43"/>
      <c r="C18" s="43"/>
      <c r="D18" s="43"/>
      <c r="E18" s="43"/>
    </row>
    <row r="19" spans="1:5" x14ac:dyDescent="0.2">
      <c r="A19" s="684"/>
      <c r="B19" s="27"/>
      <c r="C19" s="27"/>
      <c r="D19" s="27"/>
      <c r="E19" s="27"/>
    </row>
    <row r="20" spans="1:5" x14ac:dyDescent="0.2">
      <c r="B20" s="44"/>
      <c r="C20" s="44"/>
      <c r="D20" s="44"/>
      <c r="E20" s="44"/>
    </row>
    <row r="23" spans="1:5" ht="14.45" customHeight="1" x14ac:dyDescent="0.2">
      <c r="B23" s="77"/>
      <c r="C23" s="77"/>
      <c r="D23" s="77"/>
      <c r="E23" s="77"/>
    </row>
    <row r="24" spans="1:5" x14ac:dyDescent="0.2">
      <c r="B24" s="77"/>
      <c r="C24" s="77"/>
      <c r="D24" s="77"/>
      <c r="E24" s="77"/>
    </row>
    <row r="25" spans="1:5" x14ac:dyDescent="0.2">
      <c r="B25" s="77"/>
      <c r="C25" s="77"/>
      <c r="D25" s="77"/>
      <c r="E25" s="77"/>
    </row>
    <row r="26" spans="1:5" x14ac:dyDescent="0.2">
      <c r="B26" s="77"/>
      <c r="C26" s="77"/>
      <c r="D26" s="77"/>
      <c r="E26" s="77"/>
    </row>
    <row r="27" spans="1:5" x14ac:dyDescent="0.2">
      <c r="B27" s="77"/>
      <c r="C27" s="77"/>
      <c r="D27" s="77"/>
      <c r="E27" s="77"/>
    </row>
    <row r="28" spans="1:5" x14ac:dyDescent="0.2">
      <c r="B28" s="77"/>
      <c r="C28" s="77"/>
      <c r="D28" s="77"/>
      <c r="E28" s="77"/>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21E5-B3E1-4D7D-8C85-CD39E97E9007}">
  <dimension ref="A1:E19"/>
  <sheetViews>
    <sheetView showGridLines="0" workbookViewId="0">
      <selection activeCell="E5" sqref="E5"/>
    </sheetView>
  </sheetViews>
  <sheetFormatPr baseColWidth="10" defaultColWidth="11.42578125" defaultRowHeight="12.75" x14ac:dyDescent="0.2"/>
  <cols>
    <col min="1" max="1" width="40.42578125" style="4" bestFit="1" customWidth="1"/>
    <col min="2" max="16384" width="11.42578125" style="4"/>
  </cols>
  <sheetData>
    <row r="1" spans="1:5" x14ac:dyDescent="0.2">
      <c r="A1" s="78" t="s">
        <v>291</v>
      </c>
      <c r="B1" s="22"/>
      <c r="C1" s="22"/>
      <c r="D1" s="22"/>
      <c r="E1" s="22"/>
    </row>
    <row r="2" spans="1:5" x14ac:dyDescent="0.2">
      <c r="A2" s="78" t="s">
        <v>676</v>
      </c>
      <c r="B2" s="22"/>
      <c r="C2" s="22"/>
      <c r="D2" s="22"/>
      <c r="E2" s="22"/>
    </row>
    <row r="3" spans="1:5" x14ac:dyDescent="0.2">
      <c r="A3" s="513" t="s">
        <v>698</v>
      </c>
      <c r="B3" s="22"/>
      <c r="C3" s="22"/>
      <c r="D3" s="22"/>
      <c r="E3" s="22"/>
    </row>
    <row r="4" spans="1:5" x14ac:dyDescent="0.2">
      <c r="A4" s="513"/>
      <c r="B4" s="22"/>
      <c r="C4" s="22"/>
      <c r="D4" s="22"/>
      <c r="E4" s="22"/>
    </row>
    <row r="5" spans="1:5" x14ac:dyDescent="0.2">
      <c r="A5" s="79"/>
      <c r="B5" s="274">
        <v>2024</v>
      </c>
      <c r="C5" s="274">
        <v>2025</v>
      </c>
      <c r="D5" s="274">
        <v>2026</v>
      </c>
      <c r="E5" s="274">
        <v>2027</v>
      </c>
    </row>
    <row r="6" spans="1:5" x14ac:dyDescent="0.2">
      <c r="A6" s="80" t="s">
        <v>292</v>
      </c>
      <c r="B6" s="669">
        <v>72554193.202304989</v>
      </c>
      <c r="C6" s="669">
        <v>73791740.613841653</v>
      </c>
      <c r="D6" s="669">
        <v>74594279.117980391</v>
      </c>
      <c r="E6" s="670">
        <v>74986231.458038256</v>
      </c>
    </row>
    <row r="7" spans="1:5" x14ac:dyDescent="0.2">
      <c r="A7" s="81" t="s">
        <v>293</v>
      </c>
      <c r="B7" s="403">
        <v>72547834.193304986</v>
      </c>
      <c r="C7" s="403">
        <v>73788304.226841643</v>
      </c>
      <c r="D7" s="403">
        <v>74592584.848980397</v>
      </c>
      <c r="E7" s="671">
        <v>74985472.454038262</v>
      </c>
    </row>
    <row r="8" spans="1:5" x14ac:dyDescent="0.2">
      <c r="A8" s="82" t="s">
        <v>294</v>
      </c>
      <c r="B8" s="83">
        <v>6359.009</v>
      </c>
      <c r="C8" s="83">
        <v>3436.3870000000002</v>
      </c>
      <c r="D8" s="83">
        <v>1694.269</v>
      </c>
      <c r="E8" s="83">
        <v>759.00400000000002</v>
      </c>
    </row>
    <row r="9" spans="1:5" x14ac:dyDescent="0.2">
      <c r="A9" s="22" t="s">
        <v>19</v>
      </c>
      <c r="B9" s="22"/>
      <c r="C9" s="22"/>
      <c r="D9" s="22"/>
      <c r="E9" s="22"/>
    </row>
    <row r="10" spans="1:5" x14ac:dyDescent="0.2">
      <c r="B10" s="1020"/>
      <c r="C10" s="1020"/>
      <c r="D10" s="1020"/>
      <c r="E10" s="1020"/>
    </row>
    <row r="11" spans="1:5" x14ac:dyDescent="0.2">
      <c r="B11" s="27"/>
      <c r="C11" s="27"/>
      <c r="D11" s="27"/>
      <c r="E11" s="27"/>
    </row>
    <row r="12" spans="1:5" x14ac:dyDescent="0.2">
      <c r="B12" s="43"/>
      <c r="C12" s="43"/>
      <c r="D12" s="43"/>
      <c r="E12" s="43"/>
    </row>
    <row r="13" spans="1:5" x14ac:dyDescent="0.2">
      <c r="B13" s="43"/>
      <c r="C13" s="43"/>
      <c r="D13" s="43"/>
      <c r="E13" s="43"/>
    </row>
    <row r="16" spans="1:5" x14ac:dyDescent="0.2">
      <c r="B16" s="40"/>
      <c r="C16" s="40"/>
      <c r="D16" s="40"/>
      <c r="E16" s="40"/>
    </row>
    <row r="17" spans="2:5" x14ac:dyDescent="0.2">
      <c r="B17" s="40"/>
      <c r="C17" s="40"/>
      <c r="D17" s="40"/>
      <c r="E17" s="40"/>
    </row>
    <row r="18" spans="2:5" x14ac:dyDescent="0.2">
      <c r="B18" s="40"/>
      <c r="C18" s="40"/>
      <c r="D18" s="40"/>
      <c r="E18" s="40"/>
    </row>
    <row r="19" spans="2:5" x14ac:dyDescent="0.2">
      <c r="B19" s="40"/>
      <c r="C19" s="40"/>
      <c r="D19" s="40"/>
      <c r="E19" s="40"/>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9D5E-9EC3-43CE-BD74-F7402AA946E2}">
  <dimension ref="A1:M21"/>
  <sheetViews>
    <sheetView showGridLines="0" zoomScaleNormal="100" workbookViewId="0">
      <selection activeCell="F17" sqref="C17:F17"/>
    </sheetView>
  </sheetViews>
  <sheetFormatPr baseColWidth="10" defaultColWidth="11.42578125" defaultRowHeight="12.75" x14ac:dyDescent="0.2"/>
  <cols>
    <col min="1" max="1" width="3.42578125" style="4" customWidth="1"/>
    <col min="2" max="2" width="45.140625" style="4" customWidth="1"/>
    <col min="3" max="16384" width="11.42578125" style="4"/>
  </cols>
  <sheetData>
    <row r="1" spans="1:13" x14ac:dyDescent="0.2">
      <c r="A1" s="265" t="s">
        <v>295</v>
      </c>
      <c r="B1" s="22"/>
      <c r="C1" s="22"/>
      <c r="D1" s="22"/>
      <c r="E1" s="22"/>
      <c r="F1" s="22"/>
    </row>
    <row r="2" spans="1:13" x14ac:dyDescent="0.2">
      <c r="A2" s="265" t="s">
        <v>677</v>
      </c>
      <c r="B2" s="22"/>
      <c r="C2" s="1305"/>
      <c r="D2" s="1305"/>
      <c r="E2" s="1305"/>
      <c r="F2" s="1305"/>
    </row>
    <row r="3" spans="1:13" x14ac:dyDescent="0.2">
      <c r="A3" s="513" t="s">
        <v>683</v>
      </c>
      <c r="B3" s="22"/>
      <c r="C3" s="1305"/>
      <c r="D3" s="1305"/>
      <c r="E3" s="1305"/>
      <c r="F3" s="1305"/>
    </row>
    <row r="4" spans="1:13" x14ac:dyDescent="0.2">
      <c r="A4" s="265"/>
      <c r="B4" s="22"/>
      <c r="C4" s="22"/>
      <c r="D4" s="22"/>
      <c r="E4" s="22"/>
      <c r="F4" s="22"/>
    </row>
    <row r="5" spans="1:13" x14ac:dyDescent="0.2">
      <c r="A5" s="23"/>
      <c r="B5" s="84"/>
      <c r="C5" s="454">
        <v>2024</v>
      </c>
      <c r="D5" s="454">
        <v>2025</v>
      </c>
      <c r="E5" s="454">
        <v>2026</v>
      </c>
      <c r="F5" s="454">
        <v>2027</v>
      </c>
    </row>
    <row r="6" spans="1:13" x14ac:dyDescent="0.2">
      <c r="A6" s="85" t="s">
        <v>213</v>
      </c>
      <c r="B6" s="513" t="s">
        <v>296</v>
      </c>
      <c r="C6" s="389">
        <v>69867970.741348147</v>
      </c>
      <c r="D6" s="389">
        <v>73194601.996030077</v>
      </c>
      <c r="E6" s="389">
        <v>74783413.55912365</v>
      </c>
      <c r="F6" s="389">
        <v>75919901.902160972</v>
      </c>
      <c r="H6" s="27"/>
      <c r="I6" s="27"/>
      <c r="J6" s="27"/>
      <c r="K6" s="27"/>
      <c r="L6" s="27"/>
    </row>
    <row r="7" spans="1:13" x14ac:dyDescent="0.2">
      <c r="A7" s="85" t="s">
        <v>214</v>
      </c>
      <c r="B7" s="513" t="s">
        <v>297</v>
      </c>
      <c r="C7" s="390">
        <v>72554193.202304989</v>
      </c>
      <c r="D7" s="390">
        <v>73791740.613841653</v>
      </c>
      <c r="E7" s="390">
        <v>74594279.117980391</v>
      </c>
      <c r="F7" s="390">
        <v>74986231.458038256</v>
      </c>
      <c r="H7" s="27"/>
      <c r="I7" s="27"/>
      <c r="J7" s="27"/>
      <c r="K7" s="27"/>
      <c r="L7" s="27"/>
    </row>
    <row r="8" spans="1:13" x14ac:dyDescent="0.2">
      <c r="A8" s="85" t="s">
        <v>252</v>
      </c>
      <c r="B8" s="513" t="s">
        <v>298</v>
      </c>
      <c r="C8" s="390">
        <v>69906020.240902066</v>
      </c>
      <c r="D8" s="390">
        <v>73012851.555122226</v>
      </c>
      <c r="E8" s="390">
        <v>74347699.003634572</v>
      </c>
      <c r="F8" s="390">
        <v>75012234.91342169</v>
      </c>
      <c r="H8" s="27"/>
      <c r="I8" s="27"/>
      <c r="J8" s="27"/>
      <c r="K8" s="27"/>
      <c r="L8" s="27"/>
    </row>
    <row r="9" spans="1:13" x14ac:dyDescent="0.2">
      <c r="A9" s="25" t="s">
        <v>299</v>
      </c>
      <c r="B9" s="265" t="s">
        <v>300</v>
      </c>
      <c r="C9" s="685">
        <v>-1.8</v>
      </c>
      <c r="D9" s="685">
        <v>-1.1000000000000001</v>
      </c>
      <c r="E9" s="686">
        <v>-0.3</v>
      </c>
      <c r="F9" s="686">
        <v>-0.3</v>
      </c>
      <c r="H9" s="76"/>
      <c r="I9" s="76"/>
      <c r="J9" s="76"/>
      <c r="K9" s="76"/>
      <c r="L9" s="76"/>
    </row>
    <row r="10" spans="1:13" x14ac:dyDescent="0.2">
      <c r="A10" s="85" t="s">
        <v>301</v>
      </c>
      <c r="B10" s="513" t="s">
        <v>302</v>
      </c>
      <c r="C10" s="86">
        <v>75137724.42963475</v>
      </c>
      <c r="D10" s="86">
        <v>76289253.958206415</v>
      </c>
      <c r="E10" s="86">
        <v>75260150.050894976</v>
      </c>
      <c r="F10" s="390">
        <v>75946780.105150193</v>
      </c>
      <c r="I10" s="27"/>
      <c r="J10" s="27"/>
      <c r="K10" s="27"/>
      <c r="L10" s="27"/>
      <c r="M10" s="27"/>
    </row>
    <row r="11" spans="1:13" x14ac:dyDescent="0.2">
      <c r="A11" s="85" t="s">
        <v>303</v>
      </c>
      <c r="B11" s="513" t="s">
        <v>304</v>
      </c>
      <c r="C11" s="86">
        <v>2583531.2273297608</v>
      </c>
      <c r="D11" s="86">
        <v>2497513.3443647623</v>
      </c>
      <c r="E11" s="86">
        <v>665870.93291458488</v>
      </c>
      <c r="F11" s="86">
        <v>960548.6471119374</v>
      </c>
      <c r="I11" s="27"/>
      <c r="J11" s="27"/>
      <c r="K11" s="27"/>
      <c r="L11" s="27"/>
    </row>
    <row r="12" spans="1:13" x14ac:dyDescent="0.2">
      <c r="A12" s="85" t="s">
        <v>305</v>
      </c>
      <c r="B12" s="513" t="s">
        <v>642</v>
      </c>
      <c r="C12" s="86">
        <v>3259.301503053849</v>
      </c>
      <c r="D12" s="86">
        <v>3243.7608656653838</v>
      </c>
      <c r="E12" s="86">
        <v>906.14286063378586</v>
      </c>
      <c r="F12" s="86">
        <v>1359.0373320576932</v>
      </c>
      <c r="I12" s="27"/>
      <c r="J12" s="27"/>
      <c r="K12" s="27"/>
      <c r="L12" s="27"/>
    </row>
    <row r="13" spans="1:13" x14ac:dyDescent="0.2">
      <c r="A13" s="85" t="s">
        <v>306</v>
      </c>
      <c r="B13" s="513" t="s">
        <v>643</v>
      </c>
      <c r="C13" s="87">
        <v>0.88887980692961688</v>
      </c>
      <c r="D13" s="87">
        <v>0.83850038573257835</v>
      </c>
      <c r="E13" s="87">
        <v>0.21892821590171982</v>
      </c>
      <c r="F13" s="87">
        <v>0.30834741506786023</v>
      </c>
      <c r="I13" s="76"/>
      <c r="J13" s="76"/>
      <c r="K13" s="76"/>
      <c r="L13" s="76"/>
    </row>
    <row r="14" spans="1:13" x14ac:dyDescent="0.2">
      <c r="A14" s="88" t="s">
        <v>307</v>
      </c>
      <c r="B14" s="89" t="s">
        <v>308</v>
      </c>
      <c r="C14" s="690">
        <v>-1.81309116431785</v>
      </c>
      <c r="D14" s="690">
        <v>-1.0389801799649376</v>
      </c>
      <c r="E14" s="90">
        <v>-0.15674369376944952</v>
      </c>
      <c r="F14" s="90">
        <v>-8.6282193393465434E-3</v>
      </c>
      <c r="I14" s="76"/>
      <c r="J14" s="76"/>
      <c r="K14" s="76"/>
      <c r="L14" s="76"/>
    </row>
    <row r="15" spans="1:13" x14ac:dyDescent="0.2">
      <c r="A15" s="1185" t="s">
        <v>19</v>
      </c>
      <c r="B15" s="1185"/>
      <c r="C15" s="22"/>
      <c r="D15" s="22"/>
      <c r="E15" s="22"/>
      <c r="F15" s="22"/>
    </row>
    <row r="16" spans="1:13" x14ac:dyDescent="0.2">
      <c r="A16" s="22"/>
      <c r="B16" s="22"/>
      <c r="C16" s="22"/>
      <c r="D16" s="22"/>
      <c r="E16" s="22"/>
      <c r="F16" s="22"/>
    </row>
    <row r="17" spans="1:6" x14ac:dyDescent="0.2">
      <c r="A17" s="7"/>
      <c r="B17" s="7"/>
      <c r="C17" s="91"/>
      <c r="D17" s="91"/>
      <c r="E17" s="91"/>
      <c r="F17" s="91"/>
    </row>
    <row r="18" spans="1:6" x14ac:dyDescent="0.2">
      <c r="B18" s="687"/>
      <c r="C18" s="43"/>
      <c r="D18" s="43"/>
      <c r="E18" s="43"/>
      <c r="F18" s="43"/>
    </row>
    <row r="19" spans="1:6" x14ac:dyDescent="0.2">
      <c r="C19" s="43"/>
      <c r="D19" s="43"/>
      <c r="E19" s="43"/>
      <c r="F19" s="43"/>
    </row>
    <row r="20" spans="1:6" x14ac:dyDescent="0.2">
      <c r="C20" s="485"/>
      <c r="D20" s="485"/>
      <c r="E20" s="485"/>
      <c r="F20" s="485"/>
    </row>
    <row r="21" spans="1:6" x14ac:dyDescent="0.2">
      <c r="C21" s="881"/>
      <c r="D21" s="881"/>
      <c r="E21" s="881"/>
      <c r="F21" s="881"/>
    </row>
  </sheetData>
  <mergeCells count="2">
    <mergeCell ref="A15:B15"/>
    <mergeCell ref="C2:F3"/>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A803-3207-4FDC-B6DF-1620FD90A7AE}">
  <dimension ref="A1:S44"/>
  <sheetViews>
    <sheetView showGridLines="0" workbookViewId="0">
      <selection activeCell="E11" sqref="E11"/>
    </sheetView>
  </sheetViews>
  <sheetFormatPr baseColWidth="10" defaultColWidth="11.42578125" defaultRowHeight="12.75" x14ac:dyDescent="0.2"/>
  <cols>
    <col min="1" max="1" width="33.42578125" style="4" customWidth="1"/>
    <col min="2" max="4" width="11.42578125" style="4"/>
    <col min="5" max="5" width="12.42578125" style="4" bestFit="1" customWidth="1"/>
    <col min="6" max="16384" width="11.42578125" style="4"/>
  </cols>
  <sheetData>
    <row r="1" spans="1:5" x14ac:dyDescent="0.2">
      <c r="A1" s="41" t="s">
        <v>309</v>
      </c>
      <c r="B1" s="7"/>
      <c r="C1" s="7"/>
      <c r="D1" s="7"/>
      <c r="E1" s="7"/>
    </row>
    <row r="2" spans="1:5" x14ac:dyDescent="0.2">
      <c r="A2" s="41" t="s">
        <v>310</v>
      </c>
      <c r="B2" s="7"/>
      <c r="C2" s="7"/>
      <c r="D2" s="7"/>
      <c r="E2" s="7"/>
    </row>
    <row r="3" spans="1:5" x14ac:dyDescent="0.2">
      <c r="A3" s="42" t="s">
        <v>681</v>
      </c>
      <c r="B3" s="7"/>
      <c r="C3" s="7"/>
      <c r="D3" s="7"/>
      <c r="E3" s="7"/>
    </row>
    <row r="4" spans="1:5" x14ac:dyDescent="0.2">
      <c r="A4" s="42"/>
      <c r="B4" s="7"/>
      <c r="C4" s="7"/>
      <c r="D4" s="7"/>
      <c r="E4" s="7"/>
    </row>
    <row r="5" spans="1:5" x14ac:dyDescent="0.2">
      <c r="A5" s="92"/>
      <c r="B5" s="264">
        <v>2024</v>
      </c>
      <c r="C5" s="264">
        <v>2025</v>
      </c>
      <c r="D5" s="93">
        <v>2026</v>
      </c>
      <c r="E5" s="93">
        <v>2027</v>
      </c>
    </row>
    <row r="6" spans="1:5" x14ac:dyDescent="0.2">
      <c r="A6" s="94" t="s">
        <v>739</v>
      </c>
      <c r="B6" s="928">
        <v>75726988.772506148</v>
      </c>
      <c r="C6" s="928">
        <v>75723401.209997997</v>
      </c>
      <c r="D6" s="928">
        <v>74395040.963422731</v>
      </c>
      <c r="E6" s="929">
        <v>73985947.545633271</v>
      </c>
    </row>
    <row r="7" spans="1:5" x14ac:dyDescent="0.2">
      <c r="A7" s="95" t="s">
        <v>311</v>
      </c>
      <c r="B7" s="932">
        <v>7.0339253070707404</v>
      </c>
      <c r="C7" s="930">
        <v>-4.7374952659606801E-3</v>
      </c>
      <c r="D7" s="930">
        <v>-1.7542268642839001</v>
      </c>
      <c r="E7" s="931">
        <v>-0.54989339677975502</v>
      </c>
    </row>
    <row r="8" spans="1:5" x14ac:dyDescent="0.2">
      <c r="A8" s="541" t="s">
        <v>747</v>
      </c>
      <c r="B8" s="792">
        <v>75137724.42963475</v>
      </c>
      <c r="C8" s="793">
        <v>76289253.958206415</v>
      </c>
      <c r="D8" s="792">
        <v>75260150.050894976</v>
      </c>
      <c r="E8" s="794">
        <v>75946780.105150193</v>
      </c>
    </row>
    <row r="9" spans="1:5" x14ac:dyDescent="0.2">
      <c r="A9" s="96" t="s">
        <v>311</v>
      </c>
      <c r="B9" s="796">
        <v>6.1805730920111204</v>
      </c>
      <c r="C9" s="797">
        <v>1.5325584282899873</v>
      </c>
      <c r="D9" s="796">
        <v>-1.3489500210281391</v>
      </c>
      <c r="E9" s="798">
        <v>0.91234212766102551</v>
      </c>
    </row>
    <row r="10" spans="1:5" x14ac:dyDescent="0.2">
      <c r="A10" s="95" t="s">
        <v>640</v>
      </c>
      <c r="B10" s="795">
        <v>-589264.34287139773</v>
      </c>
      <c r="C10" s="795">
        <v>565852.74820841849</v>
      </c>
      <c r="D10" s="795">
        <v>865109.0874722451</v>
      </c>
      <c r="E10" s="795">
        <v>1960832.5595169216</v>
      </c>
    </row>
    <row r="11" spans="1:5" x14ac:dyDescent="0.2">
      <c r="A11" s="96" t="s">
        <v>641</v>
      </c>
      <c r="B11" s="796">
        <v>-0.77814310647109641</v>
      </c>
      <c r="C11" s="797">
        <v>0.747262720858477</v>
      </c>
      <c r="D11" s="796">
        <v>1.1628585403932856</v>
      </c>
      <c r="E11" s="798">
        <v>2.6502770114656071</v>
      </c>
    </row>
    <row r="12" spans="1:5" x14ac:dyDescent="0.2">
      <c r="A12" s="509" t="s">
        <v>19</v>
      </c>
      <c r="B12" s="7"/>
      <c r="C12" s="7"/>
      <c r="D12" s="7"/>
      <c r="E12" s="7"/>
    </row>
    <row r="13" spans="1:5" x14ac:dyDescent="0.2">
      <c r="A13" s="509"/>
      <c r="B13" s="91"/>
      <c r="C13" s="91"/>
      <c r="D13" s="91"/>
      <c r="E13" s="97"/>
    </row>
    <row r="14" spans="1:5" x14ac:dyDescent="0.2">
      <c r="B14" s="44"/>
      <c r="C14" s="44"/>
      <c r="D14" s="44"/>
      <c r="E14" s="44"/>
    </row>
    <row r="15" spans="1:5" x14ac:dyDescent="0.2">
      <c r="B15" s="43"/>
      <c r="C15" s="43"/>
      <c r="D15" s="43"/>
      <c r="E15" s="43"/>
    </row>
    <row r="16" spans="1:5" x14ac:dyDescent="0.2">
      <c r="B16" s="43"/>
      <c r="C16" s="43"/>
      <c r="D16" s="43"/>
      <c r="E16" s="43"/>
    </row>
    <row r="17" spans="1:19" x14ac:dyDescent="0.2">
      <c r="B17" s="44"/>
      <c r="C17" s="44"/>
      <c r="D17" s="44"/>
      <c r="E17" s="44"/>
    </row>
    <row r="18" spans="1:19" s="1087" customFormat="1" x14ac:dyDescent="0.2">
      <c r="A18" s="1085"/>
      <c r="B18" s="1086"/>
      <c r="C18" s="1086"/>
      <c r="D18" s="1086"/>
      <c r="E18" s="1086"/>
    </row>
    <row r="19" spans="1:19" s="1087" customFormat="1" x14ac:dyDescent="0.2">
      <c r="A19" s="1088"/>
      <c r="B19" s="1030"/>
      <c r="C19" s="1030"/>
      <c r="D19" s="1030"/>
      <c r="E19" s="1030"/>
      <c r="O19" s="1089"/>
      <c r="P19" s="1089"/>
      <c r="Q19" s="1089"/>
      <c r="R19" s="1089"/>
      <c r="S19" s="1089"/>
    </row>
    <row r="20" spans="1:19" s="1087" customFormat="1" x14ac:dyDescent="0.2">
      <c r="A20" s="1085"/>
      <c r="B20" s="1090"/>
      <c r="C20" s="1090"/>
      <c r="D20" s="1090"/>
      <c r="E20" s="1090"/>
      <c r="I20" s="1091"/>
      <c r="J20" s="1091"/>
      <c r="K20" s="1091"/>
      <c r="L20" s="1091"/>
      <c r="M20" s="1091"/>
      <c r="O20" s="1089"/>
      <c r="P20" s="1089"/>
      <c r="Q20" s="1089"/>
      <c r="R20" s="1089"/>
      <c r="S20" s="1089"/>
    </row>
    <row r="21" spans="1:19" s="1087" customFormat="1" x14ac:dyDescent="0.2">
      <c r="A21" s="1088"/>
      <c r="B21" s="1092"/>
      <c r="C21" s="1092"/>
      <c r="D21" s="1092"/>
      <c r="E21" s="1092"/>
      <c r="I21" s="1091"/>
      <c r="J21" s="1091"/>
      <c r="K21" s="1091"/>
      <c r="L21" s="1091"/>
      <c r="M21" s="1091"/>
      <c r="O21" s="1089"/>
      <c r="P21" s="1089"/>
      <c r="Q21" s="1089"/>
      <c r="R21" s="1089"/>
      <c r="S21" s="1089"/>
    </row>
    <row r="22" spans="1:19" s="1087" customFormat="1" x14ac:dyDescent="0.2">
      <c r="A22" s="1085"/>
      <c r="B22" s="1093"/>
      <c r="C22" s="1093"/>
      <c r="D22" s="1093"/>
      <c r="E22" s="1093"/>
      <c r="O22" s="1089"/>
      <c r="P22" s="1089"/>
      <c r="Q22" s="1089"/>
      <c r="R22" s="1089"/>
      <c r="S22" s="1089"/>
    </row>
    <row r="23" spans="1:19" s="1087" customFormat="1" x14ac:dyDescent="0.2">
      <c r="A23" s="1085"/>
      <c r="B23" s="1094"/>
      <c r="C23" s="1094"/>
      <c r="D23" s="1094"/>
      <c r="E23" s="1094"/>
    </row>
    <row r="24" spans="1:19" s="1087" customFormat="1" x14ac:dyDescent="0.2">
      <c r="A24" s="1085"/>
      <c r="B24" s="1093"/>
      <c r="C24" s="1093"/>
      <c r="D24" s="1093"/>
      <c r="E24" s="1093"/>
      <c r="J24" s="1089"/>
      <c r="K24" s="1089"/>
      <c r="L24" s="1089"/>
      <c r="M24" s="1089"/>
    </row>
    <row r="25" spans="1:19" s="1087" customFormat="1" x14ac:dyDescent="0.2">
      <c r="A25" s="1095"/>
      <c r="J25" s="1089"/>
      <c r="K25" s="1089"/>
      <c r="L25" s="1089"/>
      <c r="M25" s="1089"/>
    </row>
    <row r="26" spans="1:19" s="1087" customFormat="1" x14ac:dyDescent="0.2">
      <c r="J26" s="1091"/>
      <c r="K26" s="1091"/>
      <c r="L26" s="1091"/>
      <c r="M26" s="1091"/>
    </row>
    <row r="27" spans="1:19" s="1087" customFormat="1" x14ac:dyDescent="0.2">
      <c r="B27" s="1089"/>
      <c r="C27" s="1089"/>
      <c r="D27" s="1089"/>
      <c r="E27" s="1089"/>
      <c r="J27" s="1091"/>
      <c r="K27" s="1091"/>
      <c r="L27" s="1091"/>
      <c r="M27" s="1091"/>
    </row>
    <row r="28" spans="1:19" x14ac:dyDescent="0.2">
      <c r="J28" s="43"/>
      <c r="K28" s="43"/>
      <c r="L28" s="43"/>
      <c r="M28" s="43"/>
    </row>
    <row r="29" spans="1:19" x14ac:dyDescent="0.2">
      <c r="J29" s="43"/>
      <c r="K29" s="43"/>
      <c r="L29" s="43"/>
      <c r="M29" s="43"/>
    </row>
    <row r="38" spans="2:5" x14ac:dyDescent="0.2">
      <c r="B38" s="43"/>
      <c r="C38" s="43"/>
      <c r="D38" s="43"/>
      <c r="E38" s="43"/>
    </row>
    <row r="39" spans="2:5" x14ac:dyDescent="0.2">
      <c r="B39" s="43"/>
      <c r="C39" s="43"/>
      <c r="D39" s="43"/>
      <c r="E39" s="43"/>
    </row>
    <row r="40" spans="2:5" x14ac:dyDescent="0.2">
      <c r="B40" s="43"/>
      <c r="C40" s="43"/>
      <c r="D40" s="43"/>
      <c r="E40" s="43"/>
    </row>
    <row r="42" spans="2:5" x14ac:dyDescent="0.2">
      <c r="B42" s="43"/>
      <c r="C42" s="43"/>
      <c r="D42" s="43"/>
      <c r="E42" s="43"/>
    </row>
    <row r="43" spans="2:5" x14ac:dyDescent="0.2">
      <c r="B43" s="43"/>
      <c r="C43" s="43"/>
      <c r="D43" s="43"/>
      <c r="E43" s="43"/>
    </row>
    <row r="44" spans="2:5" x14ac:dyDescent="0.2">
      <c r="B44" s="43"/>
      <c r="C44" s="43"/>
      <c r="D44" s="43"/>
      <c r="E44" s="43"/>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A78D-1154-4444-9894-F3193AAC3020}">
  <dimension ref="A1:E25"/>
  <sheetViews>
    <sheetView showGridLines="0" tabSelected="1" zoomScaleNormal="100" workbookViewId="0">
      <selection activeCell="B21" sqref="B21"/>
    </sheetView>
  </sheetViews>
  <sheetFormatPr baseColWidth="10" defaultColWidth="11.42578125" defaultRowHeight="12.75" x14ac:dyDescent="0.2"/>
  <cols>
    <col min="1" max="1" width="32.42578125" style="4" customWidth="1"/>
    <col min="2" max="5" width="13.42578125" style="4" customWidth="1"/>
    <col min="6" max="16384" width="11.42578125" style="4"/>
  </cols>
  <sheetData>
    <row r="1" spans="1:5" x14ac:dyDescent="0.2">
      <c r="A1" s="15" t="s">
        <v>312</v>
      </c>
    </row>
    <row r="2" spans="1:5" x14ac:dyDescent="0.2">
      <c r="A2" s="15" t="s">
        <v>678</v>
      </c>
    </row>
    <row r="3" spans="1:5" x14ac:dyDescent="0.2">
      <c r="A3" s="14" t="s">
        <v>683</v>
      </c>
    </row>
    <row r="5" spans="1:5" x14ac:dyDescent="0.2">
      <c r="A5" s="98"/>
      <c r="B5" s="760">
        <v>2024</v>
      </c>
      <c r="C5" s="99">
        <v>2025</v>
      </c>
      <c r="D5" s="760">
        <v>2026</v>
      </c>
      <c r="E5" s="100">
        <v>2027</v>
      </c>
    </row>
    <row r="6" spans="1:5" x14ac:dyDescent="0.2">
      <c r="A6" s="101" t="s">
        <v>259</v>
      </c>
      <c r="B6" s="761">
        <v>107687397.2976855</v>
      </c>
      <c r="C6" s="102">
        <v>117403817.6348297</v>
      </c>
      <c r="D6" s="761">
        <v>123949548.08601828</v>
      </c>
      <c r="E6" s="107">
        <v>125942177.58889061</v>
      </c>
    </row>
    <row r="7" spans="1:5" x14ac:dyDescent="0.2">
      <c r="A7" s="103" t="s">
        <v>313</v>
      </c>
      <c r="B7" s="762">
        <v>2686222.4609568301</v>
      </c>
      <c r="C7" s="13">
        <v>597138.61781156098</v>
      </c>
      <c r="D7" s="762">
        <v>-189134.441143259</v>
      </c>
      <c r="E7" s="530">
        <v>-933670.44412273203</v>
      </c>
    </row>
    <row r="8" spans="1:5" x14ac:dyDescent="0.2">
      <c r="A8" s="103" t="s">
        <v>1233</v>
      </c>
      <c r="B8" s="762">
        <v>2583531.2273297608</v>
      </c>
      <c r="C8" s="13">
        <v>2497513.3443647623</v>
      </c>
      <c r="D8" s="762">
        <v>665870.93291458488</v>
      </c>
      <c r="E8" s="104">
        <v>960548.6471119374</v>
      </c>
    </row>
    <row r="9" spans="1:5" x14ac:dyDescent="0.2">
      <c r="A9" s="103" t="s">
        <v>260</v>
      </c>
      <c r="B9" s="762">
        <v>4446666.6488576084</v>
      </c>
      <c r="C9" s="13">
        <v>3451078.4890122563</v>
      </c>
      <c r="D9" s="762">
        <v>1515893.0111010075</v>
      </c>
      <c r="E9" s="104">
        <v>2172194.752963081</v>
      </c>
    </row>
    <row r="10" spans="1:5" x14ac:dyDescent="0.2">
      <c r="A10" s="105" t="s">
        <v>261</v>
      </c>
      <c r="B10" s="763">
        <v>117403817.6348297</v>
      </c>
      <c r="C10" s="106">
        <v>123949548.08601828</v>
      </c>
      <c r="D10" s="763">
        <v>125942177.58889061</v>
      </c>
      <c r="E10" s="107">
        <v>128141250.5448429</v>
      </c>
    </row>
    <row r="11" spans="1:5" x14ac:dyDescent="0.2">
      <c r="A11" s="851" t="s">
        <v>130</v>
      </c>
      <c r="B11" s="775">
        <v>40.393505465737185</v>
      </c>
      <c r="C11" s="776">
        <v>41.614089516682824</v>
      </c>
      <c r="D11" s="775">
        <v>41.407868827712051</v>
      </c>
      <c r="E11" s="777">
        <v>41.134848805279525</v>
      </c>
    </row>
    <row r="12" spans="1:5" x14ac:dyDescent="0.2">
      <c r="A12" s="4" t="s">
        <v>19</v>
      </c>
    </row>
    <row r="14" spans="1:5" x14ac:dyDescent="0.2">
      <c r="A14" s="453"/>
      <c r="B14" s="91"/>
      <c r="C14" s="43"/>
      <c r="D14" s="43"/>
      <c r="E14" s="43"/>
    </row>
    <row r="15" spans="1:5" x14ac:dyDescent="0.2">
      <c r="B15" s="43"/>
      <c r="C15" s="43"/>
      <c r="D15" s="43"/>
      <c r="E15" s="43"/>
    </row>
    <row r="16" spans="1:5" x14ac:dyDescent="0.2">
      <c r="B16" s="43"/>
      <c r="C16" s="43"/>
      <c r="D16" s="43"/>
      <c r="E16" s="43"/>
    </row>
    <row r="17" spans="2:5" x14ac:dyDescent="0.2">
      <c r="B17" s="43"/>
      <c r="C17" s="43"/>
      <c r="D17" s="43"/>
      <c r="E17" s="43"/>
    </row>
    <row r="21" spans="2:5" x14ac:dyDescent="0.2">
      <c r="B21" s="43"/>
      <c r="C21" s="43"/>
      <c r="D21" s="43"/>
      <c r="E21" s="43"/>
    </row>
    <row r="22" spans="2:5" x14ac:dyDescent="0.2">
      <c r="B22" s="43"/>
      <c r="C22" s="43"/>
      <c r="D22" s="43"/>
      <c r="E22" s="43"/>
    </row>
    <row r="23" spans="2:5" x14ac:dyDescent="0.2">
      <c r="B23" s="43"/>
      <c r="C23" s="43"/>
      <c r="D23" s="43"/>
      <c r="E23" s="43"/>
    </row>
    <row r="24" spans="2:5" x14ac:dyDescent="0.2">
      <c r="B24" s="43"/>
      <c r="C24" s="43"/>
      <c r="D24" s="43"/>
      <c r="E24" s="43"/>
    </row>
    <row r="25" spans="2:5" x14ac:dyDescent="0.2">
      <c r="B25" s="43"/>
      <c r="C25" s="43"/>
      <c r="D25" s="43"/>
      <c r="E25" s="43"/>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8ADD-8CC5-4A25-8C12-4931A3F7FB31}">
  <dimension ref="A1:I18"/>
  <sheetViews>
    <sheetView showGridLines="0" workbookViewId="0">
      <selection activeCell="B19" sqref="B19"/>
    </sheetView>
  </sheetViews>
  <sheetFormatPr baseColWidth="10" defaultColWidth="8.42578125" defaultRowHeight="12.75" x14ac:dyDescent="0.2"/>
  <cols>
    <col min="1" max="1" width="30.42578125" style="7" customWidth="1"/>
    <col min="2" max="9" width="11" style="7" customWidth="1"/>
    <col min="10" max="16384" width="8.42578125" style="7"/>
  </cols>
  <sheetData>
    <row r="1" spans="1:9" x14ac:dyDescent="0.2">
      <c r="A1" s="108" t="s">
        <v>314</v>
      </c>
    </row>
    <row r="2" spans="1:9" x14ac:dyDescent="0.2">
      <c r="A2" s="108" t="s">
        <v>679</v>
      </c>
    </row>
    <row r="3" spans="1:9" x14ac:dyDescent="0.2">
      <c r="A3" s="109" t="s">
        <v>1242</v>
      </c>
    </row>
    <row r="5" spans="1:9" x14ac:dyDescent="0.2">
      <c r="A5" s="764"/>
      <c r="B5" s="1219">
        <v>2024</v>
      </c>
      <c r="C5" s="1306"/>
      <c r="D5" s="1214">
        <v>2025</v>
      </c>
      <c r="E5" s="1214"/>
      <c r="F5" s="1219">
        <v>2026</v>
      </c>
      <c r="G5" s="1306"/>
      <c r="H5" s="1214">
        <v>2027</v>
      </c>
      <c r="I5" s="1306"/>
    </row>
    <row r="6" spans="1:9" x14ac:dyDescent="0.2">
      <c r="A6" s="121"/>
      <c r="B6" s="124" t="s">
        <v>82</v>
      </c>
      <c r="C6" s="123" t="s">
        <v>130</v>
      </c>
      <c r="D6" s="122" t="s">
        <v>82</v>
      </c>
      <c r="E6" s="123" t="s">
        <v>130</v>
      </c>
      <c r="F6" s="124" t="s">
        <v>82</v>
      </c>
      <c r="G6" s="123" t="s">
        <v>130</v>
      </c>
      <c r="H6" s="122" t="s">
        <v>82</v>
      </c>
      <c r="I6" s="123" t="s">
        <v>130</v>
      </c>
    </row>
    <row r="7" spans="1:9" x14ac:dyDescent="0.2">
      <c r="A7" s="95" t="s">
        <v>148</v>
      </c>
      <c r="B7" s="401">
        <v>17913.085288397975</v>
      </c>
      <c r="C7" s="780">
        <v>4.88527366300604</v>
      </c>
      <c r="D7" s="532">
        <v>17788.809177249641</v>
      </c>
      <c r="E7" s="779">
        <v>4.5983424717676904</v>
      </c>
      <c r="F7" s="401">
        <v>17625.255764019163</v>
      </c>
      <c r="G7" s="780">
        <v>4.2583415561309401</v>
      </c>
      <c r="H7" s="532">
        <v>17403.180650648879</v>
      </c>
      <c r="I7" s="780">
        <v>3.9485491980280498</v>
      </c>
    </row>
    <row r="8" spans="1:9" x14ac:dyDescent="0.2">
      <c r="A8" s="95" t="s">
        <v>315</v>
      </c>
      <c r="B8" s="401">
        <v>148112.95301313521</v>
      </c>
      <c r="C8" s="780">
        <v>40.393505465737199</v>
      </c>
      <c r="D8" s="532">
        <v>160985.20326448933</v>
      </c>
      <c r="E8" s="779">
        <v>41.614089516682803</v>
      </c>
      <c r="F8" s="401">
        <v>171386.97521353536</v>
      </c>
      <c r="G8" s="780">
        <v>41.4078688277121</v>
      </c>
      <c r="H8" s="532">
        <v>181301.32585227129</v>
      </c>
      <c r="I8" s="780">
        <v>41.134848805279503</v>
      </c>
    </row>
    <row r="9" spans="1:9" x14ac:dyDescent="0.2">
      <c r="A9" s="120" t="s">
        <v>316</v>
      </c>
      <c r="B9" s="531">
        <v>-130199.86772473724</v>
      </c>
      <c r="C9" s="782">
        <v>-35.508231802731103</v>
      </c>
      <c r="D9" s="151">
        <v>-143196.39408723969</v>
      </c>
      <c r="E9" s="781">
        <v>-37.015747044915102</v>
      </c>
      <c r="F9" s="531">
        <v>-153761.71944951621</v>
      </c>
      <c r="G9" s="782">
        <v>-37.1495272715811</v>
      </c>
      <c r="H9" s="151">
        <v>-163898.14520162239</v>
      </c>
      <c r="I9" s="782">
        <v>-37.186299607251499</v>
      </c>
    </row>
    <row r="10" spans="1:9" x14ac:dyDescent="0.2">
      <c r="A10" s="1307" t="s">
        <v>1243</v>
      </c>
      <c r="B10" s="1307"/>
      <c r="C10" s="1307"/>
      <c r="D10" s="1307"/>
      <c r="E10" s="1307"/>
      <c r="F10" s="1307"/>
      <c r="G10" s="1307"/>
      <c r="H10" s="1307"/>
      <c r="I10" s="1307"/>
    </row>
    <row r="11" spans="1:9" x14ac:dyDescent="0.2">
      <c r="A11" s="1206"/>
      <c r="B11" s="1206"/>
      <c r="C11" s="1206"/>
      <c r="D11" s="1206"/>
      <c r="E11" s="1206"/>
      <c r="F11" s="1206"/>
      <c r="G11" s="1206"/>
      <c r="H11" s="1206"/>
      <c r="I11" s="1206"/>
    </row>
    <row r="12" spans="1:9" x14ac:dyDescent="0.2">
      <c r="A12" s="7" t="s">
        <v>19</v>
      </c>
      <c r="B12" s="91"/>
      <c r="D12" s="91"/>
      <c r="F12" s="91"/>
      <c r="H12" s="91"/>
    </row>
    <row r="13" spans="1:9" x14ac:dyDescent="0.2">
      <c r="B13" s="91"/>
      <c r="D13" s="91"/>
      <c r="F13" s="91"/>
      <c r="H13" s="91"/>
    </row>
    <row r="14" spans="1:9" x14ac:dyDescent="0.2">
      <c r="B14" s="91"/>
      <c r="D14" s="91"/>
      <c r="F14" s="91"/>
      <c r="H14" s="91"/>
    </row>
    <row r="16" spans="1:9" x14ac:dyDescent="0.2">
      <c r="B16" s="91"/>
      <c r="C16" s="91"/>
      <c r="D16" s="91"/>
      <c r="E16" s="91"/>
      <c r="F16" s="91"/>
      <c r="G16" s="91"/>
      <c r="H16" s="91"/>
      <c r="I16" s="91"/>
    </row>
    <row r="17" spans="2:9" x14ac:dyDescent="0.2">
      <c r="B17" s="91"/>
      <c r="C17" s="91"/>
      <c r="D17" s="91"/>
      <c r="E17" s="91"/>
      <c r="F17" s="91"/>
      <c r="G17" s="91"/>
      <c r="H17" s="91"/>
      <c r="I17" s="91"/>
    </row>
    <row r="18" spans="2:9" x14ac:dyDescent="0.2">
      <c r="B18" s="91"/>
      <c r="C18" s="91"/>
      <c r="D18" s="91"/>
      <c r="E18" s="91"/>
      <c r="F18" s="91"/>
      <c r="G18" s="91"/>
      <c r="H18" s="91"/>
      <c r="I18" s="91"/>
    </row>
  </sheetData>
  <mergeCells count="5">
    <mergeCell ref="B5:C5"/>
    <mergeCell ref="D5:E5"/>
    <mergeCell ref="F5:G5"/>
    <mergeCell ref="H5:I5"/>
    <mergeCell ref="A10:I11"/>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632C8-2DBD-4DA6-B77E-AD1962A68A4A}">
  <dimension ref="A1:G20"/>
  <sheetViews>
    <sheetView workbookViewId="0">
      <selection activeCell="B30" sqref="B30"/>
    </sheetView>
  </sheetViews>
  <sheetFormatPr baseColWidth="10" defaultColWidth="11.42578125" defaultRowHeight="12.75" x14ac:dyDescent="0.2"/>
  <cols>
    <col min="1" max="1" width="11.42578125" style="7"/>
    <col min="2" max="2" width="34" style="7" bestFit="1" customWidth="1"/>
    <col min="3" max="3" width="12.5703125" style="7" customWidth="1"/>
    <col min="4" max="16384" width="11.42578125" style="7"/>
  </cols>
  <sheetData>
    <row r="1" spans="1:7" x14ac:dyDescent="0.2">
      <c r="A1" s="6" t="s">
        <v>635</v>
      </c>
    </row>
    <row r="2" spans="1:7" x14ac:dyDescent="0.2">
      <c r="A2" s="6" t="s">
        <v>636</v>
      </c>
    </row>
    <row r="4" spans="1:7" x14ac:dyDescent="0.2">
      <c r="A4" s="639" t="s">
        <v>637</v>
      </c>
      <c r="B4" s="264"/>
      <c r="C4" s="264">
        <v>2023</v>
      </c>
      <c r="D4" s="640">
        <v>2024</v>
      </c>
      <c r="E4" s="264">
        <v>2025</v>
      </c>
      <c r="F4" s="93">
        <v>2026</v>
      </c>
      <c r="G4" s="93">
        <v>2027</v>
      </c>
    </row>
    <row r="5" spans="1:7" x14ac:dyDescent="0.2">
      <c r="A5" s="1308" t="s">
        <v>632</v>
      </c>
      <c r="B5" s="970" t="s">
        <v>981</v>
      </c>
      <c r="C5" s="830">
        <v>0.30372107570013895</v>
      </c>
      <c r="D5" s="830">
        <v>2.554511545300528</v>
      </c>
      <c r="E5" s="830">
        <v>2.5746170318255537</v>
      </c>
      <c r="F5" s="830">
        <v>2.412524246910877</v>
      </c>
      <c r="G5" s="830">
        <v>2.410742508327985</v>
      </c>
    </row>
    <row r="6" spans="1:7" x14ac:dyDescent="0.2">
      <c r="A6" s="1308"/>
      <c r="B6" s="641" t="s">
        <v>982</v>
      </c>
      <c r="C6" s="829">
        <v>-0.45878977515297947</v>
      </c>
      <c r="D6" s="829">
        <v>2.3738596424541782</v>
      </c>
      <c r="E6" s="829">
        <v>2.4439775103190584</v>
      </c>
      <c r="F6" s="829">
        <v>2.3299999999999841</v>
      </c>
      <c r="G6" s="829">
        <v>2.3300000000000125</v>
      </c>
    </row>
    <row r="7" spans="1:7" x14ac:dyDescent="0.2">
      <c r="A7" s="1308"/>
      <c r="B7" s="641" t="s">
        <v>983</v>
      </c>
      <c r="C7" s="829">
        <v>-3.4747561158684164</v>
      </c>
      <c r="D7" s="829">
        <v>2.272773610387361</v>
      </c>
      <c r="E7" s="829">
        <v>2.8952272499247442</v>
      </c>
      <c r="F7" s="829">
        <v>2.3708542365354219</v>
      </c>
      <c r="G7" s="829">
        <v>2.7389757770544207</v>
      </c>
    </row>
    <row r="8" spans="1:7" x14ac:dyDescent="0.2">
      <c r="A8" s="1308"/>
      <c r="B8" s="641" t="s">
        <v>638</v>
      </c>
      <c r="C8" s="829">
        <v>7.9386900459060827</v>
      </c>
      <c r="D8" s="829">
        <v>3.5468151910328372</v>
      </c>
      <c r="E8" s="829">
        <v>3.0000000000000027</v>
      </c>
      <c r="F8" s="829">
        <v>3.0000000000000027</v>
      </c>
      <c r="G8" s="829">
        <v>2.9999999999999805</v>
      </c>
    </row>
    <row r="9" spans="1:7" x14ac:dyDescent="0.2">
      <c r="A9" s="1308"/>
      <c r="B9" s="643" t="s">
        <v>639</v>
      </c>
      <c r="C9" s="969">
        <v>814.15530391188724</v>
      </c>
      <c r="D9" s="969">
        <v>820.77840999344085</v>
      </c>
      <c r="E9" s="969">
        <v>821.16977890298142</v>
      </c>
      <c r="F9" s="969">
        <v>807.2435419212909</v>
      </c>
      <c r="G9" s="969">
        <v>799.71712824872554</v>
      </c>
    </row>
    <row r="10" spans="1:7" x14ac:dyDescent="0.2">
      <c r="A10" s="1310" t="s">
        <v>633</v>
      </c>
      <c r="B10" s="641" t="s">
        <v>981</v>
      </c>
      <c r="C10" s="830">
        <v>-0.15080388838846659</v>
      </c>
      <c r="D10" s="830">
        <v>2.3160686467848421</v>
      </c>
      <c r="E10" s="830">
        <v>2.9251493271052595</v>
      </c>
      <c r="F10" s="830">
        <v>2.7494654790945816</v>
      </c>
      <c r="G10" s="830">
        <v>2.4195973869338729</v>
      </c>
    </row>
    <row r="11" spans="1:7" x14ac:dyDescent="0.2">
      <c r="A11" s="1308"/>
      <c r="B11" s="641" t="s">
        <v>982</v>
      </c>
      <c r="C11" s="829">
        <v>-0.98877355061223682</v>
      </c>
      <c r="D11" s="829">
        <v>2.1010023336307029</v>
      </c>
      <c r="E11" s="829">
        <v>2.8426663530700722</v>
      </c>
      <c r="F11" s="829">
        <v>2.7137276178083454</v>
      </c>
      <c r="G11" s="829">
        <v>2.3395694913716198</v>
      </c>
    </row>
    <row r="12" spans="1:7" x14ac:dyDescent="0.2">
      <c r="A12" s="1308"/>
      <c r="B12" s="641" t="s">
        <v>983</v>
      </c>
      <c r="C12" s="829">
        <v>-3.8936854622952239</v>
      </c>
      <c r="D12" s="829">
        <v>2.158543279693049</v>
      </c>
      <c r="E12" s="829">
        <v>3.0422363694087409</v>
      </c>
      <c r="F12" s="829">
        <v>2.5532284749921814</v>
      </c>
      <c r="G12" s="829">
        <v>2.7468661374942229</v>
      </c>
    </row>
    <row r="13" spans="1:7" x14ac:dyDescent="0.2">
      <c r="A13" s="1308"/>
      <c r="B13" s="641" t="s">
        <v>638</v>
      </c>
      <c r="C13" s="829">
        <v>7.641512416908891</v>
      </c>
      <c r="D13" s="829">
        <v>3.0817749428418084</v>
      </c>
      <c r="E13" s="829">
        <v>2.9771349425025795</v>
      </c>
      <c r="F13" s="829">
        <v>3.0000000000000027</v>
      </c>
      <c r="G13" s="829">
        <v>2.9999999999999805</v>
      </c>
    </row>
    <row r="14" spans="1:7" x14ac:dyDescent="0.2">
      <c r="A14" s="1309"/>
      <c r="B14" s="643" t="s">
        <v>639</v>
      </c>
      <c r="C14" s="969">
        <v>822.02560911907574</v>
      </c>
      <c r="D14" s="969">
        <v>831.08493697138283</v>
      </c>
      <c r="E14" s="969">
        <v>827.28873538690573</v>
      </c>
      <c r="F14" s="969">
        <v>806.81050476045846</v>
      </c>
      <c r="G14" s="969">
        <v>799.94786814074178</v>
      </c>
    </row>
    <row r="15" spans="1:7" x14ac:dyDescent="0.2">
      <c r="A15" s="1308" t="s">
        <v>634</v>
      </c>
      <c r="B15" s="641" t="s">
        <v>981</v>
      </c>
      <c r="C15" s="830">
        <v>0.71617536679455895</v>
      </c>
      <c r="D15" s="830">
        <v>2.7752919395406082</v>
      </c>
      <c r="E15" s="830">
        <v>2.3181432765863264</v>
      </c>
      <c r="F15" s="830">
        <v>2.038652383204635</v>
      </c>
      <c r="G15" s="830">
        <v>2.384279879502202</v>
      </c>
    </row>
    <row r="16" spans="1:7" x14ac:dyDescent="0.2">
      <c r="A16" s="1308"/>
      <c r="B16" s="641" t="s">
        <v>982</v>
      </c>
      <c r="C16" s="829">
        <v>2.213888590949864E-2</v>
      </c>
      <c r="D16" s="829">
        <v>2.626988416413667</v>
      </c>
      <c r="E16" s="829">
        <v>2.1534942116026059</v>
      </c>
      <c r="F16" s="829">
        <v>1.9054407507712199</v>
      </c>
      <c r="G16" s="829">
        <v>2.3000989717323961</v>
      </c>
    </row>
    <row r="17" spans="1:7" x14ac:dyDescent="0.2">
      <c r="A17" s="1308"/>
      <c r="B17" s="641" t="s">
        <v>983</v>
      </c>
      <c r="C17" s="829">
        <v>-2.932425364113584</v>
      </c>
      <c r="D17" s="829">
        <v>2.4289330024977289</v>
      </c>
      <c r="E17" s="829">
        <v>2.7720690425648229</v>
      </c>
      <c r="F17" s="829">
        <v>1.9974413122381804</v>
      </c>
      <c r="G17" s="829">
        <v>2.7196328764470081</v>
      </c>
    </row>
    <row r="18" spans="1:7" x14ac:dyDescent="0.2">
      <c r="A18" s="1308"/>
      <c r="B18" s="641" t="s">
        <v>638</v>
      </c>
      <c r="C18" s="829">
        <v>8.3369702137162207</v>
      </c>
      <c r="D18" s="829">
        <v>3.8350703726153457</v>
      </c>
      <c r="E18" s="829">
        <v>3.0108944253760539</v>
      </c>
      <c r="F18" s="829">
        <v>3.0000000000000249</v>
      </c>
      <c r="G18" s="829">
        <v>3.0000000000000027</v>
      </c>
    </row>
    <row r="19" spans="1:7" x14ac:dyDescent="0.2">
      <c r="A19" s="1309"/>
      <c r="B19" s="643" t="s">
        <v>639</v>
      </c>
      <c r="C19" s="969">
        <v>806.8843990441344</v>
      </c>
      <c r="D19" s="969">
        <v>809.53165798347527</v>
      </c>
      <c r="E19" s="969">
        <v>814.10878048690324</v>
      </c>
      <c r="F19" s="969">
        <v>806.84098224013155</v>
      </c>
      <c r="G19" s="969">
        <v>799.85789832840555</v>
      </c>
    </row>
    <row r="20" spans="1:7" x14ac:dyDescent="0.2">
      <c r="A20" s="7" t="s">
        <v>2</v>
      </c>
    </row>
  </sheetData>
  <mergeCells count="3">
    <mergeCell ref="A15:A19"/>
    <mergeCell ref="A5:A9"/>
    <mergeCell ref="A10:A14"/>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1DE6-F7CB-4662-B816-675ED44A2490}">
  <dimension ref="A1:O26"/>
  <sheetViews>
    <sheetView workbookViewId="0">
      <selection activeCell="C31" sqref="C31"/>
    </sheetView>
  </sheetViews>
  <sheetFormatPr baseColWidth="10" defaultColWidth="11.42578125" defaultRowHeight="12.75" x14ac:dyDescent="0.2"/>
  <cols>
    <col min="1" max="1" width="3.42578125" style="7" customWidth="1"/>
    <col min="2" max="2" width="44.42578125" style="7" customWidth="1"/>
    <col min="3" max="16384" width="11.42578125" style="7"/>
  </cols>
  <sheetData>
    <row r="1" spans="1:15" x14ac:dyDescent="0.2">
      <c r="A1" s="265" t="s">
        <v>969</v>
      </c>
      <c r="B1" s="22"/>
      <c r="C1" s="22"/>
      <c r="D1" s="22"/>
      <c r="E1" s="22"/>
      <c r="F1" s="22"/>
    </row>
    <row r="2" spans="1:15" x14ac:dyDescent="0.2">
      <c r="A2" s="265" t="s">
        <v>970</v>
      </c>
      <c r="B2" s="22"/>
      <c r="C2" s="22"/>
      <c r="D2" s="22"/>
      <c r="E2" s="22"/>
      <c r="F2" s="22"/>
    </row>
    <row r="3" spans="1:15" x14ac:dyDescent="0.2">
      <c r="A3" s="513" t="s">
        <v>683</v>
      </c>
      <c r="B3" s="22"/>
      <c r="C3" s="22"/>
      <c r="D3" s="22"/>
      <c r="E3" s="22"/>
      <c r="F3" s="22"/>
    </row>
    <row r="4" spans="1:15" x14ac:dyDescent="0.2">
      <c r="A4" s="265"/>
      <c r="B4" s="22"/>
      <c r="C4" s="22"/>
      <c r="D4" s="22"/>
      <c r="E4" s="22"/>
      <c r="F4" s="22"/>
    </row>
    <row r="5" spans="1:15" x14ac:dyDescent="0.2">
      <c r="A5" s="23"/>
      <c r="B5" s="84"/>
      <c r="C5" s="454">
        <v>2024</v>
      </c>
      <c r="D5" s="454">
        <v>2025</v>
      </c>
      <c r="E5" s="454">
        <v>2026</v>
      </c>
      <c r="F5" s="454">
        <v>2027</v>
      </c>
    </row>
    <row r="6" spans="1:15" x14ac:dyDescent="0.2">
      <c r="A6" s="85" t="s">
        <v>213</v>
      </c>
      <c r="B6" s="513" t="s">
        <v>296</v>
      </c>
      <c r="C6" s="939">
        <v>68865058.17660515</v>
      </c>
      <c r="D6" s="939">
        <v>72303058.112952963</v>
      </c>
      <c r="E6" s="939">
        <v>74042046.610603467</v>
      </c>
      <c r="F6" s="940">
        <v>75116519.087707371</v>
      </c>
      <c r="G6" s="369"/>
      <c r="H6" s="369"/>
      <c r="I6" s="369"/>
      <c r="J6" s="369"/>
      <c r="K6" s="369"/>
      <c r="L6" s="369"/>
      <c r="M6" s="369"/>
      <c r="N6" s="369"/>
      <c r="O6" s="369"/>
    </row>
    <row r="7" spans="1:15" x14ac:dyDescent="0.2">
      <c r="A7" s="85" t="s">
        <v>214</v>
      </c>
      <c r="B7" s="513" t="s">
        <v>297</v>
      </c>
      <c r="C7" s="941">
        <v>72591425.05642572</v>
      </c>
      <c r="D7" s="941">
        <v>73859303.925733313</v>
      </c>
      <c r="E7" s="942">
        <v>74682109.2638354</v>
      </c>
      <c r="F7" s="943">
        <v>75096914.433322623</v>
      </c>
      <c r="G7" s="369"/>
      <c r="H7" s="369"/>
      <c r="I7" s="369"/>
      <c r="J7" s="369"/>
      <c r="K7" s="369"/>
      <c r="L7" s="369"/>
      <c r="M7" s="369"/>
      <c r="N7" s="369"/>
      <c r="O7" s="369"/>
    </row>
    <row r="8" spans="1:15" x14ac:dyDescent="0.2">
      <c r="A8" s="85" t="s">
        <v>252</v>
      </c>
      <c r="B8" s="513" t="s">
        <v>298</v>
      </c>
      <c r="C8" s="941">
        <v>69743631.435926229</v>
      </c>
      <c r="D8" s="941">
        <v>72491064.586110383</v>
      </c>
      <c r="E8" s="942">
        <v>73605186.277003452</v>
      </c>
      <c r="F8" s="943">
        <v>74217769.6639667</v>
      </c>
      <c r="G8" s="369"/>
      <c r="H8" s="369"/>
      <c r="I8" s="369"/>
      <c r="J8" s="369"/>
      <c r="K8" s="369"/>
      <c r="L8" s="369"/>
      <c r="M8" s="369"/>
      <c r="N8" s="369"/>
      <c r="O8" s="369"/>
    </row>
    <row r="9" spans="1:15" x14ac:dyDescent="0.2">
      <c r="A9" s="25" t="s">
        <v>299</v>
      </c>
      <c r="B9" s="265" t="s">
        <v>300</v>
      </c>
      <c r="C9" s="944">
        <v>-1.8</v>
      </c>
      <c r="D9" s="944">
        <v>-1.1000000000000001</v>
      </c>
      <c r="E9" s="945">
        <v>-0.3</v>
      </c>
      <c r="F9" s="946">
        <v>-0.3</v>
      </c>
      <c r="H9" s="947"/>
      <c r="I9" s="947"/>
      <c r="J9" s="947"/>
      <c r="K9" s="947"/>
      <c r="L9" s="947"/>
    </row>
    <row r="10" spans="1:15" x14ac:dyDescent="0.2">
      <c r="A10" s="85" t="s">
        <v>301</v>
      </c>
      <c r="B10" s="513" t="s">
        <v>302</v>
      </c>
      <c r="C10" s="948">
        <v>74921996.497824907</v>
      </c>
      <c r="D10" s="948">
        <v>75749336.303687438</v>
      </c>
      <c r="E10" s="948">
        <v>74515609.69823195</v>
      </c>
      <c r="F10" s="147">
        <v>75150633.680748492</v>
      </c>
      <c r="G10" s="369"/>
      <c r="H10" s="369"/>
      <c r="I10" s="369"/>
      <c r="J10" s="369"/>
      <c r="K10" s="369"/>
      <c r="L10" s="369"/>
      <c r="M10" s="369"/>
      <c r="N10" s="369"/>
    </row>
    <row r="11" spans="1:15" x14ac:dyDescent="0.2">
      <c r="A11" s="85" t="s">
        <v>303</v>
      </c>
      <c r="B11" s="513" t="s">
        <v>304</v>
      </c>
      <c r="C11" s="948">
        <v>2330571.4413991868</v>
      </c>
      <c r="D11" s="948">
        <v>1890032.3779541254</v>
      </c>
      <c r="E11" s="948">
        <v>-166499.56560344994</v>
      </c>
      <c r="F11" s="147">
        <v>53719.247425869107</v>
      </c>
      <c r="H11" s="452"/>
      <c r="I11" s="369"/>
      <c r="J11" s="369"/>
      <c r="K11" s="369"/>
      <c r="L11" s="369"/>
      <c r="M11" s="369"/>
      <c r="N11" s="369"/>
      <c r="O11" s="369"/>
    </row>
    <row r="12" spans="1:15" x14ac:dyDescent="0.2">
      <c r="A12" s="85" t="s">
        <v>305</v>
      </c>
      <c r="B12" s="513" t="s">
        <v>971</v>
      </c>
      <c r="C12" s="949">
        <v>2890.6725428811101</v>
      </c>
      <c r="D12" s="949">
        <v>2425.1288926605939</v>
      </c>
      <c r="E12" s="949">
        <v>-225.63240778944873</v>
      </c>
      <c r="F12" s="950">
        <v>75.624998051092533</v>
      </c>
      <c r="H12" s="452"/>
      <c r="I12" s="370"/>
      <c r="J12" s="370"/>
      <c r="K12" s="370"/>
      <c r="L12" s="370"/>
    </row>
    <row r="13" spans="1:15" x14ac:dyDescent="0.2">
      <c r="A13" s="85" t="s">
        <v>306</v>
      </c>
      <c r="B13" s="513" t="s">
        <v>643</v>
      </c>
      <c r="C13" s="952">
        <v>0.810106770066228</v>
      </c>
      <c r="D13" s="952">
        <v>0.63807926286011896</v>
      </c>
      <c r="E13" s="952">
        <v>-5.4864438366089278E-2</v>
      </c>
      <c r="F13" s="953">
        <v>1.727558780041407E-2</v>
      </c>
      <c r="H13" s="951"/>
      <c r="I13" s="947"/>
      <c r="J13" s="947"/>
      <c r="K13" s="947"/>
      <c r="L13" s="947"/>
    </row>
    <row r="14" spans="1:15" x14ac:dyDescent="0.2">
      <c r="A14" s="88" t="s">
        <v>307</v>
      </c>
      <c r="B14" s="89" t="s">
        <v>308</v>
      </c>
      <c r="C14" s="954">
        <v>-2.1053921165994609</v>
      </c>
      <c r="D14" s="955">
        <v>-1.1634714162595792</v>
      </c>
      <c r="E14" s="955">
        <v>-0.15604709081060264</v>
      </c>
      <c r="F14" s="954">
        <v>-1.0970921515060184E-2</v>
      </c>
      <c r="H14" s="947"/>
      <c r="I14" s="947"/>
      <c r="J14" s="947"/>
      <c r="K14" s="947"/>
      <c r="L14" s="947"/>
    </row>
    <row r="15" spans="1:15" x14ac:dyDescent="0.2">
      <c r="A15" s="1185" t="s">
        <v>19</v>
      </c>
      <c r="B15" s="1185"/>
      <c r="C15" s="22"/>
      <c r="D15" s="22"/>
      <c r="E15" s="22"/>
      <c r="F15" s="22"/>
    </row>
    <row r="16" spans="1:15" x14ac:dyDescent="0.2">
      <c r="A16" s="22"/>
      <c r="B16" s="22"/>
      <c r="C16" s="22"/>
      <c r="D16" s="22"/>
      <c r="E16" s="22"/>
      <c r="F16" s="22"/>
    </row>
    <row r="17" spans="3:13" x14ac:dyDescent="0.2">
      <c r="C17" s="91"/>
      <c r="D17" s="91"/>
      <c r="E17" s="91"/>
      <c r="F17" s="91"/>
      <c r="H17" s="91"/>
      <c r="I17" s="91"/>
      <c r="J17" s="91"/>
      <c r="K17" s="91"/>
      <c r="L17" s="91"/>
      <c r="M17" s="91"/>
    </row>
    <row r="18" spans="3:13" x14ac:dyDescent="0.2">
      <c r="C18" s="369"/>
      <c r="D18" s="369"/>
      <c r="E18" s="369"/>
      <c r="F18" s="369"/>
      <c r="G18" s="370"/>
      <c r="H18" s="370"/>
      <c r="I18" s="370"/>
      <c r="J18" s="370"/>
      <c r="K18" s="370"/>
      <c r="L18" s="370"/>
      <c r="M18" s="91"/>
    </row>
    <row r="19" spans="3:13" x14ac:dyDescent="0.2">
      <c r="C19" s="91"/>
      <c r="D19" s="91"/>
      <c r="E19" s="91"/>
      <c r="F19" s="91"/>
      <c r="G19" s="370"/>
      <c r="H19" s="370"/>
      <c r="I19" s="370"/>
      <c r="J19" s="370"/>
      <c r="K19" s="370"/>
      <c r="L19" s="370"/>
      <c r="M19" s="91"/>
    </row>
    <row r="20" spans="3:13" x14ac:dyDescent="0.2">
      <c r="C20" s="369"/>
      <c r="D20" s="369"/>
      <c r="E20" s="369"/>
      <c r="F20" s="369"/>
      <c r="G20" s="370"/>
      <c r="H20" s="370"/>
      <c r="I20" s="370"/>
      <c r="J20" s="370"/>
      <c r="K20" s="370"/>
      <c r="L20" s="370"/>
      <c r="M20" s="91"/>
    </row>
    <row r="21" spans="3:13" x14ac:dyDescent="0.2">
      <c r="C21" s="369"/>
      <c r="D21" s="369"/>
      <c r="E21" s="369"/>
      <c r="F21" s="369"/>
      <c r="G21" s="370"/>
      <c r="H21" s="370"/>
      <c r="I21" s="370"/>
      <c r="J21" s="370"/>
      <c r="K21" s="370"/>
      <c r="L21" s="370"/>
      <c r="M21" s="91"/>
    </row>
    <row r="22" spans="3:13" x14ac:dyDescent="0.2">
      <c r="C22" s="369"/>
      <c r="D22" s="947"/>
      <c r="E22" s="947"/>
      <c r="F22" s="947"/>
      <c r="G22" s="370"/>
      <c r="H22" s="370"/>
      <c r="I22" s="370"/>
      <c r="J22" s="370"/>
      <c r="K22" s="370"/>
      <c r="L22" s="370"/>
      <c r="M22" s="91"/>
    </row>
    <row r="23" spans="3:13" x14ac:dyDescent="0.2">
      <c r="C23" s="91"/>
      <c r="D23" s="91"/>
      <c r="E23" s="91"/>
      <c r="F23" s="91"/>
      <c r="H23" s="91"/>
      <c r="I23" s="370"/>
      <c r="J23" s="370"/>
      <c r="K23" s="370"/>
      <c r="L23" s="370"/>
      <c r="M23" s="91"/>
    </row>
    <row r="24" spans="3:13" x14ac:dyDescent="0.2">
      <c r="H24" s="91"/>
      <c r="I24" s="370"/>
      <c r="J24" s="370"/>
      <c r="K24" s="370"/>
      <c r="L24" s="370"/>
      <c r="M24" s="91"/>
    </row>
    <row r="25" spans="3:13" x14ac:dyDescent="0.2">
      <c r="H25" s="91"/>
      <c r="I25" s="370"/>
      <c r="J25" s="370"/>
      <c r="K25" s="370"/>
      <c r="L25" s="370"/>
      <c r="M25" s="91"/>
    </row>
    <row r="26" spans="3:13" x14ac:dyDescent="0.2">
      <c r="I26" s="370"/>
      <c r="J26" s="370"/>
      <c r="K26" s="370"/>
      <c r="L26" s="370"/>
    </row>
  </sheetData>
  <mergeCells count="1">
    <mergeCell ref="A15:B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C45B-7FDE-40F5-BDFE-2ED633DC407B}">
  <dimension ref="A1:H36"/>
  <sheetViews>
    <sheetView showGridLines="0" workbookViewId="0">
      <selection activeCell="A3" sqref="A3"/>
    </sheetView>
  </sheetViews>
  <sheetFormatPr baseColWidth="10" defaultColWidth="10.42578125" defaultRowHeight="12.75" x14ac:dyDescent="0.2"/>
  <cols>
    <col min="1" max="1" width="50" style="4" customWidth="1"/>
    <col min="2" max="7" width="10.42578125" style="4"/>
    <col min="8" max="8" width="12.42578125" style="4" customWidth="1"/>
    <col min="9" max="16384" width="10.42578125" style="4"/>
  </cols>
  <sheetData>
    <row r="1" spans="1:8" x14ac:dyDescent="0.2">
      <c r="A1" s="12" t="s">
        <v>35</v>
      </c>
      <c r="B1" s="402"/>
    </row>
    <row r="2" spans="1:8" x14ac:dyDescent="0.2">
      <c r="A2" s="158" t="s">
        <v>975</v>
      </c>
      <c r="B2" s="402"/>
      <c r="C2" s="402"/>
    </row>
    <row r="3" spans="1:8" x14ac:dyDescent="0.2">
      <c r="A3" s="4" t="s">
        <v>36</v>
      </c>
    </row>
    <row r="5" spans="1:8" x14ac:dyDescent="0.2">
      <c r="A5" s="168"/>
      <c r="B5" s="248" t="s">
        <v>37</v>
      </c>
      <c r="C5" s="248" t="s">
        <v>38</v>
      </c>
      <c r="D5" s="248" t="s">
        <v>39</v>
      </c>
      <c r="E5" s="503" t="s">
        <v>40</v>
      </c>
    </row>
    <row r="6" spans="1:8" x14ac:dyDescent="0.2">
      <c r="A6" s="169"/>
      <c r="B6" s="159" t="s">
        <v>41</v>
      </c>
      <c r="C6" s="159" t="s">
        <v>41</v>
      </c>
      <c r="D6" s="159" t="s">
        <v>41</v>
      </c>
      <c r="E6" s="167" t="s">
        <v>41</v>
      </c>
    </row>
    <row r="7" spans="1:8" x14ac:dyDescent="0.2">
      <c r="A7" s="392" t="s">
        <v>6</v>
      </c>
      <c r="B7" s="340">
        <v>18.726195767586916</v>
      </c>
      <c r="C7" s="340">
        <v>38.652766140649106</v>
      </c>
      <c r="D7" s="340">
        <v>1.0192245434164846</v>
      </c>
      <c r="E7" s="340">
        <v>-22.909752891855391</v>
      </c>
      <c r="G7" s="257"/>
      <c r="H7" s="40"/>
    </row>
    <row r="8" spans="1:8" ht="15" x14ac:dyDescent="0.25">
      <c r="A8" s="391" t="s">
        <v>7</v>
      </c>
      <c r="B8" s="341">
        <v>21.678650671321805</v>
      </c>
      <c r="C8" s="342">
        <v>44.319442568397875</v>
      </c>
      <c r="D8" s="342">
        <v>-2.1949284607515551E-2</v>
      </c>
      <c r="E8" s="342">
        <v>-19.683235973395867</v>
      </c>
      <c r="G8" s="257"/>
      <c r="H8" s="40"/>
    </row>
    <row r="9" spans="1:8" ht="15" x14ac:dyDescent="0.25">
      <c r="A9" s="391" t="s">
        <v>10</v>
      </c>
      <c r="B9" s="341">
        <v>40.661893570906415</v>
      </c>
      <c r="C9" s="342">
        <v>-0.5534704124075347</v>
      </c>
      <c r="D9" s="342">
        <v>-74.077460823812629</v>
      </c>
      <c r="E9" s="342">
        <v>-87.165669535984151</v>
      </c>
      <c r="G9" s="257"/>
      <c r="H9" s="40"/>
    </row>
    <row r="10" spans="1:8" ht="15" x14ac:dyDescent="0.25">
      <c r="A10" s="391" t="s">
        <v>11</v>
      </c>
      <c r="B10" s="341">
        <v>-3.695611630132305</v>
      </c>
      <c r="C10" s="342">
        <v>-25.991425365031489</v>
      </c>
      <c r="D10" s="342">
        <v>-21.862740925911126</v>
      </c>
      <c r="E10" s="342">
        <v>-18.808003463323843</v>
      </c>
      <c r="G10" s="257"/>
      <c r="H10" s="40"/>
    </row>
    <row r="11" spans="1:8" ht="15" x14ac:dyDescent="0.25">
      <c r="A11" s="391" t="s">
        <v>12</v>
      </c>
      <c r="B11" s="341">
        <v>178.84601746377831</v>
      </c>
      <c r="C11" s="342">
        <v>-10.705968934803636</v>
      </c>
      <c r="D11" s="342">
        <v>63.089968538643433</v>
      </c>
      <c r="E11" s="342">
        <v>93.579490195558293</v>
      </c>
      <c r="G11" s="257"/>
      <c r="H11" s="40"/>
    </row>
    <row r="12" spans="1:8" ht="15" x14ac:dyDescent="0.25">
      <c r="A12" s="391" t="s">
        <v>13</v>
      </c>
      <c r="B12" s="341">
        <v>182.12606256532189</v>
      </c>
      <c r="C12" s="342">
        <v>415.37996725211303</v>
      </c>
      <c r="D12" s="342">
        <v>731.73477563438882</v>
      </c>
      <c r="E12" s="342">
        <v>598.85199775813658</v>
      </c>
      <c r="G12" s="257"/>
      <c r="H12" s="40"/>
    </row>
    <row r="13" spans="1:8" ht="15" x14ac:dyDescent="0.25">
      <c r="A13" s="391" t="s">
        <v>14</v>
      </c>
      <c r="B13" s="341">
        <v>-47.585407781154686</v>
      </c>
      <c r="C13" s="342">
        <v>-3.4345394241240825</v>
      </c>
      <c r="D13" s="342">
        <v>4.658579709573246</v>
      </c>
      <c r="E13" s="342">
        <v>-0.65183853418015758</v>
      </c>
      <c r="G13" s="257"/>
      <c r="H13" s="40"/>
    </row>
    <row r="14" spans="1:8" ht="15" x14ac:dyDescent="0.25">
      <c r="A14" s="391" t="s">
        <v>42</v>
      </c>
      <c r="B14" s="341">
        <v>14.437786346445364</v>
      </c>
      <c r="C14" s="342">
        <v>21.441654658007849</v>
      </c>
      <c r="D14" s="342">
        <v>-30.643189587823016</v>
      </c>
      <c r="E14" s="342">
        <v>-25.426998544210861</v>
      </c>
      <c r="G14" s="257"/>
      <c r="H14" s="40"/>
    </row>
    <row r="15" spans="1:8" x14ac:dyDescent="0.2">
      <c r="A15" s="392" t="s">
        <v>16</v>
      </c>
      <c r="B15" s="343">
        <v>101.94305759153588</v>
      </c>
      <c r="C15" s="343">
        <v>317.75751959111881</v>
      </c>
      <c r="D15" s="343">
        <v>99.96106946770314</v>
      </c>
      <c r="E15" s="343">
        <v>84.329221802783536</v>
      </c>
      <c r="G15" s="257"/>
      <c r="H15" s="40"/>
    </row>
    <row r="16" spans="1:8" ht="15" x14ac:dyDescent="0.25">
      <c r="A16" s="391" t="s">
        <v>17</v>
      </c>
      <c r="B16" s="344">
        <v>101.94305759153588</v>
      </c>
      <c r="C16" s="345">
        <v>317.75751959111881</v>
      </c>
      <c r="D16" s="342">
        <v>99.96106946770314</v>
      </c>
      <c r="E16" s="342">
        <v>84.329221802783536</v>
      </c>
      <c r="G16" s="257"/>
      <c r="H16" s="40"/>
    </row>
    <row r="17" spans="1:8" x14ac:dyDescent="0.2">
      <c r="A17" s="170" t="s">
        <v>18</v>
      </c>
      <c r="B17" s="346">
        <v>18.738536323459954</v>
      </c>
      <c r="C17" s="347">
        <v>38.676638576208546</v>
      </c>
      <c r="D17" s="346">
        <v>1.0284322478695458</v>
      </c>
      <c r="E17" s="346">
        <v>-22.868780848356124</v>
      </c>
      <c r="G17" s="257"/>
      <c r="H17" s="40"/>
    </row>
    <row r="18" spans="1:8" x14ac:dyDescent="0.2">
      <c r="A18" s="5" t="s">
        <v>19</v>
      </c>
    </row>
    <row r="25" spans="1:8" x14ac:dyDescent="0.2">
      <c r="B25" s="557"/>
      <c r="C25" s="557"/>
      <c r="D25" s="557"/>
      <c r="E25" s="557"/>
      <c r="F25" s="557"/>
    </row>
    <row r="26" spans="1:8" x14ac:dyDescent="0.2">
      <c r="B26" s="557"/>
      <c r="C26" s="557"/>
      <c r="D26" s="557"/>
      <c r="E26" s="557"/>
      <c r="F26" s="557"/>
    </row>
    <row r="27" spans="1:8" x14ac:dyDescent="0.2">
      <c r="B27" s="557"/>
      <c r="C27" s="557"/>
      <c r="D27" s="557"/>
      <c r="E27" s="557"/>
      <c r="F27" s="557"/>
    </row>
    <row r="28" spans="1:8" x14ac:dyDescent="0.2">
      <c r="B28" s="557"/>
      <c r="C28" s="557"/>
      <c r="D28" s="557"/>
      <c r="E28" s="557"/>
      <c r="F28" s="557"/>
    </row>
    <row r="29" spans="1:8" x14ac:dyDescent="0.2">
      <c r="B29" s="557"/>
      <c r="C29" s="557"/>
      <c r="D29" s="557"/>
      <c r="E29" s="557"/>
      <c r="F29" s="557"/>
    </row>
    <row r="30" spans="1:8" x14ac:dyDescent="0.2">
      <c r="B30" s="557"/>
      <c r="C30" s="557"/>
      <c r="D30" s="557"/>
      <c r="E30" s="557"/>
      <c r="F30" s="557"/>
    </row>
    <row r="31" spans="1:8" x14ac:dyDescent="0.2">
      <c r="B31" s="557"/>
      <c r="C31" s="557"/>
      <c r="D31" s="557"/>
      <c r="E31" s="557"/>
      <c r="F31" s="557"/>
    </row>
    <row r="32" spans="1:8" x14ac:dyDescent="0.2">
      <c r="B32" s="557"/>
      <c r="C32" s="557"/>
      <c r="D32" s="557"/>
      <c r="E32" s="557"/>
      <c r="F32" s="557"/>
    </row>
    <row r="33" spans="2:6" x14ac:dyDescent="0.2">
      <c r="B33" s="557"/>
      <c r="C33" s="557"/>
      <c r="D33" s="557"/>
      <c r="E33" s="557"/>
      <c r="F33" s="557"/>
    </row>
    <row r="34" spans="2:6" x14ac:dyDescent="0.2">
      <c r="B34" s="557"/>
      <c r="C34" s="557"/>
      <c r="D34" s="557"/>
      <c r="E34" s="557"/>
      <c r="F34" s="557"/>
    </row>
    <row r="35" spans="2:6" x14ac:dyDescent="0.2">
      <c r="B35" s="557"/>
      <c r="C35" s="557"/>
      <c r="D35" s="557"/>
      <c r="E35" s="557"/>
      <c r="F35" s="557"/>
    </row>
    <row r="36" spans="2:6" x14ac:dyDescent="0.2">
      <c r="B36" s="557"/>
    </row>
  </sheetData>
  <pageMargins left="0.7" right="0.7" top="0.75" bottom="0.75" header="0.3" footer="0.3"/>
  <pageSetup paperSize="9" orientation="portrait" horizontalDpi="0"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401C-6974-4084-AF05-AEB2627BC244}">
  <dimension ref="A1:O26"/>
  <sheetViews>
    <sheetView workbookViewId="0">
      <selection activeCell="E35" sqref="E35"/>
    </sheetView>
  </sheetViews>
  <sheetFormatPr baseColWidth="10" defaultColWidth="11.42578125" defaultRowHeight="12.75" x14ac:dyDescent="0.2"/>
  <cols>
    <col min="1" max="1" width="3.42578125" style="7" customWidth="1"/>
    <col min="2" max="2" width="44.42578125" style="7" customWidth="1"/>
    <col min="3" max="16384" width="11.42578125" style="7"/>
  </cols>
  <sheetData>
    <row r="1" spans="1:15" x14ac:dyDescent="0.2">
      <c r="A1" s="265" t="s">
        <v>972</v>
      </c>
      <c r="B1" s="22"/>
      <c r="C1" s="22"/>
      <c r="D1" s="22"/>
      <c r="E1" s="22"/>
      <c r="F1" s="22"/>
    </row>
    <row r="2" spans="1:15" x14ac:dyDescent="0.2">
      <c r="A2" s="265" t="s">
        <v>973</v>
      </c>
      <c r="B2" s="22"/>
      <c r="C2" s="22"/>
      <c r="D2" s="22"/>
      <c r="E2" s="22"/>
      <c r="F2" s="22"/>
    </row>
    <row r="3" spans="1:15" x14ac:dyDescent="0.2">
      <c r="A3" s="513" t="s">
        <v>683</v>
      </c>
      <c r="B3" s="22"/>
      <c r="C3" s="22"/>
      <c r="D3" s="22"/>
      <c r="E3" s="22"/>
      <c r="F3" s="22"/>
    </row>
    <row r="4" spans="1:15" x14ac:dyDescent="0.2">
      <c r="A4" s="265"/>
      <c r="B4" s="22"/>
      <c r="C4" s="22"/>
      <c r="D4" s="22"/>
      <c r="E4" s="22"/>
      <c r="F4" s="22"/>
    </row>
    <row r="5" spans="1:15" x14ac:dyDescent="0.2">
      <c r="A5" s="23"/>
      <c r="B5" s="84"/>
      <c r="C5" s="454">
        <v>2024</v>
      </c>
      <c r="D5" s="454">
        <v>2025</v>
      </c>
      <c r="E5" s="454">
        <v>2026</v>
      </c>
      <c r="F5" s="454">
        <v>2027</v>
      </c>
    </row>
    <row r="6" spans="1:15" x14ac:dyDescent="0.2">
      <c r="A6" s="85" t="s">
        <v>213</v>
      </c>
      <c r="B6" s="513" t="s">
        <v>296</v>
      </c>
      <c r="C6" s="939">
        <v>70276189.033161908</v>
      </c>
      <c r="D6" s="939">
        <v>73411869.569496945</v>
      </c>
      <c r="E6" s="939">
        <v>74859727.201787859</v>
      </c>
      <c r="F6" s="940">
        <v>76017192.120225027</v>
      </c>
      <c r="G6" s="369"/>
      <c r="H6" s="369"/>
      <c r="I6" s="369"/>
      <c r="J6" s="369"/>
      <c r="K6" s="369"/>
      <c r="L6" s="369"/>
      <c r="M6" s="369"/>
      <c r="N6" s="369"/>
      <c r="O6" s="369"/>
    </row>
    <row r="7" spans="1:15" ht="12.75" customHeight="1" x14ac:dyDescent="0.2">
      <c r="A7" s="85" t="s">
        <v>214</v>
      </c>
      <c r="B7" s="513" t="s">
        <v>297</v>
      </c>
      <c r="C7" s="941">
        <v>72519782.763327181</v>
      </c>
      <c r="D7" s="941">
        <v>73737877.3194426</v>
      </c>
      <c r="E7" s="942">
        <v>74541441.184471846</v>
      </c>
      <c r="F7" s="943">
        <v>74930195.333428174</v>
      </c>
      <c r="G7" s="369"/>
      <c r="H7" s="369"/>
      <c r="I7" s="369"/>
      <c r="J7" s="369"/>
      <c r="K7" s="369"/>
      <c r="L7" s="369"/>
      <c r="M7" s="369"/>
      <c r="N7" s="369"/>
      <c r="O7" s="369"/>
    </row>
    <row r="8" spans="1:15" ht="12.75" customHeight="1" x14ac:dyDescent="0.2">
      <c r="A8" s="85" t="s">
        <v>252</v>
      </c>
      <c r="B8" s="513" t="s">
        <v>298</v>
      </c>
      <c r="C8" s="941">
        <v>69505621.388384506</v>
      </c>
      <c r="D8" s="941">
        <v>72778123.504049286</v>
      </c>
      <c r="E8" s="942">
        <v>74362922.159961194</v>
      </c>
      <c r="F8" s="943">
        <v>75073444.113735676</v>
      </c>
      <c r="G8" s="369"/>
      <c r="H8" s="369"/>
      <c r="I8" s="369"/>
      <c r="J8" s="369"/>
      <c r="K8" s="369"/>
      <c r="L8" s="369"/>
      <c r="M8" s="369"/>
      <c r="N8" s="369"/>
      <c r="O8" s="369"/>
    </row>
    <row r="9" spans="1:15" x14ac:dyDescent="0.2">
      <c r="A9" s="25" t="s">
        <v>299</v>
      </c>
      <c r="B9" s="265" t="s">
        <v>300</v>
      </c>
      <c r="C9" s="944">
        <v>-1.8</v>
      </c>
      <c r="D9" s="944">
        <v>-1.1000000000000001</v>
      </c>
      <c r="E9" s="945">
        <v>-0.3</v>
      </c>
      <c r="F9" s="946">
        <v>-0.3</v>
      </c>
      <c r="H9" s="947"/>
      <c r="I9" s="947"/>
      <c r="J9" s="947"/>
      <c r="K9" s="947"/>
      <c r="L9" s="947"/>
    </row>
    <row r="10" spans="1:15" x14ac:dyDescent="0.2">
      <c r="A10" s="85" t="s">
        <v>301</v>
      </c>
      <c r="B10" s="513" t="s">
        <v>302</v>
      </c>
      <c r="C10" s="948">
        <v>74791037.977377564</v>
      </c>
      <c r="D10" s="948">
        <v>76078620.332216352</v>
      </c>
      <c r="E10" s="948">
        <v>75280148.549764901</v>
      </c>
      <c r="F10" s="147">
        <v>76012205.995614991</v>
      </c>
      <c r="G10" s="369"/>
      <c r="H10" s="369"/>
      <c r="I10" s="369"/>
      <c r="J10" s="369"/>
      <c r="K10" s="369"/>
      <c r="L10" s="369"/>
      <c r="M10" s="369"/>
      <c r="N10" s="369"/>
    </row>
    <row r="11" spans="1:15" x14ac:dyDescent="0.2">
      <c r="A11" s="85" t="s">
        <v>303</v>
      </c>
      <c r="B11" s="513" t="s">
        <v>304</v>
      </c>
      <c r="C11" s="948">
        <v>2271255.2140503824</v>
      </c>
      <c r="D11" s="948">
        <v>2340743.0127737522</v>
      </c>
      <c r="E11" s="948">
        <v>738707.36529305577</v>
      </c>
      <c r="F11" s="147">
        <v>1082010.6621868163</v>
      </c>
      <c r="H11" s="452"/>
      <c r="I11" s="369"/>
      <c r="J11" s="369"/>
      <c r="K11" s="369"/>
      <c r="L11" s="369"/>
      <c r="M11" s="369"/>
      <c r="N11" s="369"/>
      <c r="O11" s="369"/>
    </row>
    <row r="12" spans="1:15" x14ac:dyDescent="0.2">
      <c r="A12" s="85" t="s">
        <v>305</v>
      </c>
      <c r="B12" s="513" t="s">
        <v>971</v>
      </c>
      <c r="C12" s="949">
        <v>2913.2393113884254</v>
      </c>
      <c r="D12" s="949">
        <v>3075.3780938560758</v>
      </c>
      <c r="E12" s="949">
        <v>1008.6695818479191</v>
      </c>
      <c r="F12" s="950">
        <v>1535.0423857077169</v>
      </c>
      <c r="H12" s="452"/>
      <c r="I12" s="370"/>
      <c r="J12" s="370"/>
      <c r="K12" s="370"/>
      <c r="L12" s="370"/>
    </row>
    <row r="13" spans="1:15" x14ac:dyDescent="0.2">
      <c r="A13" s="85" t="s">
        <v>306</v>
      </c>
      <c r="B13" s="513" t="s">
        <v>643</v>
      </c>
      <c r="C13" s="952">
        <v>0.77349804248250609</v>
      </c>
      <c r="D13" s="952">
        <v>0.78013021920734815</v>
      </c>
      <c r="E13" s="952">
        <v>0.24161124456454261</v>
      </c>
      <c r="F13" s="953">
        <v>0.34577799218500493</v>
      </c>
      <c r="H13" s="951"/>
      <c r="I13" s="947"/>
      <c r="J13" s="947"/>
      <c r="K13" s="947"/>
      <c r="L13" s="947"/>
    </row>
    <row r="14" spans="1:15" x14ac:dyDescent="0.2">
      <c r="A14" s="88" t="s">
        <v>307</v>
      </c>
      <c r="B14" s="89" t="s">
        <v>308</v>
      </c>
      <c r="C14" s="954">
        <v>-1.5375756977249786</v>
      </c>
      <c r="D14" s="955">
        <v>-0.88878311106283903</v>
      </c>
      <c r="E14" s="955">
        <v>-0.13750847750914019</v>
      </c>
      <c r="F14" s="954">
        <v>1.5934151267593677E-3</v>
      </c>
      <c r="H14" s="947"/>
      <c r="I14" s="947"/>
      <c r="J14" s="947"/>
      <c r="K14" s="947"/>
      <c r="L14" s="947"/>
    </row>
    <row r="15" spans="1:15" x14ac:dyDescent="0.2">
      <c r="A15" s="1185" t="s">
        <v>19</v>
      </c>
      <c r="B15" s="1185"/>
      <c r="C15" s="22"/>
      <c r="D15" s="22"/>
      <c r="E15" s="22"/>
      <c r="F15" s="22"/>
    </row>
    <row r="16" spans="1:15" x14ac:dyDescent="0.2">
      <c r="A16" s="22"/>
      <c r="B16" s="22"/>
      <c r="C16" s="22"/>
      <c r="D16" s="22"/>
      <c r="E16" s="22"/>
      <c r="F16" s="22"/>
    </row>
    <row r="17" spans="3:13" x14ac:dyDescent="0.2">
      <c r="C17" s="91"/>
      <c r="D17" s="91"/>
      <c r="E17" s="91"/>
      <c r="F17" s="91"/>
      <c r="H17" s="91"/>
      <c r="I17" s="91"/>
      <c r="J17" s="91"/>
      <c r="K17" s="91"/>
      <c r="L17" s="91"/>
      <c r="M17" s="91"/>
    </row>
    <row r="18" spans="3:13" x14ac:dyDescent="0.2">
      <c r="C18" s="369"/>
      <c r="D18" s="369"/>
      <c r="E18" s="369"/>
      <c r="F18" s="369"/>
      <c r="G18" s="370"/>
      <c r="H18" s="370"/>
      <c r="I18" s="370"/>
      <c r="J18" s="370"/>
      <c r="K18" s="370"/>
      <c r="L18" s="370"/>
      <c r="M18" s="91"/>
    </row>
    <row r="19" spans="3:13" x14ac:dyDescent="0.2">
      <c r="C19" s="91"/>
      <c r="D19" s="91"/>
      <c r="E19" s="91"/>
      <c r="F19" s="91"/>
      <c r="G19" s="370"/>
      <c r="H19" s="370"/>
      <c r="I19" s="370"/>
      <c r="J19" s="370"/>
      <c r="K19" s="370"/>
      <c r="L19" s="370"/>
      <c r="M19" s="91"/>
    </row>
    <row r="20" spans="3:13" x14ac:dyDescent="0.2">
      <c r="C20" s="369"/>
      <c r="D20" s="369"/>
      <c r="E20" s="369"/>
      <c r="F20" s="369"/>
      <c r="G20" s="370"/>
      <c r="H20" s="370"/>
      <c r="I20" s="370"/>
      <c r="J20" s="370"/>
      <c r="K20" s="370"/>
      <c r="L20" s="370"/>
      <c r="M20" s="91"/>
    </row>
    <row r="21" spans="3:13" x14ac:dyDescent="0.2">
      <c r="C21" s="369"/>
      <c r="D21" s="369"/>
      <c r="E21" s="369"/>
      <c r="F21" s="369"/>
      <c r="G21" s="370"/>
      <c r="H21" s="370"/>
      <c r="I21" s="370"/>
      <c r="J21" s="370"/>
      <c r="K21" s="370"/>
      <c r="L21" s="370"/>
      <c r="M21" s="91"/>
    </row>
    <row r="22" spans="3:13" x14ac:dyDescent="0.2">
      <c r="C22" s="369"/>
      <c r="D22" s="947"/>
      <c r="E22" s="947"/>
      <c r="F22" s="947"/>
      <c r="G22" s="370"/>
      <c r="H22" s="370"/>
      <c r="I22" s="370"/>
      <c r="J22" s="370"/>
      <c r="K22" s="370"/>
      <c r="L22" s="370"/>
      <c r="M22" s="91"/>
    </row>
    <row r="23" spans="3:13" x14ac:dyDescent="0.2">
      <c r="C23" s="91"/>
      <c r="D23" s="91"/>
      <c r="E23" s="91"/>
      <c r="F23" s="91"/>
      <c r="H23" s="91"/>
      <c r="I23" s="370"/>
      <c r="J23" s="370"/>
      <c r="K23" s="370"/>
      <c r="L23" s="370"/>
      <c r="M23" s="91"/>
    </row>
    <row r="24" spans="3:13" x14ac:dyDescent="0.2">
      <c r="H24" s="91"/>
      <c r="I24" s="370"/>
      <c r="J24" s="370"/>
      <c r="K24" s="370"/>
      <c r="L24" s="370"/>
      <c r="M24" s="91"/>
    </row>
    <row r="25" spans="3:13" x14ac:dyDescent="0.2">
      <c r="H25" s="91"/>
      <c r="I25" s="370"/>
      <c r="J25" s="370"/>
      <c r="K25" s="370"/>
      <c r="L25" s="370"/>
      <c r="M25" s="91"/>
    </row>
    <row r="26" spans="3:13" x14ac:dyDescent="0.2">
      <c r="I26" s="370"/>
      <c r="J26" s="370"/>
      <c r="K26" s="370"/>
      <c r="L26" s="370"/>
    </row>
  </sheetData>
  <mergeCells count="1">
    <mergeCell ref="A15:B15"/>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E11A3-A613-4A56-BB37-E4FF7B2D3663}">
  <dimension ref="A1:I22"/>
  <sheetViews>
    <sheetView workbookViewId="0">
      <selection activeCell="D32" sqref="D32"/>
    </sheetView>
  </sheetViews>
  <sheetFormatPr baseColWidth="10" defaultColWidth="11.42578125" defaultRowHeight="12.75" x14ac:dyDescent="0.2"/>
  <cols>
    <col min="1" max="1" width="27.85546875" style="22" customWidth="1"/>
    <col min="2" max="16384" width="11.42578125" style="22"/>
  </cols>
  <sheetData>
    <row r="1" spans="1:9" x14ac:dyDescent="0.2">
      <c r="A1" s="78" t="s">
        <v>635</v>
      </c>
    </row>
    <row r="2" spans="1:9" x14ac:dyDescent="0.2">
      <c r="A2" s="78" t="s">
        <v>680</v>
      </c>
    </row>
    <row r="3" spans="1:9" x14ac:dyDescent="0.2">
      <c r="A3" s="22" t="s">
        <v>515</v>
      </c>
    </row>
    <row r="5" spans="1:9" x14ac:dyDescent="0.2">
      <c r="A5" s="766"/>
      <c r="B5" s="1312">
        <v>2024</v>
      </c>
      <c r="C5" s="1313"/>
      <c r="D5" s="1314">
        <v>2025</v>
      </c>
      <c r="E5" s="1314"/>
      <c r="F5" s="1312">
        <v>2026</v>
      </c>
      <c r="G5" s="1313"/>
      <c r="H5" s="1314">
        <v>2027</v>
      </c>
      <c r="I5" s="1313"/>
    </row>
    <row r="6" spans="1:9" x14ac:dyDescent="0.2">
      <c r="A6" s="516"/>
      <c r="B6" s="787" t="s">
        <v>82</v>
      </c>
      <c r="C6" s="786" t="s">
        <v>130</v>
      </c>
      <c r="D6" s="785" t="s">
        <v>82</v>
      </c>
      <c r="E6" s="785" t="s">
        <v>130</v>
      </c>
      <c r="F6" s="787" t="s">
        <v>82</v>
      </c>
      <c r="G6" s="786" t="s">
        <v>130</v>
      </c>
      <c r="H6" s="785" t="s">
        <v>82</v>
      </c>
      <c r="I6" s="786" t="s">
        <v>130</v>
      </c>
    </row>
    <row r="7" spans="1:9" x14ac:dyDescent="0.2">
      <c r="A7" s="115" t="s">
        <v>632</v>
      </c>
      <c r="B7" s="783"/>
      <c r="C7" s="783"/>
      <c r="D7" s="783"/>
      <c r="E7" s="783"/>
      <c r="F7" s="783"/>
      <c r="G7" s="783"/>
      <c r="H7" s="783"/>
      <c r="I7" s="784"/>
    </row>
    <row r="8" spans="1:9" x14ac:dyDescent="0.2">
      <c r="A8" s="85" t="s">
        <v>572</v>
      </c>
      <c r="B8" s="788">
        <v>17913.085288397975</v>
      </c>
      <c r="C8" s="789">
        <v>4.8852736630060365</v>
      </c>
      <c r="D8" s="585">
        <v>17788.809177249641</v>
      </c>
      <c r="E8" s="789">
        <v>4.5983424717676868</v>
      </c>
      <c r="F8" s="788">
        <v>17625.255764019163</v>
      </c>
      <c r="G8" s="789">
        <v>4.2583415561309419</v>
      </c>
      <c r="H8" s="585">
        <v>17403.180650648879</v>
      </c>
      <c r="I8" s="789">
        <v>3.9485491980280494</v>
      </c>
    </row>
    <row r="9" spans="1:9" x14ac:dyDescent="0.2">
      <c r="A9" s="85" t="s">
        <v>315</v>
      </c>
      <c r="B9" s="292">
        <v>148112.95301313521</v>
      </c>
      <c r="C9" s="790">
        <v>40.393505465737185</v>
      </c>
      <c r="D9" s="585">
        <v>160985.20326448933</v>
      </c>
      <c r="E9" s="790">
        <v>41.614089516682817</v>
      </c>
      <c r="F9" s="292">
        <v>171386.97521353536</v>
      </c>
      <c r="G9" s="790">
        <v>41.407868827712058</v>
      </c>
      <c r="H9" s="585">
        <v>181301.32585227129</v>
      </c>
      <c r="I9" s="790">
        <v>41.134848805279525</v>
      </c>
    </row>
    <row r="10" spans="1:9" x14ac:dyDescent="0.2">
      <c r="A10" s="25" t="s">
        <v>316</v>
      </c>
      <c r="B10" s="311">
        <v>-130199.86772473724</v>
      </c>
      <c r="C10" s="791">
        <v>-35.508231802731146</v>
      </c>
      <c r="D10" s="768">
        <v>-143196.39408723969</v>
      </c>
      <c r="E10" s="791">
        <v>-37.01574704491513</v>
      </c>
      <c r="F10" s="311">
        <v>-153761.71944951621</v>
      </c>
      <c r="G10" s="791">
        <v>-37.149527271581121</v>
      </c>
      <c r="H10" s="768">
        <v>-163898.14520162239</v>
      </c>
      <c r="I10" s="791">
        <v>-37.18629960725147</v>
      </c>
    </row>
    <row r="11" spans="1:9" x14ac:dyDescent="0.2">
      <c r="A11" s="115" t="s">
        <v>633</v>
      </c>
      <c r="B11" s="783"/>
      <c r="C11" s="783"/>
      <c r="D11" s="783"/>
      <c r="E11" s="783"/>
      <c r="F11" s="783"/>
      <c r="G11" s="783"/>
      <c r="H11" s="783"/>
      <c r="I11" s="784"/>
    </row>
    <row r="12" spans="1:9" x14ac:dyDescent="0.2">
      <c r="A12" s="85" t="s">
        <v>572</v>
      </c>
      <c r="B12" s="788">
        <v>17903.625146452345</v>
      </c>
      <c r="C12" s="789">
        <v>5.017464871829838</v>
      </c>
      <c r="D12" s="585">
        <v>17793.109485491441</v>
      </c>
      <c r="E12" s="789">
        <v>4.6815714491925444</v>
      </c>
      <c r="F12" s="788">
        <v>17641.371091243615</v>
      </c>
      <c r="G12" s="789">
        <v>4.2896493744464035</v>
      </c>
      <c r="H12" s="585">
        <v>17424.121831279204</v>
      </c>
      <c r="I12" s="789">
        <v>3.9803233626268746</v>
      </c>
    </row>
    <row r="13" spans="1:9" x14ac:dyDescent="0.2">
      <c r="A13" s="85" t="s">
        <v>315</v>
      </c>
      <c r="B13" s="292">
        <v>148867.28034391545</v>
      </c>
      <c r="C13" s="790">
        <v>41.719838500888628</v>
      </c>
      <c r="D13" s="585">
        <v>162569.8965094134</v>
      </c>
      <c r="E13" s="790">
        <v>42.774006792755685</v>
      </c>
      <c r="F13" s="292">
        <v>173948.88538009665</v>
      </c>
      <c r="G13" s="790">
        <v>42.29715045939659</v>
      </c>
      <c r="H13" s="585">
        <v>183371.30564737486</v>
      </c>
      <c r="I13" s="790">
        <v>41.888888230417926</v>
      </c>
    </row>
    <row r="14" spans="1:9" x14ac:dyDescent="0.2">
      <c r="A14" s="25" t="s">
        <v>316</v>
      </c>
      <c r="B14" s="311">
        <v>-130963.65519746311</v>
      </c>
      <c r="C14" s="791">
        <v>-36.702373629058791</v>
      </c>
      <c r="D14" s="768">
        <v>-144776.78702392196</v>
      </c>
      <c r="E14" s="791">
        <v>-38.092435343563139</v>
      </c>
      <c r="F14" s="311">
        <v>-156307.51428885304</v>
      </c>
      <c r="G14" s="791">
        <v>-38.007501084950199</v>
      </c>
      <c r="H14" s="768">
        <v>-165947.18381609564</v>
      </c>
      <c r="I14" s="791">
        <v>-37.908564867791043</v>
      </c>
    </row>
    <row r="15" spans="1:9" x14ac:dyDescent="0.2">
      <c r="A15" s="115" t="s">
        <v>634</v>
      </c>
      <c r="B15" s="783"/>
      <c r="C15" s="783"/>
      <c r="D15" s="783"/>
      <c r="E15" s="783"/>
      <c r="F15" s="783"/>
      <c r="G15" s="783"/>
      <c r="H15" s="783"/>
      <c r="I15" s="784"/>
    </row>
    <row r="16" spans="1:9" x14ac:dyDescent="0.2">
      <c r="A16" s="85" t="s">
        <v>572</v>
      </c>
      <c r="B16" s="788">
        <v>17922.368451749622</v>
      </c>
      <c r="C16" s="789">
        <v>4.7585918739616373</v>
      </c>
      <c r="D16" s="585">
        <v>17784.731856620769</v>
      </c>
      <c r="E16" s="789">
        <v>4.51144748334114</v>
      </c>
      <c r="F16" s="788">
        <v>17609.445090675596</v>
      </c>
      <c r="G16" s="789">
        <v>4.2180710323934347</v>
      </c>
      <c r="H16" s="585">
        <v>17382.035032622338</v>
      </c>
      <c r="I16" s="789">
        <v>3.915413170105114</v>
      </c>
    </row>
    <row r="17" spans="1:9" x14ac:dyDescent="0.2">
      <c r="A17" s="85" t="s">
        <v>315</v>
      </c>
      <c r="B17" s="292">
        <v>149448.51644276269</v>
      </c>
      <c r="C17" s="790">
        <v>39.680274280418956</v>
      </c>
      <c r="D17" s="585">
        <v>161534.4227479175</v>
      </c>
      <c r="E17" s="790">
        <v>40.97638754715107</v>
      </c>
      <c r="F17" s="292">
        <v>171081.33950899082</v>
      </c>
      <c r="G17" s="790">
        <v>40.979896791185872</v>
      </c>
      <c r="H17" s="585">
        <v>180594.25069304748</v>
      </c>
      <c r="I17" s="790">
        <v>40.679995540323453</v>
      </c>
    </row>
    <row r="18" spans="1:9" x14ac:dyDescent="0.2">
      <c r="A18" s="88" t="s">
        <v>316</v>
      </c>
      <c r="B18" s="311">
        <v>-131526.14799101307</v>
      </c>
      <c r="C18" s="791">
        <v>-34.921682406457322</v>
      </c>
      <c r="D18" s="668">
        <v>-143749.69089129672</v>
      </c>
      <c r="E18" s="791">
        <v>-36.464940063809934</v>
      </c>
      <c r="F18" s="311">
        <v>-153471.89441831521</v>
      </c>
      <c r="G18" s="791">
        <v>-36.761825758792433</v>
      </c>
      <c r="H18" s="668">
        <v>-163212.21566042514</v>
      </c>
      <c r="I18" s="791">
        <v>-36.764582370218342</v>
      </c>
    </row>
    <row r="19" spans="1:9" x14ac:dyDescent="0.2">
      <c r="A19" s="1128" t="s">
        <v>644</v>
      </c>
      <c r="B19" s="1128"/>
      <c r="C19" s="1128"/>
      <c r="D19" s="1128"/>
      <c r="E19" s="1128"/>
      <c r="F19" s="1128"/>
      <c r="G19" s="1128"/>
      <c r="H19" s="1128"/>
      <c r="I19" s="1128"/>
    </row>
    <row r="20" spans="1:9" x14ac:dyDescent="0.2">
      <c r="A20" s="1129"/>
      <c r="B20" s="1129"/>
      <c r="C20" s="1129"/>
      <c r="D20" s="1129"/>
      <c r="E20" s="1129"/>
      <c r="F20" s="1129"/>
      <c r="G20" s="1129"/>
      <c r="H20" s="1129"/>
      <c r="I20" s="1129"/>
    </row>
    <row r="21" spans="1:9" x14ac:dyDescent="0.2">
      <c r="A21" s="1311" t="s">
        <v>19</v>
      </c>
      <c r="B21" s="1311"/>
      <c r="C21" s="1311"/>
      <c r="D21" s="1311"/>
      <c r="E21" s="1311"/>
      <c r="F21" s="1311"/>
      <c r="G21" s="1311"/>
      <c r="H21" s="1311"/>
      <c r="I21" s="1311"/>
    </row>
    <row r="22" spans="1:9" x14ac:dyDescent="0.2">
      <c r="A22" s="453"/>
    </row>
  </sheetData>
  <mergeCells count="6">
    <mergeCell ref="A21:I21"/>
    <mergeCell ref="B5:C5"/>
    <mergeCell ref="D5:E5"/>
    <mergeCell ref="F5:G5"/>
    <mergeCell ref="H5:I5"/>
    <mergeCell ref="A19:I20"/>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020DB-BA15-4AB4-B23F-0CBB727D94FE}">
  <dimension ref="A1:C11"/>
  <sheetViews>
    <sheetView workbookViewId="0">
      <selection activeCell="B9" sqref="B9:B10"/>
    </sheetView>
  </sheetViews>
  <sheetFormatPr baseColWidth="10" defaultColWidth="11.42578125" defaultRowHeight="12.75" x14ac:dyDescent="0.2"/>
  <cols>
    <col min="1" max="1" width="38.42578125" style="7" bestFit="1" customWidth="1"/>
    <col min="2" max="2" width="11.42578125" style="7"/>
    <col min="3" max="3" width="58.42578125" style="7" customWidth="1"/>
    <col min="4" max="16384" width="11.42578125" style="7"/>
  </cols>
  <sheetData>
    <row r="1" spans="1:3" x14ac:dyDescent="0.2">
      <c r="A1" s="41" t="s">
        <v>318</v>
      </c>
    </row>
    <row r="2" spans="1:3" x14ac:dyDescent="0.2">
      <c r="A2" s="41" t="s">
        <v>526</v>
      </c>
    </row>
    <row r="4" spans="1:3" x14ac:dyDescent="0.2">
      <c r="A4" s="136" t="s">
        <v>319</v>
      </c>
      <c r="B4" s="136" t="s">
        <v>320</v>
      </c>
      <c r="C4" s="139" t="s">
        <v>321</v>
      </c>
    </row>
    <row r="5" spans="1:3" ht="27" customHeight="1" x14ac:dyDescent="0.2">
      <c r="A5" s="140" t="s">
        <v>523</v>
      </c>
      <c r="B5" s="653">
        <v>1.1400000000000077E-2</v>
      </c>
      <c r="C5" s="514" t="s">
        <v>754</v>
      </c>
    </row>
    <row r="6" spans="1:3" ht="27" customHeight="1" x14ac:dyDescent="0.2">
      <c r="A6" s="141" t="s">
        <v>370</v>
      </c>
      <c r="B6" s="653">
        <v>1.0599999999999943E-2</v>
      </c>
      <c r="C6" s="514" t="s">
        <v>754</v>
      </c>
    </row>
    <row r="7" spans="1:3" ht="13.35" customHeight="1" x14ac:dyDescent="0.2">
      <c r="A7" s="141" t="s">
        <v>524</v>
      </c>
      <c r="B7" s="1277">
        <v>331</v>
      </c>
      <c r="C7" s="1315" t="s">
        <v>525</v>
      </c>
    </row>
    <row r="8" spans="1:3" ht="13.35" customHeight="1" x14ac:dyDescent="0.2">
      <c r="A8" s="142" t="s">
        <v>322</v>
      </c>
      <c r="B8" s="1278"/>
      <c r="C8" s="1316"/>
    </row>
    <row r="9" spans="1:3" ht="13.35" customHeight="1" x14ac:dyDescent="0.2">
      <c r="A9" s="141" t="s">
        <v>371</v>
      </c>
      <c r="B9" s="1317">
        <v>288</v>
      </c>
      <c r="C9" s="1315" t="s">
        <v>372</v>
      </c>
    </row>
    <row r="10" spans="1:3" ht="13.35" customHeight="1" x14ac:dyDescent="0.2">
      <c r="A10" s="143" t="s">
        <v>322</v>
      </c>
      <c r="B10" s="1318"/>
      <c r="C10" s="1316"/>
    </row>
    <row r="11" spans="1:3" x14ac:dyDescent="0.2">
      <c r="A11" s="509" t="s">
        <v>323</v>
      </c>
    </row>
  </sheetData>
  <mergeCells count="4">
    <mergeCell ref="B7:B8"/>
    <mergeCell ref="C7:C8"/>
    <mergeCell ref="B9:B10"/>
    <mergeCell ref="C9:C10"/>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ECBA7-17E4-4EA0-8AF7-BCF56774B308}">
  <dimension ref="A1:D21"/>
  <sheetViews>
    <sheetView zoomScaleNormal="100" workbookViewId="0">
      <selection activeCell="A39" sqref="A39"/>
    </sheetView>
  </sheetViews>
  <sheetFormatPr baseColWidth="10" defaultColWidth="11.42578125" defaultRowHeight="15" customHeight="1" x14ac:dyDescent="0.2"/>
  <cols>
    <col min="1" max="1" width="74.140625" style="7" customWidth="1"/>
    <col min="2" max="2" width="21.42578125" style="7" customWidth="1"/>
    <col min="3" max="16384" width="11.42578125" style="7"/>
  </cols>
  <sheetData>
    <row r="1" spans="1:4" ht="12.75" x14ac:dyDescent="0.2">
      <c r="A1" s="41" t="s">
        <v>324</v>
      </c>
    </row>
    <row r="2" spans="1:4" ht="12.75" x14ac:dyDescent="0.2">
      <c r="A2" s="41" t="s">
        <v>527</v>
      </c>
    </row>
    <row r="4" spans="1:4" ht="12.75" x14ac:dyDescent="0.2">
      <c r="A4" s="139" t="s">
        <v>319</v>
      </c>
      <c r="B4" s="139" t="s">
        <v>325</v>
      </c>
      <c r="C4" s="139" t="s">
        <v>320</v>
      </c>
    </row>
    <row r="5" spans="1:4" ht="12.75" x14ac:dyDescent="0.2">
      <c r="A5" s="514" t="s">
        <v>326</v>
      </c>
      <c r="B5" s="514" t="s">
        <v>528</v>
      </c>
      <c r="C5" s="654">
        <v>2.4404033983380199E-2</v>
      </c>
    </row>
    <row r="6" spans="1:4" ht="12.75" x14ac:dyDescent="0.2">
      <c r="A6" s="514" t="s">
        <v>327</v>
      </c>
      <c r="B6" s="514" t="s">
        <v>528</v>
      </c>
      <c r="C6" s="654">
        <v>0.116438667110559</v>
      </c>
    </row>
    <row r="7" spans="1:4" ht="12.75" x14ac:dyDescent="0.2">
      <c r="A7" s="1319" t="s">
        <v>328</v>
      </c>
      <c r="B7" s="535" t="s">
        <v>528</v>
      </c>
      <c r="C7" s="655">
        <v>872.3315200000003</v>
      </c>
    </row>
    <row r="8" spans="1:4" ht="12.75" x14ac:dyDescent="0.2">
      <c r="A8" s="1319"/>
      <c r="B8" s="536" t="s">
        <v>529</v>
      </c>
      <c r="C8" s="656">
        <v>847.65015803885899</v>
      </c>
      <c r="D8" s="402"/>
    </row>
    <row r="9" spans="1:4" ht="12.75" x14ac:dyDescent="0.2">
      <c r="A9" s="1319" t="s">
        <v>329</v>
      </c>
      <c r="B9" s="535" t="s">
        <v>528</v>
      </c>
      <c r="C9" s="655">
        <v>399.02595234297183</v>
      </c>
    </row>
    <row r="10" spans="1:4" ht="12.75" x14ac:dyDescent="0.2">
      <c r="A10" s="1319"/>
      <c r="B10" s="536" t="s">
        <v>374</v>
      </c>
      <c r="C10" s="656">
        <v>422.63427143323094</v>
      </c>
      <c r="D10" s="402"/>
    </row>
    <row r="11" spans="1:4" ht="12.75" x14ac:dyDescent="0.2">
      <c r="A11" s="514" t="s">
        <v>330</v>
      </c>
      <c r="B11" s="514" t="s">
        <v>528</v>
      </c>
      <c r="C11" s="967">
        <v>-44.926887487582292</v>
      </c>
    </row>
    <row r="12" spans="1:4" ht="12.75" x14ac:dyDescent="0.2">
      <c r="A12" s="514" t="s">
        <v>331</v>
      </c>
      <c r="B12" s="514" t="s">
        <v>530</v>
      </c>
      <c r="C12" s="657">
        <v>1398.5609999999999</v>
      </c>
    </row>
    <row r="13" spans="1:4" ht="12.75" x14ac:dyDescent="0.2">
      <c r="A13" s="1319" t="s">
        <v>332</v>
      </c>
      <c r="B13" s="535" t="s">
        <v>530</v>
      </c>
      <c r="C13" s="658">
        <v>2685.9735352396965</v>
      </c>
    </row>
    <row r="14" spans="1:4" ht="12.75" x14ac:dyDescent="0.2">
      <c r="A14" s="1319"/>
      <c r="B14" s="536" t="s">
        <v>375</v>
      </c>
      <c r="C14" s="444">
        <v>2790.6000080108643</v>
      </c>
    </row>
    <row r="15" spans="1:4" ht="12.75" x14ac:dyDescent="0.2">
      <c r="A15" s="514" t="s">
        <v>333</v>
      </c>
      <c r="B15" s="514" t="s">
        <v>374</v>
      </c>
      <c r="C15" s="659">
        <v>5.5000000000000021E-2</v>
      </c>
    </row>
    <row r="16" spans="1:4" ht="12.75" x14ac:dyDescent="0.2">
      <c r="A16" s="514" t="s">
        <v>334</v>
      </c>
      <c r="B16" s="514" t="s">
        <v>374</v>
      </c>
      <c r="C16" s="659">
        <v>0.25514999999999999</v>
      </c>
    </row>
    <row r="17" spans="1:3" ht="12.75" x14ac:dyDescent="0.2">
      <c r="A17" s="514" t="s">
        <v>335</v>
      </c>
      <c r="B17" s="514" t="s">
        <v>528</v>
      </c>
      <c r="C17" s="659">
        <v>0.32623499999999994</v>
      </c>
    </row>
    <row r="18" spans="1:3" ht="17.45" customHeight="1" x14ac:dyDescent="0.2">
      <c r="A18" s="514" t="s">
        <v>336</v>
      </c>
      <c r="B18" s="514" t="s">
        <v>528</v>
      </c>
      <c r="C18" s="654">
        <v>0.88400000000000001</v>
      </c>
    </row>
    <row r="19" spans="1:3" ht="12.75" x14ac:dyDescent="0.2">
      <c r="A19" s="1319" t="s">
        <v>337</v>
      </c>
      <c r="B19" s="535" t="s">
        <v>530</v>
      </c>
      <c r="C19" s="442">
        <v>14309.3640847325</v>
      </c>
    </row>
    <row r="20" spans="1:3" ht="12.75" x14ac:dyDescent="0.2">
      <c r="A20" s="1319"/>
      <c r="B20" s="536" t="s">
        <v>375</v>
      </c>
      <c r="C20" s="444">
        <v>16452.3263946347</v>
      </c>
    </row>
    <row r="21" spans="1:3" ht="12.75" x14ac:dyDescent="0.2">
      <c r="A21" s="509" t="s">
        <v>323</v>
      </c>
    </row>
  </sheetData>
  <mergeCells count="4">
    <mergeCell ref="A7:A8"/>
    <mergeCell ref="A9:A10"/>
    <mergeCell ref="A13:A14"/>
    <mergeCell ref="A19:A20"/>
  </mergeCell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0338B-ABC7-448E-B631-459D6ABD9210}">
  <dimension ref="A1:L32"/>
  <sheetViews>
    <sheetView zoomScaleNormal="100" workbookViewId="0">
      <selection activeCell="A34" sqref="A34"/>
    </sheetView>
  </sheetViews>
  <sheetFormatPr baseColWidth="10" defaultColWidth="11.42578125" defaultRowHeight="12.75" x14ac:dyDescent="0.2"/>
  <cols>
    <col min="1" max="1" width="62.42578125" style="22" bestFit="1" customWidth="1"/>
    <col min="2" max="4" width="12.42578125" style="22" customWidth="1"/>
    <col min="5" max="16384" width="11.42578125" style="22"/>
  </cols>
  <sheetData>
    <row r="1" spans="1:12" x14ac:dyDescent="0.2">
      <c r="A1" s="41" t="s">
        <v>338</v>
      </c>
      <c r="B1" s="453"/>
      <c r="C1" s="7"/>
      <c r="D1" s="7"/>
    </row>
    <row r="2" spans="1:12" x14ac:dyDescent="0.2">
      <c r="A2" s="41" t="s">
        <v>531</v>
      </c>
      <c r="B2" s="7"/>
      <c r="C2" s="7"/>
      <c r="D2" s="7"/>
    </row>
    <row r="3" spans="1:12" x14ac:dyDescent="0.2">
      <c r="A3" s="42" t="s">
        <v>521</v>
      </c>
      <c r="B3" s="7"/>
      <c r="C3" s="7"/>
      <c r="D3" s="7"/>
    </row>
    <row r="4" spans="1:12" x14ac:dyDescent="0.2">
      <c r="A4" s="7"/>
      <c r="B4" s="7"/>
      <c r="C4" s="91"/>
      <c r="D4" s="7"/>
    </row>
    <row r="5" spans="1:12" ht="38.25" x14ac:dyDescent="0.2">
      <c r="A5" s="263" t="s">
        <v>339</v>
      </c>
      <c r="B5" s="263" t="s">
        <v>340</v>
      </c>
      <c r="C5" s="263" t="s">
        <v>341</v>
      </c>
      <c r="D5" s="263" t="s">
        <v>342</v>
      </c>
    </row>
    <row r="6" spans="1:12" x14ac:dyDescent="0.2">
      <c r="A6" s="144" t="s">
        <v>343</v>
      </c>
      <c r="B6" s="660">
        <v>51430970.618959762</v>
      </c>
      <c r="C6" s="667">
        <f>B6-D6</f>
        <v>-745863.45978737622</v>
      </c>
      <c r="D6" s="660">
        <v>52176834.078747138</v>
      </c>
      <c r="F6" s="145"/>
      <c r="G6" s="623"/>
      <c r="H6" s="623"/>
      <c r="I6" s="623"/>
      <c r="J6" s="623"/>
      <c r="K6" s="623"/>
      <c r="L6" s="623"/>
    </row>
    <row r="7" spans="1:12" x14ac:dyDescent="0.2">
      <c r="A7" s="146" t="s">
        <v>344</v>
      </c>
      <c r="B7" s="86">
        <v>12973067.839756599</v>
      </c>
      <c r="C7" s="666">
        <f t="shared" ref="C7:C25" si="0">B7-D7</f>
        <v>-224896.12361544184</v>
      </c>
      <c r="D7" s="86">
        <v>13197963.963372041</v>
      </c>
      <c r="F7" s="145"/>
      <c r="G7" s="623"/>
      <c r="H7" s="623"/>
      <c r="I7" s="623"/>
      <c r="J7" s="623"/>
      <c r="K7" s="623"/>
      <c r="L7" s="623"/>
    </row>
    <row r="8" spans="1:12" x14ac:dyDescent="0.2">
      <c r="A8" s="146" t="s">
        <v>532</v>
      </c>
      <c r="B8" s="86">
        <v>-11654972.246420315</v>
      </c>
      <c r="C8" s="666">
        <f t="shared" si="0"/>
        <v>297445.29201400653</v>
      </c>
      <c r="D8" s="86">
        <v>-11952417.538434321</v>
      </c>
      <c r="E8" s="145"/>
      <c r="F8" s="145"/>
      <c r="G8" s="623"/>
      <c r="H8" s="623"/>
      <c r="I8" s="623"/>
      <c r="J8" s="623"/>
      <c r="K8" s="623"/>
      <c r="L8" s="623"/>
    </row>
    <row r="9" spans="1:12" x14ac:dyDescent="0.2">
      <c r="A9" s="146" t="s">
        <v>345</v>
      </c>
      <c r="B9" s="86">
        <v>8313866.2301566107</v>
      </c>
      <c r="C9" s="666">
        <f t="shared" si="0"/>
        <v>-173301.79367119353</v>
      </c>
      <c r="D9" s="86">
        <v>8487168.0238278043</v>
      </c>
      <c r="E9" s="145"/>
      <c r="F9" s="145"/>
      <c r="G9" s="623"/>
      <c r="H9" s="623"/>
      <c r="I9" s="623"/>
      <c r="J9" s="623"/>
      <c r="K9" s="623"/>
      <c r="L9" s="623"/>
    </row>
    <row r="10" spans="1:12" x14ac:dyDescent="0.2">
      <c r="A10" s="146" t="s">
        <v>346</v>
      </c>
      <c r="B10" s="86">
        <v>13311773.95231412</v>
      </c>
      <c r="C10" s="666">
        <f t="shared" si="0"/>
        <v>-365570.4578383062</v>
      </c>
      <c r="D10" s="86">
        <v>13677344.410152426</v>
      </c>
      <c r="E10" s="145"/>
      <c r="F10" s="145"/>
      <c r="G10" s="623"/>
      <c r="H10" s="623"/>
      <c r="I10" s="623"/>
      <c r="J10" s="623"/>
      <c r="K10" s="623"/>
      <c r="L10" s="623"/>
    </row>
    <row r="11" spans="1:12" x14ac:dyDescent="0.2">
      <c r="A11" s="146" t="s">
        <v>347</v>
      </c>
      <c r="B11" s="86">
        <v>28058747.731808983</v>
      </c>
      <c r="C11" s="666">
        <f t="shared" si="0"/>
        <v>-274655.62360712513</v>
      </c>
      <c r="D11" s="86">
        <v>28333403.355416108</v>
      </c>
      <c r="E11" s="145"/>
      <c r="F11" s="145"/>
      <c r="G11" s="623"/>
      <c r="H11" s="623"/>
      <c r="I11" s="623"/>
      <c r="J11" s="623"/>
      <c r="K11" s="623"/>
      <c r="L11" s="623"/>
    </row>
    <row r="12" spans="1:12" x14ac:dyDescent="0.2">
      <c r="A12" s="146" t="s">
        <v>348</v>
      </c>
      <c r="B12" s="86">
        <v>428487.11134376226</v>
      </c>
      <c r="C12" s="666">
        <f t="shared" si="0"/>
        <v>-4884.7530693189474</v>
      </c>
      <c r="D12" s="86">
        <v>433371.8644130812</v>
      </c>
      <c r="F12" s="145"/>
      <c r="G12" s="623"/>
      <c r="H12" s="623"/>
      <c r="I12" s="623"/>
      <c r="J12" s="623"/>
      <c r="K12" s="623"/>
      <c r="L12" s="623"/>
    </row>
    <row r="13" spans="1:12" x14ac:dyDescent="0.2">
      <c r="A13" s="510" t="s">
        <v>349</v>
      </c>
      <c r="B13" s="448">
        <v>2036863.1510000001</v>
      </c>
      <c r="C13" s="526">
        <f t="shared" si="0"/>
        <v>-27193.923590343911</v>
      </c>
      <c r="D13" s="448">
        <v>2064057.074590344</v>
      </c>
      <c r="F13" s="145"/>
      <c r="G13" s="623"/>
      <c r="H13" s="623"/>
      <c r="I13" s="623"/>
      <c r="J13" s="623"/>
      <c r="K13" s="623"/>
      <c r="L13" s="623"/>
    </row>
    <row r="14" spans="1:12" x14ac:dyDescent="0.2">
      <c r="A14" s="510" t="s">
        <v>350</v>
      </c>
      <c r="B14" s="448">
        <v>1962556.6087603634</v>
      </c>
      <c r="C14" s="526">
        <f t="shared" si="0"/>
        <v>1152084.5908870865</v>
      </c>
      <c r="D14" s="448">
        <v>810472.01787327696</v>
      </c>
      <c r="F14" s="145"/>
      <c r="G14" s="623"/>
      <c r="H14" s="623"/>
      <c r="I14" s="623"/>
      <c r="J14" s="623"/>
      <c r="K14" s="623"/>
      <c r="L14" s="623"/>
    </row>
    <row r="15" spans="1:12" x14ac:dyDescent="0.2">
      <c r="A15" s="510" t="s">
        <v>351</v>
      </c>
      <c r="B15" s="448">
        <v>3976548.8845329899</v>
      </c>
      <c r="C15" s="526">
        <f t="shared" si="0"/>
        <v>1934665.321201548</v>
      </c>
      <c r="D15" s="448">
        <v>2041883.563331442</v>
      </c>
      <c r="F15" s="145"/>
      <c r="G15" s="623"/>
      <c r="H15" s="623"/>
      <c r="I15" s="623"/>
      <c r="J15" s="623"/>
      <c r="K15" s="623"/>
      <c r="L15" s="623"/>
    </row>
    <row r="16" spans="1:12" x14ac:dyDescent="0.2">
      <c r="A16" s="148" t="s">
        <v>352</v>
      </c>
      <c r="B16" s="86">
        <v>1025864.4843003615</v>
      </c>
      <c r="C16" s="666">
        <f t="shared" si="0"/>
        <v>363646.09812443238</v>
      </c>
      <c r="D16" s="86">
        <v>662218.3861759291</v>
      </c>
      <c r="F16" s="145"/>
      <c r="G16" s="623"/>
      <c r="H16" s="623"/>
      <c r="I16" s="623"/>
      <c r="J16" s="623"/>
      <c r="K16" s="623"/>
      <c r="L16" s="623"/>
    </row>
    <row r="17" spans="1:12" x14ac:dyDescent="0.2">
      <c r="A17" s="149" t="s">
        <v>533</v>
      </c>
      <c r="B17" s="86">
        <v>819961.19336225779</v>
      </c>
      <c r="C17" s="585">
        <f t="shared" si="0"/>
        <v>391539.44249700947</v>
      </c>
      <c r="D17" s="86">
        <v>428421.75086524832</v>
      </c>
      <c r="F17" s="145"/>
      <c r="G17" s="623"/>
      <c r="H17" s="623"/>
      <c r="I17" s="623"/>
      <c r="J17" s="623"/>
      <c r="K17" s="623"/>
      <c r="L17" s="623"/>
    </row>
    <row r="18" spans="1:12" x14ac:dyDescent="0.2">
      <c r="A18" s="149" t="s">
        <v>353</v>
      </c>
      <c r="B18" s="86">
        <v>631320.98945260991</v>
      </c>
      <c r="C18" s="666">
        <f t="shared" si="0"/>
        <v>107627.61491941212</v>
      </c>
      <c r="D18" s="86">
        <v>523693.37453319778</v>
      </c>
      <c r="F18" s="145"/>
      <c r="G18" s="623"/>
      <c r="H18" s="623"/>
      <c r="I18" s="623"/>
      <c r="J18" s="623"/>
      <c r="K18" s="623"/>
      <c r="L18" s="623"/>
    </row>
    <row r="19" spans="1:12" x14ac:dyDescent="0.2">
      <c r="A19" s="149" t="s">
        <v>534</v>
      </c>
      <c r="B19" s="86">
        <v>-425417.69851450616</v>
      </c>
      <c r="C19" s="666">
        <f t="shared" si="0"/>
        <v>-135520.95929198927</v>
      </c>
      <c r="D19" s="86">
        <v>-289896.73922251689</v>
      </c>
      <c r="F19" s="145"/>
      <c r="G19" s="623"/>
      <c r="H19" s="623"/>
      <c r="I19" s="623"/>
      <c r="J19" s="623"/>
      <c r="K19" s="623"/>
      <c r="L19" s="623"/>
    </row>
    <row r="20" spans="1:12" x14ac:dyDescent="0.2">
      <c r="A20" s="148" t="s">
        <v>354</v>
      </c>
      <c r="B20" s="86">
        <v>2622969.9543286073</v>
      </c>
      <c r="C20" s="666">
        <f t="shared" si="0"/>
        <v>1379555.4690477634</v>
      </c>
      <c r="D20" s="86">
        <v>1243414.4852808439</v>
      </c>
      <c r="F20" s="145"/>
      <c r="G20" s="623"/>
      <c r="H20" s="623"/>
      <c r="I20" s="623"/>
      <c r="J20" s="623"/>
      <c r="K20" s="623"/>
      <c r="L20" s="623"/>
    </row>
    <row r="21" spans="1:12" x14ac:dyDescent="0.2">
      <c r="A21" s="149" t="s">
        <v>535</v>
      </c>
      <c r="B21" s="86">
        <v>3044581.8052844182</v>
      </c>
      <c r="C21" s="585">
        <f t="shared" si="0"/>
        <v>1790044.7948787722</v>
      </c>
      <c r="D21" s="86">
        <v>1254537.0104056459</v>
      </c>
      <c r="F21" s="145"/>
      <c r="G21" s="623"/>
      <c r="H21" s="623"/>
      <c r="I21" s="623"/>
      <c r="J21" s="623"/>
      <c r="K21" s="623"/>
      <c r="L21" s="623"/>
    </row>
    <row r="22" spans="1:12" x14ac:dyDescent="0.2">
      <c r="A22" s="149" t="s">
        <v>355</v>
      </c>
      <c r="B22" s="86">
        <v>1797274.6539493315</v>
      </c>
      <c r="C22" s="666">
        <f t="shared" si="0"/>
        <v>296358.62326657725</v>
      </c>
      <c r="D22" s="86">
        <v>1500916.0306827542</v>
      </c>
      <c r="F22" s="145"/>
      <c r="G22" s="623"/>
      <c r="H22" s="623"/>
      <c r="I22" s="623"/>
      <c r="J22" s="623"/>
      <c r="K22" s="623"/>
      <c r="L22" s="623"/>
    </row>
    <row r="23" spans="1:12" x14ac:dyDescent="0.2">
      <c r="A23" s="149" t="s">
        <v>536</v>
      </c>
      <c r="B23" s="243">
        <v>-2218886.5049051419</v>
      </c>
      <c r="C23" s="585">
        <f t="shared" si="0"/>
        <v>-706847.94909758633</v>
      </c>
      <c r="D23" s="243">
        <v>-1512038.5558075556</v>
      </c>
      <c r="F23" s="145"/>
      <c r="G23" s="623"/>
      <c r="H23" s="623"/>
      <c r="I23" s="623"/>
      <c r="J23" s="623"/>
      <c r="K23" s="623"/>
      <c r="L23" s="623"/>
    </row>
    <row r="24" spans="1:12" x14ac:dyDescent="0.2">
      <c r="A24" s="148" t="s">
        <v>356</v>
      </c>
      <c r="B24" s="86">
        <v>327714.44590402121</v>
      </c>
      <c r="C24" s="666">
        <f t="shared" si="0"/>
        <v>191463.75402935236</v>
      </c>
      <c r="D24" s="86">
        <v>136250.69187466885</v>
      </c>
      <c r="F24" s="145"/>
      <c r="G24" s="623"/>
      <c r="H24" s="623"/>
      <c r="I24" s="623"/>
      <c r="J24" s="623"/>
      <c r="K24" s="623"/>
      <c r="L24" s="623"/>
    </row>
    <row r="25" spans="1:12" x14ac:dyDescent="0.2">
      <c r="A25" s="510" t="s">
        <v>357</v>
      </c>
      <c r="B25" s="448">
        <v>9242435.612515999</v>
      </c>
      <c r="C25" s="526">
        <f t="shared" si="0"/>
        <v>0</v>
      </c>
      <c r="D25" s="448">
        <v>9242435.612515999</v>
      </c>
      <c r="F25" s="145"/>
      <c r="G25" s="623"/>
      <c r="H25" s="623"/>
      <c r="I25" s="623"/>
      <c r="J25" s="623"/>
      <c r="K25" s="623"/>
      <c r="L25" s="623"/>
    </row>
    <row r="26" spans="1:12" x14ac:dyDescent="0.2">
      <c r="A26" s="150" t="s">
        <v>358</v>
      </c>
      <c r="B26" s="247">
        <f>B6+B13+B14+B15+B25</f>
        <v>68649374.875769109</v>
      </c>
      <c r="C26" s="247">
        <f>C6+C13+C14+C15+C25</f>
        <v>2313692.5287109143</v>
      </c>
      <c r="D26" s="247">
        <f>D6+D13+D14+D15+D25</f>
        <v>66335682.347058199</v>
      </c>
      <c r="F26" s="145"/>
      <c r="G26" s="623"/>
      <c r="H26" s="623"/>
      <c r="I26" s="623"/>
      <c r="J26" s="623"/>
      <c r="K26" s="753"/>
      <c r="L26" s="623"/>
    </row>
    <row r="27" spans="1:12" x14ac:dyDescent="0.2">
      <c r="A27" s="1128" t="s">
        <v>978</v>
      </c>
      <c r="B27" s="1128"/>
      <c r="C27" s="1128"/>
      <c r="D27" s="1128"/>
    </row>
    <row r="28" spans="1:12" x14ac:dyDescent="0.2">
      <c r="A28" s="1129"/>
      <c r="B28" s="1129"/>
      <c r="C28" s="1129"/>
      <c r="D28" s="1129"/>
    </row>
    <row r="29" spans="1:12" x14ac:dyDescent="0.2">
      <c r="A29" s="1129"/>
      <c r="B29" s="1129"/>
      <c r="C29" s="1129"/>
      <c r="D29" s="1129"/>
      <c r="H29" s="623"/>
    </row>
    <row r="30" spans="1:12" x14ac:dyDescent="0.2">
      <c r="A30" s="1129"/>
      <c r="B30" s="1129"/>
      <c r="C30" s="1129"/>
      <c r="D30" s="1129"/>
      <c r="H30" s="623"/>
    </row>
    <row r="31" spans="1:12" x14ac:dyDescent="0.2">
      <c r="A31" s="868" t="s">
        <v>359</v>
      </c>
      <c r="H31" s="623"/>
    </row>
    <row r="32" spans="1:12" x14ac:dyDescent="0.2">
      <c r="A32" s="22" t="s">
        <v>19</v>
      </c>
      <c r="H32" s="623"/>
    </row>
  </sheetData>
  <mergeCells count="1">
    <mergeCell ref="A27:D30"/>
  </mergeCell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24AC-8524-4D2C-A30D-E4003693223A}">
  <dimension ref="A1:I27"/>
  <sheetViews>
    <sheetView workbookViewId="0">
      <selection activeCell="G39" sqref="G39"/>
    </sheetView>
  </sheetViews>
  <sheetFormatPr baseColWidth="10" defaultColWidth="11.42578125" defaultRowHeight="12.75" x14ac:dyDescent="0.2"/>
  <cols>
    <col min="1" max="1" width="50.42578125" style="22" bestFit="1" customWidth="1"/>
    <col min="2" max="2" width="11" style="22" customWidth="1"/>
    <col min="3" max="3" width="13.42578125" style="22" bestFit="1" customWidth="1"/>
    <col min="4" max="16384" width="11.42578125" style="22"/>
  </cols>
  <sheetData>
    <row r="1" spans="1:9" x14ac:dyDescent="0.2">
      <c r="A1" s="265" t="s">
        <v>360</v>
      </c>
    </row>
    <row r="2" spans="1:9" x14ac:dyDescent="0.2">
      <c r="A2" s="265" t="s">
        <v>537</v>
      </c>
    </row>
    <row r="3" spans="1:9" x14ac:dyDescent="0.2">
      <c r="A3" s="152" t="s">
        <v>518</v>
      </c>
    </row>
    <row r="5" spans="1:9" x14ac:dyDescent="0.2">
      <c r="A5" s="153"/>
      <c r="B5" s="154" t="s">
        <v>519</v>
      </c>
      <c r="C5" s="154" t="s">
        <v>130</v>
      </c>
    </row>
    <row r="6" spans="1:9" ht="14.25" x14ac:dyDescent="0.2">
      <c r="A6" s="155" t="s">
        <v>538</v>
      </c>
      <c r="B6" s="660">
        <v>2958526.7009173557</v>
      </c>
      <c r="C6" s="661">
        <v>1.1266571050240928</v>
      </c>
      <c r="E6" s="145"/>
      <c r="G6" s="623"/>
      <c r="H6" s="623"/>
      <c r="I6" s="145"/>
    </row>
    <row r="7" spans="1:9" ht="14.25" x14ac:dyDescent="0.2">
      <c r="A7" s="156" t="s">
        <v>539</v>
      </c>
      <c r="B7" s="448">
        <v>2313692.5287109138</v>
      </c>
      <c r="C7" s="662">
        <v>0.8810933244256457</v>
      </c>
      <c r="E7" s="145"/>
      <c r="G7" s="623"/>
      <c r="H7" s="623"/>
      <c r="I7" s="145"/>
    </row>
    <row r="8" spans="1:9" x14ac:dyDescent="0.2">
      <c r="A8" s="157" t="s">
        <v>361</v>
      </c>
      <c r="B8" s="86">
        <v>-745863.45978737622</v>
      </c>
      <c r="C8" s="663">
        <v>-0.28403744542401316</v>
      </c>
      <c r="E8" s="145"/>
      <c r="G8" s="623"/>
      <c r="H8" s="623"/>
      <c r="I8" s="145"/>
    </row>
    <row r="9" spans="1:9" x14ac:dyDescent="0.2">
      <c r="A9" s="157" t="s">
        <v>362</v>
      </c>
      <c r="B9" s="86">
        <v>-27193.923590344144</v>
      </c>
      <c r="C9" s="663">
        <v>-1.0355906950930497E-2</v>
      </c>
      <c r="E9" s="145"/>
      <c r="G9" s="623"/>
      <c r="H9" s="623"/>
      <c r="I9" s="145"/>
    </row>
    <row r="10" spans="1:9" x14ac:dyDescent="0.2">
      <c r="A10" s="157" t="s">
        <v>363</v>
      </c>
      <c r="B10" s="86">
        <v>1152084.5908870865</v>
      </c>
      <c r="C10" s="663">
        <v>0.43873333626133459</v>
      </c>
      <c r="E10" s="145"/>
      <c r="G10" s="623"/>
      <c r="H10" s="623"/>
      <c r="I10" s="145"/>
    </row>
    <row r="11" spans="1:9" x14ac:dyDescent="0.2">
      <c r="A11" s="157" t="s">
        <v>364</v>
      </c>
      <c r="B11" s="86">
        <v>1934665.3212015482</v>
      </c>
      <c r="C11" s="663">
        <v>0.73675334053925479</v>
      </c>
      <c r="E11" s="145"/>
      <c r="G11" s="623"/>
      <c r="H11" s="623"/>
      <c r="I11" s="145"/>
    </row>
    <row r="12" spans="1:9" ht="14.25" x14ac:dyDescent="0.2">
      <c r="A12" s="156" t="s">
        <v>540</v>
      </c>
      <c r="B12" s="448">
        <v>644834.17220643908</v>
      </c>
      <c r="C12" s="662">
        <v>0.24556378059844602</v>
      </c>
      <c r="E12" s="145"/>
      <c r="G12" s="623"/>
      <c r="H12" s="623"/>
      <c r="I12" s="145"/>
    </row>
    <row r="13" spans="1:9" x14ac:dyDescent="0.2">
      <c r="A13" s="95" t="s">
        <v>365</v>
      </c>
      <c r="B13" s="243">
        <v>801968.12450999999</v>
      </c>
      <c r="C13" s="586">
        <v>0.30540305254026423</v>
      </c>
      <c r="E13" s="145"/>
      <c r="G13" s="623"/>
      <c r="H13" s="623"/>
      <c r="I13" s="145"/>
    </row>
    <row r="14" spans="1:9" x14ac:dyDescent="0.2">
      <c r="A14" s="95" t="s">
        <v>366</v>
      </c>
      <c r="B14" s="243">
        <v>2639607.3299509999</v>
      </c>
      <c r="C14" s="586">
        <v>1.005207203923776</v>
      </c>
      <c r="E14" s="145"/>
      <c r="G14" s="623"/>
      <c r="H14" s="623"/>
      <c r="I14" s="145"/>
    </row>
    <row r="15" spans="1:9" x14ac:dyDescent="0.2">
      <c r="A15" s="94" t="s">
        <v>367</v>
      </c>
      <c r="B15" s="289">
        <v>4796165.9063583538</v>
      </c>
      <c r="C15" s="664">
        <v>1.8264612564076039</v>
      </c>
      <c r="E15" s="145"/>
      <c r="F15" s="145"/>
      <c r="G15" s="623"/>
      <c r="H15" s="623"/>
      <c r="I15" s="145"/>
    </row>
    <row r="16" spans="1:9" x14ac:dyDescent="0.2">
      <c r="A16" s="120" t="s">
        <v>368</v>
      </c>
      <c r="B16" s="247">
        <v>2482473.3776474372</v>
      </c>
      <c r="C16" s="665">
        <v>0.94536793198195712</v>
      </c>
      <c r="E16" s="145"/>
      <c r="F16" s="145"/>
      <c r="G16" s="623"/>
      <c r="H16" s="623"/>
      <c r="I16" s="145"/>
    </row>
    <row r="17" spans="1:3" x14ac:dyDescent="0.2">
      <c r="A17" s="117" t="s">
        <v>19</v>
      </c>
    </row>
    <row r="18" spans="1:3" x14ac:dyDescent="0.2">
      <c r="B18" s="145"/>
    </row>
    <row r="19" spans="1:3" x14ac:dyDescent="0.2">
      <c r="B19" s="145"/>
    </row>
    <row r="24" spans="1:3" x14ac:dyDescent="0.2">
      <c r="C24" s="145"/>
    </row>
    <row r="27" spans="1:3" x14ac:dyDescent="0.2">
      <c r="A27" s="7"/>
      <c r="B27" s="91"/>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AB86-9CA0-4F60-B62C-801B845DCF06}">
  <dimension ref="A1:C11"/>
  <sheetViews>
    <sheetView workbookViewId="0">
      <selection activeCell="B23" sqref="B23"/>
    </sheetView>
  </sheetViews>
  <sheetFormatPr baseColWidth="10" defaultColWidth="11.42578125" defaultRowHeight="12.75" x14ac:dyDescent="0.2"/>
  <cols>
    <col min="1" max="1" width="51.140625" style="7" bestFit="1" customWidth="1"/>
    <col min="2" max="2" width="11.42578125" style="7"/>
    <col min="3" max="3" width="58.42578125" style="7" customWidth="1"/>
    <col min="4" max="16384" width="11.42578125" style="7"/>
  </cols>
  <sheetData>
    <row r="1" spans="1:3" x14ac:dyDescent="0.2">
      <c r="A1" s="41" t="s">
        <v>369</v>
      </c>
    </row>
    <row r="2" spans="1:3" x14ac:dyDescent="0.2">
      <c r="A2" s="41" t="s">
        <v>700</v>
      </c>
    </row>
    <row r="4" spans="1:3" x14ac:dyDescent="0.2">
      <c r="A4" s="136" t="s">
        <v>319</v>
      </c>
      <c r="B4" s="136" t="s">
        <v>320</v>
      </c>
      <c r="C4" s="139" t="s">
        <v>321</v>
      </c>
    </row>
    <row r="5" spans="1:3" x14ac:dyDescent="0.2">
      <c r="A5" s="140" t="s">
        <v>963</v>
      </c>
      <c r="B5" s="653">
        <v>5.9000000000000163E-3</v>
      </c>
      <c r="C5" s="514" t="s">
        <v>752</v>
      </c>
    </row>
    <row r="6" spans="1:3" x14ac:dyDescent="0.2">
      <c r="A6" s="141" t="s">
        <v>964</v>
      </c>
      <c r="B6" s="653">
        <v>-1.749999999999996E-2</v>
      </c>
      <c r="C6" s="514" t="s">
        <v>752</v>
      </c>
    </row>
    <row r="7" spans="1:3" x14ac:dyDescent="0.2">
      <c r="A7" s="141" t="s">
        <v>701</v>
      </c>
      <c r="B7" s="1320">
        <v>374</v>
      </c>
      <c r="C7" s="1315" t="s">
        <v>753</v>
      </c>
    </row>
    <row r="8" spans="1:3" x14ac:dyDescent="0.2">
      <c r="A8" s="142" t="s">
        <v>322</v>
      </c>
      <c r="B8" s="1321"/>
      <c r="C8" s="1316"/>
    </row>
    <row r="9" spans="1:3" x14ac:dyDescent="0.2">
      <c r="A9" s="141" t="s">
        <v>524</v>
      </c>
      <c r="B9" s="1322">
        <v>331</v>
      </c>
      <c r="C9" s="1315" t="s">
        <v>525</v>
      </c>
    </row>
    <row r="10" spans="1:3" x14ac:dyDescent="0.2">
      <c r="A10" s="143" t="s">
        <v>322</v>
      </c>
      <c r="B10" s="1323"/>
      <c r="C10" s="1316"/>
    </row>
    <row r="11" spans="1:3" x14ac:dyDescent="0.2">
      <c r="A11" s="509" t="s">
        <v>323</v>
      </c>
    </row>
  </sheetData>
  <mergeCells count="4">
    <mergeCell ref="B7:B8"/>
    <mergeCell ref="C7:C8"/>
    <mergeCell ref="B9:B10"/>
    <mergeCell ref="C9:C10"/>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D895-D4D5-426C-B8EF-E727F5915515}">
  <dimension ref="A1:C21"/>
  <sheetViews>
    <sheetView zoomScaleNormal="100" workbookViewId="0">
      <selection activeCell="C20" sqref="C20"/>
    </sheetView>
  </sheetViews>
  <sheetFormatPr baseColWidth="10" defaultColWidth="11.42578125" defaultRowHeight="15" customHeight="1" x14ac:dyDescent="0.2"/>
  <cols>
    <col min="1" max="1" width="75.42578125" style="7" customWidth="1"/>
    <col min="2" max="2" width="21.42578125" style="7" customWidth="1"/>
    <col min="3" max="16384" width="11.42578125" style="7"/>
  </cols>
  <sheetData>
    <row r="1" spans="1:3" ht="12.75" x14ac:dyDescent="0.2">
      <c r="A1" s="41" t="s">
        <v>373</v>
      </c>
    </row>
    <row r="2" spans="1:3" ht="12.75" x14ac:dyDescent="0.2">
      <c r="A2" s="41" t="s">
        <v>702</v>
      </c>
    </row>
    <row r="4" spans="1:3" ht="12.75" x14ac:dyDescent="0.2">
      <c r="A4" s="139" t="s">
        <v>319</v>
      </c>
      <c r="B4" s="139" t="s">
        <v>325</v>
      </c>
      <c r="C4" s="139" t="s">
        <v>320</v>
      </c>
    </row>
    <row r="5" spans="1:3" ht="12.75" x14ac:dyDescent="0.2">
      <c r="A5" s="514" t="s">
        <v>326</v>
      </c>
      <c r="B5" s="514" t="s">
        <v>703</v>
      </c>
      <c r="C5" s="654">
        <v>3.0372107570013893E-3</v>
      </c>
    </row>
    <row r="6" spans="1:3" ht="12.75" x14ac:dyDescent="0.2">
      <c r="A6" s="514" t="s">
        <v>327</v>
      </c>
      <c r="B6" s="514" t="s">
        <v>703</v>
      </c>
      <c r="C6" s="654">
        <v>7.9386900459060827E-2</v>
      </c>
    </row>
    <row r="7" spans="1:3" ht="12.75" x14ac:dyDescent="0.2">
      <c r="A7" s="1319" t="s">
        <v>328</v>
      </c>
      <c r="B7" s="535" t="s">
        <v>703</v>
      </c>
      <c r="C7" s="655">
        <v>814.15530391188724</v>
      </c>
    </row>
    <row r="8" spans="1:3" ht="12.75" x14ac:dyDescent="0.2">
      <c r="A8" s="1319"/>
      <c r="B8" s="536" t="s">
        <v>724</v>
      </c>
      <c r="C8" s="656">
        <v>941.58321554554402</v>
      </c>
    </row>
    <row r="9" spans="1:3" ht="12.75" x14ac:dyDescent="0.2">
      <c r="A9" s="1319" t="s">
        <v>329</v>
      </c>
      <c r="B9" s="535" t="s">
        <v>703</v>
      </c>
      <c r="C9" s="655">
        <v>386.18861623821533</v>
      </c>
    </row>
    <row r="10" spans="1:3" ht="12.75" x14ac:dyDescent="0.2">
      <c r="A10" s="1319"/>
      <c r="B10" s="536" t="s">
        <v>528</v>
      </c>
      <c r="C10" s="656">
        <v>399.02595234297183</v>
      </c>
    </row>
    <row r="11" spans="1:3" ht="12.75" x14ac:dyDescent="0.2">
      <c r="A11" s="514" t="s">
        <v>330</v>
      </c>
      <c r="B11" s="514" t="s">
        <v>703</v>
      </c>
      <c r="C11" s="1021">
        <v>-9</v>
      </c>
    </row>
    <row r="12" spans="1:3" ht="12.75" x14ac:dyDescent="0.2">
      <c r="A12" s="514" t="s">
        <v>331</v>
      </c>
      <c r="B12" s="514" t="s">
        <v>704</v>
      </c>
      <c r="C12" s="658">
        <v>1358</v>
      </c>
    </row>
    <row r="13" spans="1:3" ht="12.75" x14ac:dyDescent="0.2">
      <c r="A13" s="1319" t="s">
        <v>332</v>
      </c>
      <c r="B13" s="535" t="s">
        <v>704</v>
      </c>
      <c r="C13" s="658">
        <v>3036.2106838778468</v>
      </c>
    </row>
    <row r="14" spans="1:3" ht="12.75" x14ac:dyDescent="0.2">
      <c r="A14" s="1319"/>
      <c r="B14" s="536" t="s">
        <v>530</v>
      </c>
      <c r="C14" s="444">
        <v>2685.9735352396965</v>
      </c>
    </row>
    <row r="15" spans="1:3" ht="12.75" x14ac:dyDescent="0.2">
      <c r="A15" s="514" t="s">
        <v>333</v>
      </c>
      <c r="B15" s="514" t="s">
        <v>528</v>
      </c>
      <c r="C15" s="659">
        <v>6.7900000000000016E-2</v>
      </c>
    </row>
    <row r="16" spans="1:3" ht="12.75" x14ac:dyDescent="0.2">
      <c r="A16" s="514" t="s">
        <v>334</v>
      </c>
      <c r="B16" s="514" t="s">
        <v>528</v>
      </c>
      <c r="C16" s="659">
        <v>0.25166699999999997</v>
      </c>
    </row>
    <row r="17" spans="1:3" ht="12.75" x14ac:dyDescent="0.2">
      <c r="A17" s="514" t="s">
        <v>335</v>
      </c>
      <c r="B17" s="514" t="s">
        <v>703</v>
      </c>
      <c r="C17" s="659">
        <v>0.32892999999999994</v>
      </c>
    </row>
    <row r="18" spans="1:3" ht="20.45" customHeight="1" x14ac:dyDescent="0.2">
      <c r="A18" s="514" t="s">
        <v>336</v>
      </c>
      <c r="B18" s="514" t="s">
        <v>703</v>
      </c>
      <c r="C18" s="654">
        <v>0.96499999999999997</v>
      </c>
    </row>
    <row r="19" spans="1:3" ht="12.75" x14ac:dyDescent="0.2">
      <c r="A19" s="1319" t="s">
        <v>337</v>
      </c>
      <c r="B19" s="535" t="s">
        <v>704</v>
      </c>
      <c r="C19" s="658">
        <v>15900.353491589</v>
      </c>
    </row>
    <row r="20" spans="1:3" ht="12.75" x14ac:dyDescent="0.2">
      <c r="A20" s="1319"/>
      <c r="B20" s="536" t="s">
        <v>530</v>
      </c>
      <c r="C20" s="444">
        <v>14309.3640847325</v>
      </c>
    </row>
    <row r="21" spans="1:3" ht="12.75" x14ac:dyDescent="0.2">
      <c r="A21" s="509" t="s">
        <v>323</v>
      </c>
    </row>
  </sheetData>
  <mergeCells count="4">
    <mergeCell ref="A7:A8"/>
    <mergeCell ref="A9:A10"/>
    <mergeCell ref="A13:A14"/>
    <mergeCell ref="A19:A20"/>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2884-4430-444F-92D2-E43A32D0C8FB}">
  <dimension ref="A1:L33"/>
  <sheetViews>
    <sheetView zoomScaleNormal="100" workbookViewId="0">
      <selection activeCell="B39" sqref="B39"/>
    </sheetView>
  </sheetViews>
  <sheetFormatPr baseColWidth="10" defaultColWidth="11.42578125" defaultRowHeight="12.75" x14ac:dyDescent="0.2"/>
  <cols>
    <col min="1" max="1" width="62.42578125" style="22" bestFit="1" customWidth="1"/>
    <col min="2" max="4" width="12.42578125" style="22" customWidth="1"/>
    <col min="5" max="16384" width="11.42578125" style="22"/>
  </cols>
  <sheetData>
    <row r="1" spans="1:12" x14ac:dyDescent="0.2">
      <c r="A1" s="41" t="s">
        <v>376</v>
      </c>
      <c r="B1" s="453"/>
      <c r="C1" s="7"/>
      <c r="D1" s="7"/>
    </row>
    <row r="2" spans="1:12" x14ac:dyDescent="0.2">
      <c r="A2" s="41" t="s">
        <v>705</v>
      </c>
      <c r="B2" s="7"/>
      <c r="C2" s="7"/>
      <c r="D2" s="7"/>
    </row>
    <row r="3" spans="1:12" x14ac:dyDescent="0.2">
      <c r="A3" s="42" t="s">
        <v>698</v>
      </c>
      <c r="B3" s="7"/>
      <c r="C3" s="7"/>
      <c r="D3" s="7"/>
    </row>
    <row r="4" spans="1:12" x14ac:dyDescent="0.2">
      <c r="A4" s="7"/>
      <c r="B4" s="7"/>
      <c r="C4" s="7"/>
      <c r="D4" s="7"/>
    </row>
    <row r="5" spans="1:12" ht="38.25" x14ac:dyDescent="0.2">
      <c r="A5" s="769" t="s">
        <v>339</v>
      </c>
      <c r="B5" s="263" t="s">
        <v>340</v>
      </c>
      <c r="C5" s="263" t="s">
        <v>341</v>
      </c>
      <c r="D5" s="263" t="s">
        <v>342</v>
      </c>
    </row>
    <row r="6" spans="1:12" x14ac:dyDescent="0.2">
      <c r="A6" s="144" t="s">
        <v>343</v>
      </c>
      <c r="B6" s="660">
        <v>50462897.567999996</v>
      </c>
      <c r="C6" s="660">
        <f>B6-D6</f>
        <v>-463338.31986344606</v>
      </c>
      <c r="D6" s="660">
        <v>50926235.887863442</v>
      </c>
      <c r="F6" s="145"/>
      <c r="G6" s="145"/>
      <c r="H6" s="145"/>
      <c r="J6" s="145"/>
      <c r="K6" s="145"/>
      <c r="L6" s="145"/>
    </row>
    <row r="7" spans="1:12" x14ac:dyDescent="0.2">
      <c r="A7" s="146" t="s">
        <v>344</v>
      </c>
      <c r="B7" s="86">
        <v>14293937.714</v>
      </c>
      <c r="C7" s="86">
        <f t="shared" ref="C7:C25" si="0">B7-D7</f>
        <v>405482.05598691106</v>
      </c>
      <c r="D7" s="86">
        <v>13888455.658013089</v>
      </c>
      <c r="F7" s="145"/>
      <c r="G7" s="145"/>
      <c r="H7" s="145"/>
      <c r="J7" s="145"/>
      <c r="K7" s="145"/>
      <c r="L7" s="145"/>
    </row>
    <row r="8" spans="1:12" x14ac:dyDescent="0.2">
      <c r="A8" s="146" t="s">
        <v>706</v>
      </c>
      <c r="B8" s="86">
        <v>-15708385.642000001</v>
      </c>
      <c r="C8" s="86">
        <f t="shared" si="0"/>
        <v>-649030.65556307323</v>
      </c>
      <c r="D8" s="86">
        <v>-15059354.986436928</v>
      </c>
      <c r="F8" s="145"/>
      <c r="G8" s="145"/>
      <c r="H8" s="145"/>
      <c r="J8" s="145"/>
      <c r="K8" s="145"/>
      <c r="L8" s="145"/>
    </row>
    <row r="9" spans="1:12" x14ac:dyDescent="0.2">
      <c r="A9" s="146" t="s">
        <v>345</v>
      </c>
      <c r="B9" s="86">
        <v>6352863.5549999997</v>
      </c>
      <c r="C9" s="86">
        <f t="shared" si="0"/>
        <v>-68382.007580147125</v>
      </c>
      <c r="D9" s="86">
        <v>6421245.5625801468</v>
      </c>
      <c r="F9" s="145"/>
      <c r="G9" s="145"/>
      <c r="H9" s="145"/>
      <c r="J9" s="145"/>
      <c r="K9" s="145"/>
      <c r="L9" s="145"/>
    </row>
    <row r="10" spans="1:12" x14ac:dyDescent="0.2">
      <c r="A10" s="146" t="s">
        <v>346</v>
      </c>
      <c r="B10" s="86">
        <v>14008209.239</v>
      </c>
      <c r="C10" s="86">
        <f t="shared" si="0"/>
        <v>-198340.3499434609</v>
      </c>
      <c r="D10" s="86">
        <v>14206549.588943461</v>
      </c>
      <c r="F10" s="145"/>
      <c r="G10" s="145"/>
      <c r="H10" s="145"/>
      <c r="J10" s="145"/>
      <c r="K10" s="145"/>
      <c r="L10" s="145"/>
    </row>
    <row r="11" spans="1:12" x14ac:dyDescent="0.2">
      <c r="A11" s="146" t="s">
        <v>347</v>
      </c>
      <c r="B11" s="86">
        <v>31094951.762999997</v>
      </c>
      <c r="C11" s="86">
        <f t="shared" si="0"/>
        <v>49418.430776424706</v>
      </c>
      <c r="D11" s="86">
        <v>31045533.332223572</v>
      </c>
      <c r="F11" s="145"/>
      <c r="G11" s="145"/>
      <c r="H11" s="145"/>
      <c r="J11" s="145"/>
      <c r="K11" s="145"/>
      <c r="L11" s="145"/>
    </row>
    <row r="12" spans="1:12" x14ac:dyDescent="0.2">
      <c r="A12" s="146" t="s">
        <v>348</v>
      </c>
      <c r="B12" s="86">
        <v>421320.93900000001</v>
      </c>
      <c r="C12" s="86">
        <f t="shared" si="0"/>
        <v>-2485.793540099985</v>
      </c>
      <c r="D12" s="86">
        <v>423806.7325401</v>
      </c>
      <c r="F12" s="145"/>
      <c r="G12" s="145"/>
      <c r="H12" s="145"/>
      <c r="J12" s="145"/>
      <c r="K12" s="145"/>
      <c r="L12" s="145"/>
    </row>
    <row r="13" spans="1:12" x14ac:dyDescent="0.2">
      <c r="A13" s="510" t="s">
        <v>349</v>
      </c>
      <c r="B13" s="448">
        <v>2284375.1748944544</v>
      </c>
      <c r="C13" s="448">
        <f t="shared" si="0"/>
        <v>-15776.937132726423</v>
      </c>
      <c r="D13" s="448">
        <v>2300152.1120271808</v>
      </c>
      <c r="F13" s="145"/>
      <c r="G13" s="145"/>
      <c r="H13" s="145"/>
      <c r="J13" s="145"/>
      <c r="K13" s="145"/>
      <c r="L13" s="145"/>
    </row>
    <row r="14" spans="1:12" x14ac:dyDescent="0.2">
      <c r="A14" s="510" t="s">
        <v>350</v>
      </c>
      <c r="B14" s="448">
        <v>1279693.1796014472</v>
      </c>
      <c r="C14" s="448">
        <f t="shared" si="0"/>
        <v>219373.05273999157</v>
      </c>
      <c r="D14" s="448">
        <v>1060320.1268614556</v>
      </c>
      <c r="F14" s="145"/>
      <c r="G14" s="145"/>
      <c r="H14" s="145"/>
      <c r="J14" s="145"/>
      <c r="K14" s="145"/>
      <c r="L14" s="145"/>
    </row>
    <row r="15" spans="1:12" x14ac:dyDescent="0.2">
      <c r="A15" s="510" t="s">
        <v>351</v>
      </c>
      <c r="B15" s="448">
        <v>3173580.4820000003</v>
      </c>
      <c r="C15" s="448">
        <f t="shared" si="0"/>
        <v>1006436.2490734435</v>
      </c>
      <c r="D15" s="448">
        <v>2167144.2329265568</v>
      </c>
      <c r="E15" s="145"/>
      <c r="F15" s="145"/>
      <c r="G15" s="145"/>
      <c r="H15" s="145"/>
      <c r="J15" s="145"/>
      <c r="K15" s="145"/>
      <c r="L15" s="145"/>
    </row>
    <row r="16" spans="1:12" x14ac:dyDescent="0.2">
      <c r="A16" s="148" t="s">
        <v>352</v>
      </c>
      <c r="B16" s="86">
        <v>692249.10100000002</v>
      </c>
      <c r="C16" s="86">
        <f t="shared" si="0"/>
        <v>268928.43877460039</v>
      </c>
      <c r="D16" s="86">
        <v>423320.66222539963</v>
      </c>
      <c r="F16" s="145"/>
      <c r="G16" s="145"/>
      <c r="H16" s="145"/>
      <c r="J16" s="145"/>
      <c r="K16" s="145"/>
      <c r="L16" s="145"/>
    </row>
    <row r="17" spans="1:12" x14ac:dyDescent="0.2">
      <c r="A17" s="149" t="s">
        <v>707</v>
      </c>
      <c r="B17" s="86">
        <v>590092.47699999996</v>
      </c>
      <c r="C17" s="86">
        <f t="shared" si="0"/>
        <v>346712.17802384798</v>
      </c>
      <c r="D17" s="86">
        <v>243380.29897615197</v>
      </c>
      <c r="F17" s="145"/>
      <c r="G17" s="145"/>
      <c r="H17" s="145"/>
      <c r="J17" s="145"/>
      <c r="K17" s="145"/>
      <c r="L17" s="145"/>
    </row>
    <row r="18" spans="1:12" x14ac:dyDescent="0.2">
      <c r="A18" s="149" t="s">
        <v>353</v>
      </c>
      <c r="B18" s="86">
        <v>685288.52800000005</v>
      </c>
      <c r="C18" s="86">
        <f t="shared" si="0"/>
        <v>21628.599417573772</v>
      </c>
      <c r="D18" s="86">
        <v>663659.92858242628</v>
      </c>
      <c r="F18" s="145"/>
      <c r="G18" s="145"/>
      <c r="H18" s="145"/>
      <c r="J18" s="145"/>
      <c r="K18" s="145"/>
      <c r="L18" s="145"/>
    </row>
    <row r="19" spans="1:12" x14ac:dyDescent="0.2">
      <c r="A19" s="149" t="s">
        <v>708</v>
      </c>
      <c r="B19" s="86">
        <v>-583131.90399999998</v>
      </c>
      <c r="C19" s="86">
        <f t="shared" si="0"/>
        <v>-99412.338666821364</v>
      </c>
      <c r="D19" s="86">
        <v>-483719.56533317862</v>
      </c>
      <c r="E19" s="145"/>
      <c r="F19" s="145"/>
      <c r="G19" s="145"/>
      <c r="H19" s="145"/>
      <c r="J19" s="145"/>
      <c r="K19" s="145"/>
      <c r="L19" s="145"/>
    </row>
    <row r="20" spans="1:12" x14ac:dyDescent="0.2">
      <c r="A20" s="148" t="s">
        <v>354</v>
      </c>
      <c r="B20" s="86">
        <v>2185961.8280000002</v>
      </c>
      <c r="C20" s="86">
        <f t="shared" si="0"/>
        <v>679006.27964264434</v>
      </c>
      <c r="D20" s="86">
        <v>1506955.5483573559</v>
      </c>
      <c r="F20" s="145"/>
      <c r="G20" s="145"/>
      <c r="H20" s="145"/>
      <c r="J20" s="145"/>
      <c r="K20" s="145"/>
      <c r="L20" s="145"/>
    </row>
    <row r="21" spans="1:12" x14ac:dyDescent="0.2">
      <c r="A21" s="149" t="s">
        <v>709</v>
      </c>
      <c r="B21" s="86">
        <v>2135263.16</v>
      </c>
      <c r="C21" s="86">
        <f t="shared" si="0"/>
        <v>930464.62425617664</v>
      </c>
      <c r="D21" s="86">
        <v>1204798.5357438235</v>
      </c>
      <c r="F21" s="145"/>
      <c r="G21" s="145"/>
      <c r="H21" s="145"/>
      <c r="J21" s="145"/>
      <c r="K21" s="145"/>
      <c r="L21" s="145"/>
    </row>
    <row r="22" spans="1:12" x14ac:dyDescent="0.2">
      <c r="A22" s="149" t="s">
        <v>355</v>
      </c>
      <c r="B22" s="86">
        <v>1860632.7250000001</v>
      </c>
      <c r="C22" s="86">
        <f t="shared" si="0"/>
        <v>57099.249654364306</v>
      </c>
      <c r="D22" s="86">
        <v>1803533.4753456358</v>
      </c>
      <c r="F22" s="145"/>
      <c r="G22" s="145"/>
      <c r="H22" s="145"/>
      <c r="J22" s="145"/>
      <c r="K22" s="145"/>
      <c r="L22" s="145"/>
    </row>
    <row r="23" spans="1:12" x14ac:dyDescent="0.2">
      <c r="A23" s="149" t="s">
        <v>710</v>
      </c>
      <c r="B23" s="243">
        <v>-1809934.057</v>
      </c>
      <c r="C23" s="243">
        <f t="shared" si="0"/>
        <v>-308557.59426789638</v>
      </c>
      <c r="D23" s="243">
        <v>-1501376.4627321037</v>
      </c>
      <c r="F23" s="145"/>
      <c r="G23" s="145"/>
      <c r="H23" s="145"/>
      <c r="J23" s="145"/>
      <c r="K23" s="145"/>
      <c r="L23" s="145"/>
    </row>
    <row r="24" spans="1:12" x14ac:dyDescent="0.2">
      <c r="A24" s="148" t="s">
        <v>356</v>
      </c>
      <c r="B24" s="86">
        <v>295369.55300000001</v>
      </c>
      <c r="C24" s="86">
        <f t="shared" si="0"/>
        <v>58501.530656198796</v>
      </c>
      <c r="D24" s="86">
        <v>236868.02234380122</v>
      </c>
      <c r="F24" s="145"/>
      <c r="G24" s="145"/>
      <c r="H24" s="145"/>
      <c r="J24" s="145"/>
      <c r="K24" s="145"/>
      <c r="L24" s="145"/>
    </row>
    <row r="25" spans="1:12" x14ac:dyDescent="0.2">
      <c r="A25" s="510" t="s">
        <v>357</v>
      </c>
      <c r="B25" s="448">
        <v>9053009.8721679859</v>
      </c>
      <c r="C25" s="448">
        <f t="shared" si="0"/>
        <v>0</v>
      </c>
      <c r="D25" s="448">
        <v>9053009.8721679859</v>
      </c>
      <c r="F25" s="145"/>
      <c r="H25" s="145"/>
      <c r="J25" s="145"/>
      <c r="K25" s="145"/>
      <c r="L25" s="145"/>
    </row>
    <row r="26" spans="1:12" x14ac:dyDescent="0.2">
      <c r="A26" s="150" t="s">
        <v>358</v>
      </c>
      <c r="B26" s="247">
        <f>B6+B13+B14+B15+B25</f>
        <v>66253556.276663885</v>
      </c>
      <c r="C26" s="247">
        <f t="shared" ref="C26:D26" si="1">C6+C13+C14+C15+C25</f>
        <v>746694.04481726256</v>
      </c>
      <c r="D26" s="247">
        <f t="shared" si="1"/>
        <v>65506862.231846616</v>
      </c>
      <c r="F26" s="145"/>
      <c r="G26" s="145"/>
      <c r="H26" s="145"/>
      <c r="J26" s="145"/>
      <c r="K26" s="145"/>
      <c r="L26" s="145"/>
    </row>
    <row r="27" spans="1:12" x14ac:dyDescent="0.2">
      <c r="A27" s="1128" t="s">
        <v>1230</v>
      </c>
      <c r="B27" s="1128"/>
      <c r="C27" s="1128"/>
      <c r="D27" s="1128"/>
    </row>
    <row r="28" spans="1:12" x14ac:dyDescent="0.2">
      <c r="A28" s="1129"/>
      <c r="B28" s="1129"/>
      <c r="C28" s="1129"/>
      <c r="D28" s="1129"/>
    </row>
    <row r="29" spans="1:12" x14ac:dyDescent="0.2">
      <c r="A29" s="1129"/>
      <c r="B29" s="1129"/>
      <c r="C29" s="1129"/>
      <c r="D29" s="1129"/>
    </row>
    <row r="30" spans="1:12" x14ac:dyDescent="0.2">
      <c r="A30" s="867" t="s">
        <v>19</v>
      </c>
      <c r="B30" s="145"/>
      <c r="C30" s="145"/>
      <c r="D30" s="145"/>
    </row>
    <row r="31" spans="1:12" x14ac:dyDescent="0.2">
      <c r="B31" s="145"/>
      <c r="C31" s="145"/>
      <c r="D31" s="145"/>
    </row>
    <row r="32" spans="1:12" x14ac:dyDescent="0.2">
      <c r="B32" s="145"/>
      <c r="C32" s="145"/>
      <c r="D32" s="145"/>
    </row>
    <row r="33" spans="2:4" x14ac:dyDescent="0.2">
      <c r="B33" s="145"/>
      <c r="C33" s="145"/>
      <c r="D33" s="145"/>
    </row>
  </sheetData>
  <mergeCells count="1">
    <mergeCell ref="A27:D29"/>
  </mergeCells>
  <pageMargins left="0.7" right="0.7" top="0.75" bottom="0.75" header="0.3" footer="0.3"/>
  <pageSetup paperSize="9" orientation="portrait" horizontalDpi="0" verticalDpi="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0CFC-6C2A-4634-BFD6-01509F6B3F03}">
  <dimension ref="A1:I24"/>
  <sheetViews>
    <sheetView workbookViewId="0">
      <selection activeCell="D25" sqref="D25"/>
    </sheetView>
  </sheetViews>
  <sheetFormatPr baseColWidth="10" defaultColWidth="11.42578125" defaultRowHeight="12.75" x14ac:dyDescent="0.2"/>
  <cols>
    <col min="1" max="1" width="50.42578125" style="22" bestFit="1" customWidth="1"/>
    <col min="2" max="2" width="11" style="22" customWidth="1"/>
    <col min="3" max="3" width="13.42578125" style="22" bestFit="1" customWidth="1"/>
    <col min="4" max="16384" width="11.42578125" style="22"/>
  </cols>
  <sheetData>
    <row r="1" spans="1:9" x14ac:dyDescent="0.2">
      <c r="A1" s="265" t="s">
        <v>377</v>
      </c>
    </row>
    <row r="2" spans="1:9" x14ac:dyDescent="0.2">
      <c r="A2" s="265" t="s">
        <v>711</v>
      </c>
    </row>
    <row r="3" spans="1:9" x14ac:dyDescent="0.2">
      <c r="A3" s="152" t="s">
        <v>683</v>
      </c>
    </row>
    <row r="5" spans="1:9" x14ac:dyDescent="0.2">
      <c r="A5" s="153"/>
      <c r="B5" s="154" t="s">
        <v>684</v>
      </c>
      <c r="C5" s="154" t="s">
        <v>130</v>
      </c>
    </row>
    <row r="6" spans="1:9" ht="14.25" x14ac:dyDescent="0.2">
      <c r="A6" s="155" t="s">
        <v>749</v>
      </c>
      <c r="B6" s="660">
        <v>-4510541.3747246638</v>
      </c>
      <c r="C6" s="661">
        <v>-1.5910073820114963</v>
      </c>
      <c r="E6" s="145"/>
      <c r="F6" s="145"/>
      <c r="H6" s="145"/>
      <c r="I6" s="145"/>
    </row>
    <row r="7" spans="1:9" ht="14.25" x14ac:dyDescent="0.2">
      <c r="A7" s="156" t="s">
        <v>750</v>
      </c>
      <c r="B7" s="448">
        <v>746694.04481726256</v>
      </c>
      <c r="C7" s="662">
        <v>0.26338207295145499</v>
      </c>
      <c r="E7" s="145"/>
      <c r="F7" s="145"/>
      <c r="H7" s="145"/>
      <c r="I7" s="145"/>
    </row>
    <row r="8" spans="1:9" x14ac:dyDescent="0.2">
      <c r="A8" s="157" t="s">
        <v>361</v>
      </c>
      <c r="B8" s="86">
        <v>-463338.31986344606</v>
      </c>
      <c r="C8" s="663">
        <v>-0.16343374908439803</v>
      </c>
      <c r="E8" s="145"/>
      <c r="F8" s="145"/>
      <c r="H8" s="145"/>
      <c r="I8" s="145"/>
    </row>
    <row r="9" spans="1:9" x14ac:dyDescent="0.2">
      <c r="A9" s="157" t="s">
        <v>362</v>
      </c>
      <c r="B9" s="86">
        <v>-15776.937132726423</v>
      </c>
      <c r="C9" s="663">
        <v>-5.5650134558917061E-3</v>
      </c>
      <c r="E9" s="145"/>
      <c r="F9" s="145"/>
      <c r="H9" s="145"/>
      <c r="I9" s="145"/>
    </row>
    <row r="10" spans="1:9" x14ac:dyDescent="0.2">
      <c r="A10" s="157" t="s">
        <v>363</v>
      </c>
      <c r="B10" s="86">
        <v>219373.05273999166</v>
      </c>
      <c r="C10" s="663">
        <v>7.7379657413081462E-2</v>
      </c>
      <c r="E10" s="145"/>
      <c r="F10" s="145"/>
      <c r="H10" s="145"/>
      <c r="I10" s="145"/>
    </row>
    <row r="11" spans="1:9" x14ac:dyDescent="0.2">
      <c r="A11" s="157" t="s">
        <v>364</v>
      </c>
      <c r="B11" s="86">
        <v>1006436.2490734435</v>
      </c>
      <c r="C11" s="663">
        <v>0.35500117807866333</v>
      </c>
      <c r="E11" s="145"/>
      <c r="F11" s="145"/>
      <c r="H11" s="145"/>
      <c r="I11" s="145"/>
    </row>
    <row r="12" spans="1:9" ht="14.25" x14ac:dyDescent="0.2">
      <c r="A12" s="156" t="s">
        <v>751</v>
      </c>
      <c r="B12" s="448">
        <v>-5257235.4195419252</v>
      </c>
      <c r="C12" s="662">
        <v>-1.8543894549629507</v>
      </c>
      <c r="E12" s="145"/>
      <c r="F12" s="145"/>
      <c r="H12" s="145"/>
      <c r="I12" s="145"/>
    </row>
    <row r="13" spans="1:9" x14ac:dyDescent="0.2">
      <c r="A13" s="95" t="s">
        <v>365</v>
      </c>
      <c r="B13" s="243">
        <v>400343.06468531571</v>
      </c>
      <c r="C13" s="586">
        <v>0.14121337514398133</v>
      </c>
      <c r="E13" s="145"/>
      <c r="F13" s="145"/>
      <c r="H13" s="145"/>
      <c r="I13" s="145"/>
    </row>
    <row r="14" spans="1:9" x14ac:dyDescent="0.2">
      <c r="A14" s="95" t="s">
        <v>366</v>
      </c>
      <c r="B14" s="243">
        <v>2852158.6980500212</v>
      </c>
      <c r="C14" s="586">
        <v>1.0060445446069943</v>
      </c>
      <c r="E14" s="145"/>
      <c r="F14" s="145"/>
      <c r="H14" s="145"/>
      <c r="I14" s="145"/>
    </row>
    <row r="15" spans="1:9" x14ac:dyDescent="0.2">
      <c r="A15" s="94" t="s">
        <v>367</v>
      </c>
      <c r="B15" s="289">
        <v>-2058725.7413599566</v>
      </c>
      <c r="C15" s="664">
        <v>-0.7261762125484823</v>
      </c>
      <c r="E15" s="145"/>
      <c r="F15" s="145"/>
      <c r="H15" s="145"/>
      <c r="I15" s="145"/>
    </row>
    <row r="16" spans="1:9" x14ac:dyDescent="0.2">
      <c r="A16" s="120" t="s">
        <v>368</v>
      </c>
      <c r="B16" s="247">
        <v>-2805419.786177218</v>
      </c>
      <c r="C16" s="665">
        <v>-0.98955828549993685</v>
      </c>
      <c r="E16" s="145"/>
      <c r="F16" s="145"/>
      <c r="H16" s="145"/>
      <c r="I16" s="145"/>
    </row>
    <row r="17" spans="1:5" x14ac:dyDescent="0.2">
      <c r="A17" s="117" t="s">
        <v>19</v>
      </c>
      <c r="B17" s="145"/>
    </row>
    <row r="18" spans="1:5" x14ac:dyDescent="0.2">
      <c r="B18" s="145"/>
    </row>
    <row r="19" spans="1:5" x14ac:dyDescent="0.2">
      <c r="B19" s="145"/>
      <c r="E19" s="145"/>
    </row>
    <row r="20" spans="1:5" x14ac:dyDescent="0.2">
      <c r="A20" s="7"/>
      <c r="B20" s="91"/>
      <c r="D20" s="145"/>
      <c r="E20" s="145"/>
    </row>
    <row r="24" spans="1:5" x14ac:dyDescent="0.2">
      <c r="C24" s="14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021C-5E14-4EDE-8A56-3D320FB46D5C}">
  <dimension ref="A1:G16"/>
  <sheetViews>
    <sheetView showGridLines="0" workbookViewId="0">
      <selection activeCell="B39" sqref="B39"/>
    </sheetView>
  </sheetViews>
  <sheetFormatPr baseColWidth="10" defaultColWidth="10.42578125" defaultRowHeight="12.75" x14ac:dyDescent="0.2"/>
  <cols>
    <col min="1" max="1" width="37.42578125" style="4" customWidth="1"/>
    <col min="2" max="2" width="12.42578125" style="4" customWidth="1"/>
    <col min="3" max="3" width="10.42578125" style="4"/>
    <col min="4" max="4" width="12.42578125" style="4" customWidth="1"/>
    <col min="5" max="16384" width="10.42578125" style="4"/>
  </cols>
  <sheetData>
    <row r="1" spans="1:7" x14ac:dyDescent="0.2">
      <c r="A1" s="174" t="s">
        <v>43</v>
      </c>
      <c r="B1" s="402"/>
    </row>
    <row r="2" spans="1:7" x14ac:dyDescent="0.2">
      <c r="A2" s="174" t="s">
        <v>760</v>
      </c>
    </row>
    <row r="3" spans="1:7" x14ac:dyDescent="0.2">
      <c r="B3" s="373"/>
    </row>
    <row r="4" spans="1:7" x14ac:dyDescent="0.2">
      <c r="A4" s="175"/>
      <c r="B4" s="1143">
        <v>2021</v>
      </c>
      <c r="C4" s="1144"/>
      <c r="D4" s="1145">
        <v>2022</v>
      </c>
      <c r="E4" s="1144"/>
    </row>
    <row r="5" spans="1:7" x14ac:dyDescent="0.2">
      <c r="A5" s="1"/>
      <c r="B5" s="240" t="s">
        <v>5</v>
      </c>
      <c r="C5" s="166" t="s">
        <v>44</v>
      </c>
      <c r="D5" s="259" t="s">
        <v>5</v>
      </c>
      <c r="E5" s="166" t="s">
        <v>44</v>
      </c>
    </row>
    <row r="6" spans="1:7" x14ac:dyDescent="0.2">
      <c r="A6" s="209" t="s">
        <v>45</v>
      </c>
      <c r="B6" s="593"/>
      <c r="C6" s="503"/>
      <c r="D6" s="556"/>
      <c r="E6" s="503"/>
    </row>
    <row r="7" spans="1:7" x14ac:dyDescent="0.2">
      <c r="A7" s="162" t="s">
        <v>46</v>
      </c>
      <c r="B7" s="594">
        <v>1.4738024860352099</v>
      </c>
      <c r="C7" s="545">
        <v>2.8</v>
      </c>
      <c r="D7" s="378">
        <v>2.5959037659641693</v>
      </c>
      <c r="E7" s="545">
        <v>2.5152584951550598</v>
      </c>
    </row>
    <row r="8" spans="1:7" x14ac:dyDescent="0.2">
      <c r="A8" s="162" t="s">
        <v>47</v>
      </c>
      <c r="B8" s="594">
        <v>3.7099999999999911</v>
      </c>
      <c r="C8" s="545">
        <v>0.9</v>
      </c>
      <c r="D8" s="378">
        <v>2.50999999999999</v>
      </c>
      <c r="E8" s="545">
        <v>1.1400000000000099</v>
      </c>
    </row>
    <row r="9" spans="1:7" ht="12.95" customHeight="1" x14ac:dyDescent="0.2">
      <c r="A9" s="241" t="s">
        <v>48</v>
      </c>
      <c r="B9" s="177"/>
      <c r="C9" s="179"/>
      <c r="D9" s="178"/>
      <c r="E9" s="179"/>
    </row>
    <row r="10" spans="1:7" ht="12.95" customHeight="1" x14ac:dyDescent="0.2">
      <c r="A10" s="173" t="s">
        <v>616</v>
      </c>
      <c r="B10" s="1146">
        <v>288</v>
      </c>
      <c r="C10" s="1147"/>
      <c r="D10" s="1148">
        <v>331</v>
      </c>
      <c r="E10" s="1147"/>
    </row>
    <row r="11" spans="1:7" ht="19.7" customHeight="1" x14ac:dyDescent="0.2">
      <c r="A11" s="1142" t="s">
        <v>732</v>
      </c>
      <c r="B11" s="1142"/>
      <c r="C11" s="1142"/>
      <c r="D11" s="1142"/>
      <c r="E11" s="1142"/>
      <c r="G11" s="402"/>
    </row>
    <row r="12" spans="1:7" ht="19.7" customHeight="1" x14ac:dyDescent="0.2">
      <c r="A12" s="1142"/>
      <c r="B12" s="1142"/>
      <c r="C12" s="1142"/>
      <c r="D12" s="1142"/>
      <c r="E12" s="1142"/>
    </row>
    <row r="13" spans="1:7" ht="24.95" customHeight="1" x14ac:dyDescent="0.2">
      <c r="A13" s="1142"/>
      <c r="B13" s="1142"/>
      <c r="C13" s="1142"/>
      <c r="D13" s="1142"/>
      <c r="E13" s="1142"/>
    </row>
    <row r="14" spans="1:7" x14ac:dyDescent="0.2">
      <c r="A14" s="191" t="s">
        <v>19</v>
      </c>
      <c r="B14" s="862"/>
      <c r="C14" s="862"/>
      <c r="D14" s="862"/>
      <c r="E14" s="862"/>
    </row>
    <row r="16" spans="1:7" x14ac:dyDescent="0.2">
      <c r="D16" s="649"/>
      <c r="E16" s="402"/>
    </row>
  </sheetData>
  <mergeCells count="5">
    <mergeCell ref="A11:E13"/>
    <mergeCell ref="B4:C4"/>
    <mergeCell ref="D4:E4"/>
    <mergeCell ref="B10:C10"/>
    <mergeCell ref="D10:E10"/>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F2881-E2AF-44C7-9856-6F50B44E01CB}">
  <dimension ref="A1:H22"/>
  <sheetViews>
    <sheetView workbookViewId="0">
      <selection activeCell="F20" sqref="F20"/>
    </sheetView>
  </sheetViews>
  <sheetFormatPr baseColWidth="10" defaultColWidth="11.42578125" defaultRowHeight="12.75" x14ac:dyDescent="0.2"/>
  <cols>
    <col min="1" max="1" width="35.42578125" style="22" customWidth="1"/>
    <col min="2" max="2" width="17.42578125" style="22" customWidth="1"/>
    <col min="3" max="3" width="17.42578125" style="453" customWidth="1"/>
    <col min="4" max="4" width="17.42578125" style="22" customWidth="1"/>
    <col min="5" max="5" width="11.42578125" style="22" bestFit="1" customWidth="1"/>
    <col min="6" max="6" width="17.42578125" style="22" bestFit="1" customWidth="1"/>
    <col min="7" max="16384" width="11.42578125" style="22"/>
  </cols>
  <sheetData>
    <row r="1" spans="1:8" x14ac:dyDescent="0.2">
      <c r="A1" s="78" t="s">
        <v>378</v>
      </c>
    </row>
    <row r="2" spans="1:8" x14ac:dyDescent="0.2">
      <c r="A2" s="78" t="s">
        <v>729</v>
      </c>
    </row>
    <row r="3" spans="1:8" x14ac:dyDescent="0.2">
      <c r="A3" s="22" t="s">
        <v>725</v>
      </c>
      <c r="F3" s="453"/>
    </row>
    <row r="5" spans="1:8" s="117" customFormat="1" x14ac:dyDescent="0.25">
      <c r="A5" s="454"/>
      <c r="B5" s="1015" t="s">
        <v>541</v>
      </c>
      <c r="C5" s="454" t="s">
        <v>659</v>
      </c>
      <c r="D5" s="454" t="s">
        <v>726</v>
      </c>
    </row>
    <row r="6" spans="1:8" x14ac:dyDescent="0.2">
      <c r="A6" s="266" t="s">
        <v>379</v>
      </c>
      <c r="B6" s="1016"/>
      <c r="C6" s="459"/>
      <c r="D6" s="131"/>
      <c r="E6" s="458"/>
      <c r="F6" s="458"/>
    </row>
    <row r="7" spans="1:8" x14ac:dyDescent="0.2">
      <c r="A7" s="118" t="s">
        <v>380</v>
      </c>
      <c r="B7" s="1018">
        <v>5594273.5064899996</v>
      </c>
      <c r="C7" s="736">
        <v>5486200</v>
      </c>
      <c r="D7" s="126">
        <v>2278796.147700001</v>
      </c>
      <c r="E7" s="458"/>
      <c r="F7" s="458"/>
      <c r="G7" s="458"/>
      <c r="H7" s="458"/>
    </row>
    <row r="8" spans="1:8" x14ac:dyDescent="0.2">
      <c r="A8" s="118" t="s">
        <v>727</v>
      </c>
      <c r="B8" s="1017">
        <v>4917613.1638663085</v>
      </c>
      <c r="C8" s="736">
        <v>4054301.8</v>
      </c>
      <c r="D8" s="126">
        <v>1962556.6087603634</v>
      </c>
      <c r="E8" s="458"/>
      <c r="F8" s="458"/>
    </row>
    <row r="9" spans="1:8" x14ac:dyDescent="0.2">
      <c r="A9" s="267" t="s">
        <v>381</v>
      </c>
      <c r="B9" s="1018"/>
      <c r="C9" s="457"/>
      <c r="D9" s="126"/>
      <c r="E9" s="458"/>
      <c r="F9" s="458"/>
    </row>
    <row r="10" spans="1:8" x14ac:dyDescent="0.2">
      <c r="A10" s="118" t="s">
        <v>380</v>
      </c>
      <c r="B10" s="1018">
        <v>0</v>
      </c>
      <c r="C10" s="126">
        <v>0</v>
      </c>
      <c r="D10" s="126">
        <v>0</v>
      </c>
    </row>
    <row r="11" spans="1:8" x14ac:dyDescent="0.2">
      <c r="A11" s="118" t="s">
        <v>727</v>
      </c>
      <c r="B11" s="1018">
        <v>0</v>
      </c>
      <c r="C11" s="126">
        <v>0</v>
      </c>
      <c r="D11" s="126">
        <v>0</v>
      </c>
    </row>
    <row r="12" spans="1:8" x14ac:dyDescent="0.2">
      <c r="A12" s="267" t="s">
        <v>382</v>
      </c>
      <c r="B12" s="1018"/>
      <c r="C12" s="457"/>
      <c r="D12" s="126"/>
    </row>
    <row r="13" spans="1:8" x14ac:dyDescent="0.2">
      <c r="A13" s="118" t="s">
        <v>380</v>
      </c>
      <c r="B13" s="1018">
        <v>5594273.5064899996</v>
      </c>
      <c r="C13" s="126">
        <v>5486200</v>
      </c>
      <c r="D13" s="126">
        <v>2278796.147700001</v>
      </c>
      <c r="F13" s="458"/>
      <c r="G13" s="458"/>
      <c r="H13" s="458"/>
    </row>
    <row r="14" spans="1:8" x14ac:dyDescent="0.2">
      <c r="A14" s="268" t="s">
        <v>727</v>
      </c>
      <c r="B14" s="1019">
        <v>4917613.1638663085</v>
      </c>
      <c r="C14" s="564">
        <v>4054301.8</v>
      </c>
      <c r="D14" s="564">
        <v>1962556.6087603634</v>
      </c>
    </row>
    <row r="15" spans="1:8" x14ac:dyDescent="0.2">
      <c r="A15" s="152" t="s">
        <v>19</v>
      </c>
      <c r="B15" s="456"/>
    </row>
    <row r="20" spans="1:4" x14ac:dyDescent="0.2">
      <c r="A20" s="682"/>
    </row>
    <row r="21" spans="1:4" x14ac:dyDescent="0.2">
      <c r="A21" s="682"/>
    </row>
    <row r="22" spans="1:4" x14ac:dyDescent="0.2">
      <c r="A22" s="682"/>
      <c r="C22" s="7"/>
      <c r="D22" s="7"/>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6F35-FD32-4E4B-95F1-953FD6E31412}">
  <dimension ref="A1:J32"/>
  <sheetViews>
    <sheetView workbookViewId="0">
      <selection activeCell="F20" sqref="F20"/>
    </sheetView>
  </sheetViews>
  <sheetFormatPr baseColWidth="10" defaultColWidth="11.42578125" defaultRowHeight="12.75" x14ac:dyDescent="0.2"/>
  <cols>
    <col min="1" max="1" width="47" style="7" customWidth="1"/>
    <col min="2" max="5" width="14.7109375" style="7" customWidth="1"/>
    <col min="6" max="256" width="11.42578125" style="7"/>
    <col min="257" max="257" width="47" style="7" customWidth="1"/>
    <col min="258" max="512" width="11.42578125" style="7"/>
    <col min="513" max="513" width="47" style="7" customWidth="1"/>
    <col min="514" max="768" width="11.42578125" style="7"/>
    <col min="769" max="769" width="47" style="7" customWidth="1"/>
    <col min="770" max="1024" width="11.42578125" style="7"/>
    <col min="1025" max="1025" width="47" style="7" customWidth="1"/>
    <col min="1026" max="1280" width="11.42578125" style="7"/>
    <col min="1281" max="1281" width="47" style="7" customWidth="1"/>
    <col min="1282" max="1536" width="11.42578125" style="7"/>
    <col min="1537" max="1537" width="47" style="7" customWidth="1"/>
    <col min="1538" max="1792" width="11.42578125" style="7"/>
    <col min="1793" max="1793" width="47" style="7" customWidth="1"/>
    <col min="1794" max="2048" width="11.42578125" style="7"/>
    <col min="2049" max="2049" width="47" style="7" customWidth="1"/>
    <col min="2050" max="2304" width="11.42578125" style="7"/>
    <col min="2305" max="2305" width="47" style="7" customWidth="1"/>
    <col min="2306" max="2560" width="11.42578125" style="7"/>
    <col min="2561" max="2561" width="47" style="7" customWidth="1"/>
    <col min="2562" max="2816" width="11.42578125" style="7"/>
    <col min="2817" max="2817" width="47" style="7" customWidth="1"/>
    <col min="2818" max="3072" width="11.42578125" style="7"/>
    <col min="3073" max="3073" width="47" style="7" customWidth="1"/>
    <col min="3074" max="3328" width="11.42578125" style="7"/>
    <col min="3329" max="3329" width="47" style="7" customWidth="1"/>
    <col min="3330" max="3584" width="11.42578125" style="7"/>
    <col min="3585" max="3585" width="47" style="7" customWidth="1"/>
    <col min="3586" max="3840" width="11.42578125" style="7"/>
    <col min="3841" max="3841" width="47" style="7" customWidth="1"/>
    <col min="3842" max="4096" width="11.42578125" style="7"/>
    <col min="4097" max="4097" width="47" style="7" customWidth="1"/>
    <col min="4098" max="4352" width="11.42578125" style="7"/>
    <col min="4353" max="4353" width="47" style="7" customWidth="1"/>
    <col min="4354" max="4608" width="11.42578125" style="7"/>
    <col min="4609" max="4609" width="47" style="7" customWidth="1"/>
    <col min="4610" max="4864" width="11.42578125" style="7"/>
    <col min="4865" max="4865" width="47" style="7" customWidth="1"/>
    <col min="4866" max="5120" width="11.42578125" style="7"/>
    <col min="5121" max="5121" width="47" style="7" customWidth="1"/>
    <col min="5122" max="5376" width="11.42578125" style="7"/>
    <col min="5377" max="5377" width="47" style="7" customWidth="1"/>
    <col min="5378" max="5632" width="11.42578125" style="7"/>
    <col min="5633" max="5633" width="47" style="7" customWidth="1"/>
    <col min="5634" max="5888" width="11.42578125" style="7"/>
    <col min="5889" max="5889" width="47" style="7" customWidth="1"/>
    <col min="5890" max="6144" width="11.42578125" style="7"/>
    <col min="6145" max="6145" width="47" style="7" customWidth="1"/>
    <col min="6146" max="6400" width="11.42578125" style="7"/>
    <col min="6401" max="6401" width="47" style="7" customWidth="1"/>
    <col min="6402" max="6656" width="11.42578125" style="7"/>
    <col min="6657" max="6657" width="47" style="7" customWidth="1"/>
    <col min="6658" max="6912" width="11.42578125" style="7"/>
    <col min="6913" max="6913" width="47" style="7" customWidth="1"/>
    <col min="6914" max="7168" width="11.42578125" style="7"/>
    <col min="7169" max="7169" width="47" style="7" customWidth="1"/>
    <col min="7170" max="7424" width="11.42578125" style="7"/>
    <col min="7425" max="7425" width="47" style="7" customWidth="1"/>
    <col min="7426" max="7680" width="11.42578125" style="7"/>
    <col min="7681" max="7681" width="47" style="7" customWidth="1"/>
    <col min="7682" max="7936" width="11.42578125" style="7"/>
    <col min="7937" max="7937" width="47" style="7" customWidth="1"/>
    <col min="7938" max="8192" width="11.42578125" style="7"/>
    <col min="8193" max="8193" width="47" style="7" customWidth="1"/>
    <col min="8194" max="8448" width="11.42578125" style="7"/>
    <col min="8449" max="8449" width="47" style="7" customWidth="1"/>
    <col min="8450" max="8704" width="11.42578125" style="7"/>
    <col min="8705" max="8705" width="47" style="7" customWidth="1"/>
    <col min="8706" max="8960" width="11.42578125" style="7"/>
    <col min="8961" max="8961" width="47" style="7" customWidth="1"/>
    <col min="8962" max="9216" width="11.42578125" style="7"/>
    <col min="9217" max="9217" width="47" style="7" customWidth="1"/>
    <col min="9218" max="9472" width="11.42578125" style="7"/>
    <col min="9473" max="9473" width="47" style="7" customWidth="1"/>
    <col min="9474" max="9728" width="11.42578125" style="7"/>
    <col min="9729" max="9729" width="47" style="7" customWidth="1"/>
    <col min="9730" max="9984" width="11.42578125" style="7"/>
    <col min="9985" max="9985" width="47" style="7" customWidth="1"/>
    <col min="9986" max="10240" width="11.42578125" style="7"/>
    <col min="10241" max="10241" width="47" style="7" customWidth="1"/>
    <col min="10242" max="10496" width="11.42578125" style="7"/>
    <col min="10497" max="10497" width="47" style="7" customWidth="1"/>
    <col min="10498" max="10752" width="11.42578125" style="7"/>
    <col min="10753" max="10753" width="47" style="7" customWidth="1"/>
    <col min="10754" max="11008" width="11.42578125" style="7"/>
    <col min="11009" max="11009" width="47" style="7" customWidth="1"/>
    <col min="11010" max="11264" width="11.42578125" style="7"/>
    <col min="11265" max="11265" width="47" style="7" customWidth="1"/>
    <col min="11266" max="11520" width="11.42578125" style="7"/>
    <col min="11521" max="11521" width="47" style="7" customWidth="1"/>
    <col min="11522" max="11776" width="11.42578125" style="7"/>
    <col min="11777" max="11777" width="47" style="7" customWidth="1"/>
    <col min="11778" max="12032" width="11.42578125" style="7"/>
    <col min="12033" max="12033" width="47" style="7" customWidth="1"/>
    <col min="12034" max="12288" width="11.42578125" style="7"/>
    <col min="12289" max="12289" width="47" style="7" customWidth="1"/>
    <col min="12290" max="12544" width="11.42578125" style="7"/>
    <col min="12545" max="12545" width="47" style="7" customWidth="1"/>
    <col min="12546" max="12800" width="11.42578125" style="7"/>
    <col min="12801" max="12801" width="47" style="7" customWidth="1"/>
    <col min="12802" max="13056" width="11.42578125" style="7"/>
    <col min="13057" max="13057" width="47" style="7" customWidth="1"/>
    <col min="13058" max="13312" width="11.42578125" style="7"/>
    <col min="13313" max="13313" width="47" style="7" customWidth="1"/>
    <col min="13314" max="13568" width="11.42578125" style="7"/>
    <col min="13569" max="13569" width="47" style="7" customWidth="1"/>
    <col min="13570" max="13824" width="11.42578125" style="7"/>
    <col min="13825" max="13825" width="47" style="7" customWidth="1"/>
    <col min="13826" max="14080" width="11.42578125" style="7"/>
    <col min="14081" max="14081" width="47" style="7" customWidth="1"/>
    <col min="14082" max="14336" width="11.42578125" style="7"/>
    <col min="14337" max="14337" width="47" style="7" customWidth="1"/>
    <col min="14338" max="14592" width="11.42578125" style="7"/>
    <col min="14593" max="14593" width="47" style="7" customWidth="1"/>
    <col min="14594" max="14848" width="11.42578125" style="7"/>
    <col min="14849" max="14849" width="47" style="7" customWidth="1"/>
    <col min="14850" max="15104" width="11.42578125" style="7"/>
    <col min="15105" max="15105" width="47" style="7" customWidth="1"/>
    <col min="15106" max="15360" width="11.42578125" style="7"/>
    <col min="15361" max="15361" width="47" style="7" customWidth="1"/>
    <col min="15362" max="15616" width="11.42578125" style="7"/>
    <col min="15617" max="15617" width="47" style="7" customWidth="1"/>
    <col min="15618" max="15872" width="11.42578125" style="7"/>
    <col min="15873" max="15873" width="47" style="7" customWidth="1"/>
    <col min="15874" max="16128" width="11.42578125" style="7"/>
    <col min="16129" max="16129" width="47" style="7" customWidth="1"/>
    <col min="16130" max="16384" width="11.42578125" style="7"/>
  </cols>
  <sheetData>
    <row r="1" spans="1:10" x14ac:dyDescent="0.2">
      <c r="A1" s="78" t="s">
        <v>383</v>
      </c>
      <c r="B1" s="272"/>
      <c r="C1" s="272"/>
      <c r="D1" s="272"/>
      <c r="E1" s="272"/>
    </row>
    <row r="2" spans="1:10" x14ac:dyDescent="0.2">
      <c r="A2" s="78" t="s">
        <v>662</v>
      </c>
      <c r="B2" s="272"/>
      <c r="C2" s="272"/>
      <c r="D2" s="554"/>
      <c r="E2" s="272"/>
    </row>
    <row r="3" spans="1:10" x14ac:dyDescent="0.2">
      <c r="A3" s="152" t="s">
        <v>36</v>
      </c>
      <c r="B3" s="272"/>
      <c r="C3" s="272"/>
      <c r="D3" s="272"/>
      <c r="E3" s="272"/>
    </row>
    <row r="4" spans="1:10" x14ac:dyDescent="0.2">
      <c r="A4" s="78"/>
    </row>
    <row r="5" spans="1:10" x14ac:dyDescent="0.2">
      <c r="A5" s="273"/>
      <c r="B5" s="274" t="s">
        <v>37</v>
      </c>
      <c r="C5" s="274" t="s">
        <v>38</v>
      </c>
      <c r="D5" s="274" t="s">
        <v>39</v>
      </c>
      <c r="E5" s="274" t="s">
        <v>40</v>
      </c>
    </row>
    <row r="6" spans="1:10" x14ac:dyDescent="0.2">
      <c r="A6" s="81"/>
      <c r="B6" s="275" t="s">
        <v>41</v>
      </c>
      <c r="C6" s="275" t="s">
        <v>41</v>
      </c>
      <c r="D6" s="275" t="s">
        <v>41</v>
      </c>
      <c r="E6" s="275" t="s">
        <v>41</v>
      </c>
    </row>
    <row r="7" spans="1:10" x14ac:dyDescent="0.2">
      <c r="A7" s="266" t="s">
        <v>69</v>
      </c>
      <c r="B7" s="1007">
        <v>-3.9688405878392246</v>
      </c>
      <c r="C7" s="1007">
        <v>-25.196751216009801</v>
      </c>
      <c r="D7" s="1007">
        <v>-28.544278586880239</v>
      </c>
      <c r="E7" s="1007">
        <v>-27.541407779199531</v>
      </c>
      <c r="G7" s="276"/>
      <c r="H7" s="276"/>
      <c r="I7" s="276"/>
      <c r="J7" s="276"/>
    </row>
    <row r="8" spans="1:10" x14ac:dyDescent="0.2">
      <c r="A8" s="132" t="s">
        <v>93</v>
      </c>
      <c r="B8" s="1008">
        <v>-4.175032995408344</v>
      </c>
      <c r="C8" s="1008">
        <v>-27.343739661463999</v>
      </c>
      <c r="D8" s="1008">
        <v>-31.057579502905938</v>
      </c>
      <c r="E8" s="1008">
        <v>-34.269618327731919</v>
      </c>
      <c r="G8" s="276"/>
      <c r="H8" s="276"/>
      <c r="I8" s="276"/>
      <c r="J8" s="276"/>
    </row>
    <row r="9" spans="1:10" x14ac:dyDescent="0.2">
      <c r="A9" s="128" t="s">
        <v>61</v>
      </c>
      <c r="B9" s="1009">
        <v>-4.5132418920595114</v>
      </c>
      <c r="C9" s="1009">
        <v>-3.7247439961833209</v>
      </c>
      <c r="D9" s="1009">
        <v>-6.4293151849917365</v>
      </c>
      <c r="E9" s="1009">
        <v>-6.4249370441487486</v>
      </c>
      <c r="G9" s="276"/>
      <c r="H9" s="276"/>
      <c r="I9" s="276"/>
      <c r="J9" s="276"/>
    </row>
    <row r="10" spans="1:10" x14ac:dyDescent="0.2">
      <c r="A10" s="128" t="s">
        <v>62</v>
      </c>
      <c r="B10" s="1009">
        <v>2.9385267604509409</v>
      </c>
      <c r="C10" s="1009">
        <v>-9.9606718937280334</v>
      </c>
      <c r="D10" s="1009">
        <v>6.8443573039054257</v>
      </c>
      <c r="E10" s="1009">
        <v>-9.0943770375591129</v>
      </c>
      <c r="G10" s="276"/>
      <c r="H10" s="276"/>
      <c r="I10" s="276"/>
      <c r="J10" s="276"/>
    </row>
    <row r="11" spans="1:10" x14ac:dyDescent="0.2">
      <c r="A11" s="128" t="s">
        <v>63</v>
      </c>
      <c r="B11" s="1009">
        <v>3.0787079412736489</v>
      </c>
      <c r="C11" s="1009">
        <v>118.26133816793529</v>
      </c>
      <c r="D11" s="1009">
        <v>12.436718820516603</v>
      </c>
      <c r="E11" s="1009">
        <v>39.337061097462083</v>
      </c>
      <c r="G11" s="276"/>
      <c r="H11" s="276"/>
      <c r="I11" s="276"/>
      <c r="J11" s="276"/>
    </row>
    <row r="12" spans="1:10" x14ac:dyDescent="0.2">
      <c r="A12" s="128" t="s">
        <v>64</v>
      </c>
      <c r="B12" s="1009">
        <v>-9.7287218537445597</v>
      </c>
      <c r="C12" s="1009">
        <v>-44.875102543918125</v>
      </c>
      <c r="D12" s="1009">
        <v>-51.437961205071325</v>
      </c>
      <c r="E12" s="1009">
        <v>-55.735812222566743</v>
      </c>
      <c r="G12" s="276"/>
      <c r="H12" s="276"/>
      <c r="I12" s="276"/>
      <c r="J12" s="276"/>
    </row>
    <row r="13" spans="1:10" ht="15" x14ac:dyDescent="0.2">
      <c r="A13" s="128" t="s">
        <v>556</v>
      </c>
      <c r="B13" s="1009">
        <v>2.518680176946873</v>
      </c>
      <c r="C13" s="1009">
        <v>3.5002825768845156</v>
      </c>
      <c r="D13" s="1009">
        <v>24.263162208610325</v>
      </c>
      <c r="E13" s="1009">
        <v>8.3858289413061442</v>
      </c>
      <c r="G13" s="276"/>
      <c r="H13" s="276"/>
      <c r="I13" s="276"/>
      <c r="J13" s="276"/>
    </row>
    <row r="14" spans="1:10" x14ac:dyDescent="0.2">
      <c r="A14" s="128" t="s">
        <v>66</v>
      </c>
      <c r="B14" s="1009">
        <v>78.695270558385857</v>
      </c>
      <c r="C14" s="1009">
        <v>-35.888156754601056</v>
      </c>
      <c r="D14" s="1009">
        <v>-4.7970471411845494</v>
      </c>
      <c r="E14" s="1009">
        <v>157.23381096246283</v>
      </c>
      <c r="G14" s="276"/>
      <c r="H14" s="276"/>
      <c r="I14" s="276"/>
      <c r="J14" s="276"/>
    </row>
    <row r="15" spans="1:10" x14ac:dyDescent="0.2">
      <c r="A15" s="132" t="s">
        <v>94</v>
      </c>
      <c r="B15" s="1010">
        <v>-1.9851755209119375</v>
      </c>
      <c r="C15" s="1010">
        <v>-6.2445649608291092</v>
      </c>
      <c r="D15" s="1010">
        <v>-0.52318478395605439</v>
      </c>
      <c r="E15" s="1010">
        <v>16.084330327897788</v>
      </c>
      <c r="G15" s="276"/>
      <c r="H15" s="276"/>
      <c r="I15" s="276"/>
      <c r="J15" s="276"/>
    </row>
    <row r="16" spans="1:10" x14ac:dyDescent="0.2">
      <c r="A16" s="128" t="s">
        <v>67</v>
      </c>
      <c r="B16" s="1009">
        <v>-29.169311071868663</v>
      </c>
      <c r="C16" s="1009">
        <v>-28.583359769989258</v>
      </c>
      <c r="D16" s="1009">
        <v>-26.110608190837624</v>
      </c>
      <c r="E16" s="1009">
        <v>-4.6029181028677044</v>
      </c>
      <c r="G16" s="276"/>
      <c r="H16" s="276"/>
      <c r="I16" s="276"/>
      <c r="J16" s="276"/>
    </row>
    <row r="17" spans="1:10" x14ac:dyDescent="0.2">
      <c r="A17" s="278" t="s">
        <v>68</v>
      </c>
      <c r="B17" s="1011">
        <v>24.578470176774019</v>
      </c>
      <c r="C17" s="1011">
        <v>18.108634521156176</v>
      </c>
      <c r="D17" s="1011">
        <v>28.925587437868131</v>
      </c>
      <c r="E17" s="1011">
        <v>43.76598296830548</v>
      </c>
      <c r="G17" s="276"/>
      <c r="H17" s="276"/>
      <c r="I17" s="276"/>
      <c r="J17" s="276"/>
    </row>
    <row r="18" spans="1:10" x14ac:dyDescent="0.2">
      <c r="A18" s="1311" t="s">
        <v>554</v>
      </c>
      <c r="B18" s="1311"/>
      <c r="C18" s="1311"/>
      <c r="D18" s="1311"/>
      <c r="E18" s="1311"/>
    </row>
    <row r="19" spans="1:10" x14ac:dyDescent="0.2">
      <c r="A19" s="7" t="s">
        <v>19</v>
      </c>
      <c r="B19" s="279"/>
      <c r="C19" s="279"/>
      <c r="D19" s="279"/>
      <c r="E19" s="279"/>
    </row>
    <row r="20" spans="1:10" x14ac:dyDescent="0.2">
      <c r="B20" s="279"/>
      <c r="C20" s="279"/>
      <c r="D20" s="279"/>
      <c r="E20" s="279"/>
    </row>
    <row r="21" spans="1:10" x14ac:dyDescent="0.2">
      <c r="B21" s="279"/>
      <c r="C21" s="279"/>
      <c r="D21" s="279"/>
      <c r="E21" s="279"/>
    </row>
    <row r="22" spans="1:10" x14ac:dyDescent="0.2">
      <c r="B22" s="279"/>
      <c r="C22" s="279"/>
      <c r="D22" s="279"/>
      <c r="E22" s="279"/>
    </row>
    <row r="23" spans="1:10" x14ac:dyDescent="0.2">
      <c r="B23" s="279"/>
      <c r="C23" s="279"/>
      <c r="D23" s="279"/>
      <c r="E23" s="279"/>
    </row>
    <row r="24" spans="1:10" x14ac:dyDescent="0.2">
      <c r="B24" s="279"/>
      <c r="C24" s="279"/>
      <c r="D24" s="279"/>
      <c r="E24" s="279"/>
    </row>
    <row r="25" spans="1:10" x14ac:dyDescent="0.2">
      <c r="B25" s="279"/>
      <c r="C25" s="279"/>
      <c r="D25" s="279"/>
      <c r="E25" s="279"/>
    </row>
    <row r="26" spans="1:10" x14ac:dyDescent="0.2">
      <c r="B26" s="279"/>
      <c r="C26" s="279"/>
      <c r="D26" s="279"/>
      <c r="E26" s="279"/>
    </row>
    <row r="27" spans="1:10" x14ac:dyDescent="0.2">
      <c r="B27" s="279"/>
      <c r="C27" s="279"/>
      <c r="D27" s="279"/>
      <c r="E27" s="279"/>
    </row>
    <row r="28" spans="1:10" x14ac:dyDescent="0.2">
      <c r="B28" s="279"/>
      <c r="C28" s="279"/>
      <c r="D28" s="279"/>
      <c r="E28" s="279"/>
    </row>
    <row r="29" spans="1:10" x14ac:dyDescent="0.2">
      <c r="B29" s="279"/>
      <c r="C29" s="279"/>
      <c r="D29" s="279"/>
      <c r="E29" s="279"/>
    </row>
    <row r="30" spans="1:10" x14ac:dyDescent="0.2">
      <c r="B30" s="279"/>
      <c r="C30" s="279"/>
      <c r="D30" s="279"/>
      <c r="E30" s="279"/>
    </row>
    <row r="31" spans="1:10" x14ac:dyDescent="0.2">
      <c r="B31" s="279"/>
      <c r="C31" s="279"/>
      <c r="D31" s="279"/>
      <c r="E31" s="279"/>
    </row>
    <row r="32" spans="1:10" x14ac:dyDescent="0.2">
      <c r="B32" s="279"/>
      <c r="C32" s="279"/>
      <c r="D32" s="279"/>
      <c r="E32" s="279"/>
    </row>
  </sheetData>
  <mergeCells count="1">
    <mergeCell ref="A18:E18"/>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AE0D9-41E6-4F42-A18A-73074B733402}">
  <dimension ref="A1:H35"/>
  <sheetViews>
    <sheetView workbookViewId="0">
      <selection activeCell="F20" sqref="F20"/>
    </sheetView>
  </sheetViews>
  <sheetFormatPr baseColWidth="10" defaultColWidth="11.42578125" defaultRowHeight="12.75" x14ac:dyDescent="0.2"/>
  <cols>
    <col min="1" max="1" width="49.42578125" style="22" customWidth="1"/>
    <col min="2" max="2" width="13.42578125" style="22" bestFit="1" customWidth="1"/>
    <col min="3" max="3" width="15.7109375" style="22" customWidth="1"/>
    <col min="4" max="4" width="11.42578125" style="22"/>
    <col min="5" max="5" width="14.140625" style="22" customWidth="1"/>
    <col min="6" max="6" width="12.28515625" style="22" customWidth="1"/>
    <col min="7" max="256" width="11.42578125" style="22"/>
    <col min="257" max="257" width="40.42578125" style="22" customWidth="1"/>
    <col min="258" max="512" width="11.42578125" style="22"/>
    <col min="513" max="513" width="40.42578125" style="22" customWidth="1"/>
    <col min="514" max="768" width="11.42578125" style="22"/>
    <col min="769" max="769" width="40.42578125" style="22" customWidth="1"/>
    <col min="770" max="1024" width="11.42578125" style="22"/>
    <col min="1025" max="1025" width="40.42578125" style="22" customWidth="1"/>
    <col min="1026" max="1280" width="11.42578125" style="22"/>
    <col min="1281" max="1281" width="40.42578125" style="22" customWidth="1"/>
    <col min="1282" max="1536" width="11.42578125" style="22"/>
    <col min="1537" max="1537" width="40.42578125" style="22" customWidth="1"/>
    <col min="1538" max="1792" width="11.42578125" style="22"/>
    <col min="1793" max="1793" width="40.42578125" style="22" customWidth="1"/>
    <col min="1794" max="2048" width="11.42578125" style="22"/>
    <col min="2049" max="2049" width="40.42578125" style="22" customWidth="1"/>
    <col min="2050" max="2304" width="11.42578125" style="22"/>
    <col min="2305" max="2305" width="40.42578125" style="22" customWidth="1"/>
    <col min="2306" max="2560" width="11.42578125" style="22"/>
    <col min="2561" max="2561" width="40.42578125" style="22" customWidth="1"/>
    <col min="2562" max="2816" width="11.42578125" style="22"/>
    <col min="2817" max="2817" width="40.42578125" style="22" customWidth="1"/>
    <col min="2818" max="3072" width="11.42578125" style="22"/>
    <col min="3073" max="3073" width="40.42578125" style="22" customWidth="1"/>
    <col min="3074" max="3328" width="11.42578125" style="22"/>
    <col min="3329" max="3329" width="40.42578125" style="22" customWidth="1"/>
    <col min="3330" max="3584" width="11.42578125" style="22"/>
    <col min="3585" max="3585" width="40.42578125" style="22" customWidth="1"/>
    <col min="3586" max="3840" width="11.42578125" style="22"/>
    <col min="3841" max="3841" width="40.42578125" style="22" customWidth="1"/>
    <col min="3842" max="4096" width="11.42578125" style="22"/>
    <col min="4097" max="4097" width="40.42578125" style="22" customWidth="1"/>
    <col min="4098" max="4352" width="11.42578125" style="22"/>
    <col min="4353" max="4353" width="40.42578125" style="22" customWidth="1"/>
    <col min="4354" max="4608" width="11.42578125" style="22"/>
    <col min="4609" max="4609" width="40.42578125" style="22" customWidth="1"/>
    <col min="4610" max="4864" width="11.42578125" style="22"/>
    <col min="4865" max="4865" width="40.42578125" style="22" customWidth="1"/>
    <col min="4866" max="5120" width="11.42578125" style="22"/>
    <col min="5121" max="5121" width="40.42578125" style="22" customWidth="1"/>
    <col min="5122" max="5376" width="11.42578125" style="22"/>
    <col min="5377" max="5377" width="40.42578125" style="22" customWidth="1"/>
    <col min="5378" max="5632" width="11.42578125" style="22"/>
    <col min="5633" max="5633" width="40.42578125" style="22" customWidth="1"/>
    <col min="5634" max="5888" width="11.42578125" style="22"/>
    <col min="5889" max="5889" width="40.42578125" style="22" customWidth="1"/>
    <col min="5890" max="6144" width="11.42578125" style="22"/>
    <col min="6145" max="6145" width="40.42578125" style="22" customWidth="1"/>
    <col min="6146" max="6400" width="11.42578125" style="22"/>
    <col min="6401" max="6401" width="40.42578125" style="22" customWidth="1"/>
    <col min="6402" max="6656" width="11.42578125" style="22"/>
    <col min="6657" max="6657" width="40.42578125" style="22" customWidth="1"/>
    <col min="6658" max="6912" width="11.42578125" style="22"/>
    <col min="6913" max="6913" width="40.42578125" style="22" customWidth="1"/>
    <col min="6914" max="7168" width="11.42578125" style="22"/>
    <col min="7169" max="7169" width="40.42578125" style="22" customWidth="1"/>
    <col min="7170" max="7424" width="11.42578125" style="22"/>
    <col min="7425" max="7425" width="40.42578125" style="22" customWidth="1"/>
    <col min="7426" max="7680" width="11.42578125" style="22"/>
    <col min="7681" max="7681" width="40.42578125" style="22" customWidth="1"/>
    <col min="7682" max="7936" width="11.42578125" style="22"/>
    <col min="7937" max="7937" width="40.42578125" style="22" customWidth="1"/>
    <col min="7938" max="8192" width="11.42578125" style="22"/>
    <col min="8193" max="8193" width="40.42578125" style="22" customWidth="1"/>
    <col min="8194" max="8448" width="11.42578125" style="22"/>
    <col min="8449" max="8449" width="40.42578125" style="22" customWidth="1"/>
    <col min="8450" max="8704" width="11.42578125" style="22"/>
    <col min="8705" max="8705" width="40.42578125" style="22" customWidth="1"/>
    <col min="8706" max="8960" width="11.42578125" style="22"/>
    <col min="8961" max="8961" width="40.42578125" style="22" customWidth="1"/>
    <col min="8962" max="9216" width="11.42578125" style="22"/>
    <col min="9217" max="9217" width="40.42578125" style="22" customWidth="1"/>
    <col min="9218" max="9472" width="11.42578125" style="22"/>
    <col min="9473" max="9473" width="40.42578125" style="22" customWidth="1"/>
    <col min="9474" max="9728" width="11.42578125" style="22"/>
    <col min="9729" max="9729" width="40.42578125" style="22" customWidth="1"/>
    <col min="9730" max="9984" width="11.42578125" style="22"/>
    <col min="9985" max="9985" width="40.42578125" style="22" customWidth="1"/>
    <col min="9986" max="10240" width="11.42578125" style="22"/>
    <col min="10241" max="10241" width="40.42578125" style="22" customWidth="1"/>
    <col min="10242" max="10496" width="11.42578125" style="22"/>
    <col min="10497" max="10497" width="40.42578125" style="22" customWidth="1"/>
    <col min="10498" max="10752" width="11.42578125" style="22"/>
    <col min="10753" max="10753" width="40.42578125" style="22" customWidth="1"/>
    <col min="10754" max="11008" width="11.42578125" style="22"/>
    <col min="11009" max="11009" width="40.42578125" style="22" customWidth="1"/>
    <col min="11010" max="11264" width="11.42578125" style="22"/>
    <col min="11265" max="11265" width="40.42578125" style="22" customWidth="1"/>
    <col min="11266" max="11520" width="11.42578125" style="22"/>
    <col min="11521" max="11521" width="40.42578125" style="22" customWidth="1"/>
    <col min="11522" max="11776" width="11.42578125" style="22"/>
    <col min="11777" max="11777" width="40.42578125" style="22" customWidth="1"/>
    <col min="11778" max="12032" width="11.42578125" style="22"/>
    <col min="12033" max="12033" width="40.42578125" style="22" customWidth="1"/>
    <col min="12034" max="12288" width="11.42578125" style="22"/>
    <col min="12289" max="12289" width="40.42578125" style="22" customWidth="1"/>
    <col min="12290" max="12544" width="11.42578125" style="22"/>
    <col min="12545" max="12545" width="40.42578125" style="22" customWidth="1"/>
    <col min="12546" max="12800" width="11.42578125" style="22"/>
    <col min="12801" max="12801" width="40.42578125" style="22" customWidth="1"/>
    <col min="12802" max="13056" width="11.42578125" style="22"/>
    <col min="13057" max="13057" width="40.42578125" style="22" customWidth="1"/>
    <col min="13058" max="13312" width="11.42578125" style="22"/>
    <col min="13313" max="13313" width="40.42578125" style="22" customWidth="1"/>
    <col min="13314" max="13568" width="11.42578125" style="22"/>
    <col min="13569" max="13569" width="40.42578125" style="22" customWidth="1"/>
    <col min="13570" max="13824" width="11.42578125" style="22"/>
    <col min="13825" max="13825" width="40.42578125" style="22" customWidth="1"/>
    <col min="13826" max="14080" width="11.42578125" style="22"/>
    <col min="14081" max="14081" width="40.42578125" style="22" customWidth="1"/>
    <col min="14082" max="14336" width="11.42578125" style="22"/>
    <col min="14337" max="14337" width="40.42578125" style="22" customWidth="1"/>
    <col min="14338" max="14592" width="11.42578125" style="22"/>
    <col min="14593" max="14593" width="40.42578125" style="22" customWidth="1"/>
    <col min="14594" max="14848" width="11.42578125" style="22"/>
    <col min="14849" max="14849" width="40.42578125" style="22" customWidth="1"/>
    <col min="14850" max="15104" width="11.42578125" style="22"/>
    <col min="15105" max="15105" width="40.42578125" style="22" customWidth="1"/>
    <col min="15106" max="15360" width="11.42578125" style="22"/>
    <col min="15361" max="15361" width="40.42578125" style="22" customWidth="1"/>
    <col min="15362" max="15616" width="11.42578125" style="22"/>
    <col min="15617" max="15617" width="40.42578125" style="22" customWidth="1"/>
    <col min="15618" max="15872" width="11.42578125" style="22"/>
    <col min="15873" max="15873" width="40.42578125" style="22" customWidth="1"/>
    <col min="15874" max="16128" width="11.42578125" style="22"/>
    <col min="16129" max="16129" width="40.42578125" style="22" customWidth="1"/>
    <col min="16130" max="16384" width="11.42578125" style="22"/>
  </cols>
  <sheetData>
    <row r="1" spans="1:8" x14ac:dyDescent="0.2">
      <c r="A1" s="515" t="s">
        <v>384</v>
      </c>
      <c r="B1" s="280"/>
      <c r="C1" s="280"/>
      <c r="D1" s="280"/>
      <c r="E1" s="280"/>
      <c r="F1" s="280"/>
    </row>
    <row r="2" spans="1:8" x14ac:dyDescent="0.2">
      <c r="A2" s="515" t="s">
        <v>764</v>
      </c>
      <c r="B2" s="280"/>
      <c r="C2" s="554"/>
      <c r="D2" s="280"/>
      <c r="E2" s="280"/>
      <c r="F2" s="280"/>
    </row>
    <row r="3" spans="1:8" x14ac:dyDescent="0.2">
      <c r="A3" s="152" t="s">
        <v>522</v>
      </c>
      <c r="B3" s="280"/>
      <c r="C3" s="280"/>
      <c r="D3" s="280"/>
      <c r="E3" s="280"/>
      <c r="F3" s="280"/>
    </row>
    <row r="4" spans="1:8" x14ac:dyDescent="0.2">
      <c r="B4" s="78"/>
      <c r="C4" s="78"/>
      <c r="D4" s="78"/>
      <c r="E4" s="78"/>
      <c r="F4" s="78"/>
    </row>
    <row r="5" spans="1:8" x14ac:dyDescent="0.2">
      <c r="A5" s="273"/>
      <c r="B5" s="471">
        <v>2021</v>
      </c>
      <c r="C5" s="470" t="s">
        <v>557</v>
      </c>
      <c r="D5" s="470" t="s">
        <v>86</v>
      </c>
      <c r="E5" s="470" t="s">
        <v>558</v>
      </c>
      <c r="F5" s="470" t="s">
        <v>385</v>
      </c>
    </row>
    <row r="6" spans="1:8" x14ac:dyDescent="0.2">
      <c r="A6" s="81"/>
      <c r="B6" s="469" t="s">
        <v>728</v>
      </c>
      <c r="C6" s="468">
        <v>2022</v>
      </c>
      <c r="D6" s="468">
        <v>2022</v>
      </c>
      <c r="E6" s="467" t="s">
        <v>730</v>
      </c>
      <c r="F6" s="467" t="s">
        <v>87</v>
      </c>
    </row>
    <row r="7" spans="1:8" x14ac:dyDescent="0.2">
      <c r="A7" s="266" t="s">
        <v>69</v>
      </c>
      <c r="B7" s="466">
        <v>85242608.345123619</v>
      </c>
      <c r="C7" s="466">
        <v>61197419.633098006</v>
      </c>
      <c r="D7" s="466">
        <v>65672838.852758005</v>
      </c>
      <c r="E7" s="465">
        <v>-22.957731904604628</v>
      </c>
      <c r="F7" s="466">
        <v>4475419.219659999</v>
      </c>
      <c r="H7" s="145"/>
    </row>
    <row r="8" spans="1:8" x14ac:dyDescent="0.2">
      <c r="A8" s="132" t="s">
        <v>93</v>
      </c>
      <c r="B8" s="464">
        <v>76355867.577143192</v>
      </c>
      <c r="C8" s="464">
        <v>50419050.051098004</v>
      </c>
      <c r="D8" s="464">
        <v>56367774.726758003</v>
      </c>
      <c r="E8" s="465">
        <v>-26.17754664393145</v>
      </c>
      <c r="F8" s="464">
        <v>5948724.6756599993</v>
      </c>
    </row>
    <row r="9" spans="1:8" x14ac:dyDescent="0.2">
      <c r="A9" s="128" t="s">
        <v>61</v>
      </c>
      <c r="B9" s="462">
        <v>13016670.203214038</v>
      </c>
      <c r="C9" s="462">
        <v>11223841.546</v>
      </c>
      <c r="D9" s="462">
        <v>12324523.648680001</v>
      </c>
      <c r="E9" s="463">
        <v>-5.3173856579936682</v>
      </c>
      <c r="F9" s="462">
        <v>1100682.1026800014</v>
      </c>
    </row>
    <row r="10" spans="1:8" x14ac:dyDescent="0.2">
      <c r="A10" s="128" t="s">
        <v>62</v>
      </c>
      <c r="B10" s="462">
        <v>5342420.1009364873</v>
      </c>
      <c r="C10" s="462">
        <v>4379755.1150000002</v>
      </c>
      <c r="D10" s="462">
        <v>5184429.8000100004</v>
      </c>
      <c r="E10" s="463">
        <v>-2.9572796212486594</v>
      </c>
      <c r="F10" s="462">
        <v>804674.68501000013</v>
      </c>
    </row>
    <row r="11" spans="1:8" x14ac:dyDescent="0.2">
      <c r="A11" s="128" t="s">
        <v>63</v>
      </c>
      <c r="B11" s="462">
        <v>2269813.4346131538</v>
      </c>
      <c r="C11" s="462">
        <v>2379019.611</v>
      </c>
      <c r="D11" s="462">
        <v>2621597.9863499999</v>
      </c>
      <c r="E11" s="463">
        <v>15.498390588951693</v>
      </c>
      <c r="F11" s="462">
        <v>242578.37534999987</v>
      </c>
    </row>
    <row r="12" spans="1:8" x14ac:dyDescent="0.2">
      <c r="A12" s="128" t="s">
        <v>64</v>
      </c>
      <c r="B12" s="462">
        <v>45174806.508808307</v>
      </c>
      <c r="C12" s="462">
        <v>23785703.894000001</v>
      </c>
      <c r="D12" s="462">
        <v>24584021.569460001</v>
      </c>
      <c r="E12" s="463">
        <v>-45.58023936490676</v>
      </c>
      <c r="F12" s="462">
        <v>798317.67545999959</v>
      </c>
    </row>
    <row r="13" spans="1:8" ht="15" x14ac:dyDescent="0.2">
      <c r="A13" s="128" t="s">
        <v>556</v>
      </c>
      <c r="B13" s="462">
        <v>10381093.242338544</v>
      </c>
      <c r="C13" s="462">
        <v>8645297.5690979995</v>
      </c>
      <c r="D13" s="462">
        <v>11377784.617658</v>
      </c>
      <c r="E13" s="463">
        <v>9.6010251719397104</v>
      </c>
      <c r="F13" s="462">
        <v>2732487.048560001</v>
      </c>
    </row>
    <row r="14" spans="1:8" x14ac:dyDescent="0.2">
      <c r="A14" s="128" t="s">
        <v>66</v>
      </c>
      <c r="B14" s="462">
        <v>171064.08723266385</v>
      </c>
      <c r="C14" s="462">
        <v>5432.3160000000007</v>
      </c>
      <c r="D14" s="462">
        <v>275417.10459999996</v>
      </c>
      <c r="E14" s="463">
        <v>61.00229396799449</v>
      </c>
      <c r="F14" s="462">
        <v>269984.78859999997</v>
      </c>
    </row>
    <row r="15" spans="1:8" x14ac:dyDescent="0.2">
      <c r="A15" s="132" t="s">
        <v>94</v>
      </c>
      <c r="B15" s="464">
        <v>8886740.7679804247</v>
      </c>
      <c r="C15" s="464">
        <v>10778369.581999999</v>
      </c>
      <c r="D15" s="464">
        <v>9305064.1260000002</v>
      </c>
      <c r="E15" s="465">
        <v>4.7072753548390267</v>
      </c>
      <c r="F15" s="464">
        <v>-1473305.4559999984</v>
      </c>
    </row>
    <row r="16" spans="1:8" x14ac:dyDescent="0.2">
      <c r="A16" s="128" t="s">
        <v>67</v>
      </c>
      <c r="B16" s="462">
        <v>4794966.6336515127</v>
      </c>
      <c r="C16" s="462">
        <v>5150220.9359999998</v>
      </c>
      <c r="D16" s="462">
        <v>3932633.5774399997</v>
      </c>
      <c r="E16" s="463">
        <v>-17.984130487156705</v>
      </c>
      <c r="F16" s="462">
        <v>-1217587.3585600001</v>
      </c>
    </row>
    <row r="17" spans="1:6" x14ac:dyDescent="0.2">
      <c r="A17" s="278" t="s">
        <v>68</v>
      </c>
      <c r="B17" s="460">
        <v>4091774.1343289125</v>
      </c>
      <c r="C17" s="460">
        <v>5628148.6459999997</v>
      </c>
      <c r="D17" s="460">
        <v>5372430.54856</v>
      </c>
      <c r="E17" s="461">
        <v>31.298316382781621</v>
      </c>
      <c r="F17" s="460">
        <v>-255718.09743999969</v>
      </c>
    </row>
    <row r="18" spans="1:6" ht="17.45" customHeight="1" x14ac:dyDescent="0.2">
      <c r="A18" s="1141" t="s">
        <v>802</v>
      </c>
      <c r="B18" s="1141"/>
      <c r="C18" s="1141"/>
      <c r="D18" s="1141"/>
      <c r="E18" s="1141"/>
      <c r="F18" s="1141"/>
    </row>
    <row r="19" spans="1:6" x14ac:dyDescent="0.2">
      <c r="A19" s="1142"/>
      <c r="B19" s="1142"/>
      <c r="C19" s="1142"/>
      <c r="D19" s="1142"/>
      <c r="E19" s="1142"/>
      <c r="F19" s="1142"/>
    </row>
    <row r="20" spans="1:6" x14ac:dyDescent="0.2">
      <c r="A20" s="22" t="s">
        <v>19</v>
      </c>
      <c r="C20" s="145"/>
    </row>
    <row r="24" spans="1:6" x14ac:dyDescent="0.2">
      <c r="B24" s="145"/>
      <c r="C24" s="145"/>
      <c r="D24" s="145"/>
      <c r="E24" s="145"/>
      <c r="F24" s="145"/>
    </row>
    <row r="25" spans="1:6" x14ac:dyDescent="0.2">
      <c r="B25" s="145"/>
      <c r="C25" s="145"/>
      <c r="D25" s="145"/>
      <c r="E25" s="145"/>
      <c r="F25" s="145"/>
    </row>
    <row r="26" spans="1:6" x14ac:dyDescent="0.2">
      <c r="B26" s="145"/>
      <c r="C26" s="145"/>
      <c r="D26" s="145"/>
      <c r="E26" s="145"/>
      <c r="F26" s="145"/>
    </row>
    <row r="27" spans="1:6" x14ac:dyDescent="0.2">
      <c r="B27" s="145"/>
      <c r="C27" s="145"/>
      <c r="D27" s="145"/>
      <c r="E27" s="145"/>
      <c r="F27" s="145"/>
    </row>
    <row r="28" spans="1:6" x14ac:dyDescent="0.2">
      <c r="B28" s="145"/>
      <c r="C28" s="145"/>
      <c r="D28" s="145"/>
      <c r="E28" s="145"/>
      <c r="F28" s="145"/>
    </row>
    <row r="29" spans="1:6" x14ac:dyDescent="0.2">
      <c r="B29" s="145"/>
      <c r="C29" s="145"/>
      <c r="D29" s="145"/>
      <c r="E29" s="145"/>
      <c r="F29" s="145"/>
    </row>
    <row r="30" spans="1:6" x14ac:dyDescent="0.2">
      <c r="B30" s="145"/>
      <c r="C30" s="145"/>
      <c r="D30" s="145"/>
      <c r="E30" s="145"/>
      <c r="F30" s="145"/>
    </row>
    <row r="31" spans="1:6" x14ac:dyDescent="0.2">
      <c r="B31" s="145"/>
      <c r="C31" s="145"/>
      <c r="D31" s="145"/>
      <c r="E31" s="145"/>
      <c r="F31" s="145"/>
    </row>
    <row r="32" spans="1:6" x14ac:dyDescent="0.2">
      <c r="B32" s="145"/>
      <c r="C32" s="145"/>
      <c r="D32" s="145"/>
      <c r="E32" s="145"/>
      <c r="F32" s="145"/>
    </row>
    <row r="33" spans="2:6" x14ac:dyDescent="0.2">
      <c r="B33" s="145"/>
      <c r="C33" s="145"/>
      <c r="D33" s="145"/>
      <c r="E33" s="145"/>
      <c r="F33" s="145"/>
    </row>
    <row r="34" spans="2:6" x14ac:dyDescent="0.2">
      <c r="B34" s="145"/>
      <c r="C34" s="145"/>
      <c r="D34" s="145"/>
      <c r="E34" s="145"/>
      <c r="F34" s="145"/>
    </row>
    <row r="35" spans="2:6" x14ac:dyDescent="0.2">
      <c r="B35" s="145"/>
      <c r="C35" s="145"/>
      <c r="D35" s="145"/>
      <c r="E35" s="145"/>
      <c r="F35" s="145"/>
    </row>
  </sheetData>
  <mergeCells count="1">
    <mergeCell ref="A18:F19"/>
  </mergeCell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BB07-D922-4018-B2E9-ABF9EEBB2B21}">
  <dimension ref="A1:L32"/>
  <sheetViews>
    <sheetView workbookViewId="0">
      <selection activeCell="F20" sqref="F20"/>
    </sheetView>
  </sheetViews>
  <sheetFormatPr baseColWidth="10" defaultColWidth="11.42578125" defaultRowHeight="12.75" x14ac:dyDescent="0.2"/>
  <cols>
    <col min="1" max="1" width="4.42578125" style="22" customWidth="1"/>
    <col min="2" max="2" width="35.42578125" style="22" customWidth="1"/>
    <col min="3" max="11" width="11.42578125" style="22"/>
    <col min="12" max="12" width="12.42578125" style="22" bestFit="1" customWidth="1"/>
    <col min="13" max="267" width="11.42578125" style="22"/>
    <col min="268" max="268" width="12.42578125" style="22" bestFit="1" customWidth="1"/>
    <col min="269" max="523" width="11.42578125" style="22"/>
    <col min="524" max="524" width="12.42578125" style="22" bestFit="1" customWidth="1"/>
    <col min="525" max="779" width="11.42578125" style="22"/>
    <col min="780" max="780" width="12.42578125" style="22" bestFit="1" customWidth="1"/>
    <col min="781" max="1035" width="11.42578125" style="22"/>
    <col min="1036" max="1036" width="12.42578125" style="22" bestFit="1" customWidth="1"/>
    <col min="1037" max="1291" width="11.42578125" style="22"/>
    <col min="1292" max="1292" width="12.42578125" style="22" bestFit="1" customWidth="1"/>
    <col min="1293" max="1547" width="11.42578125" style="22"/>
    <col min="1548" max="1548" width="12.42578125" style="22" bestFit="1" customWidth="1"/>
    <col min="1549" max="1803" width="11.42578125" style="22"/>
    <col min="1804" max="1804" width="12.42578125" style="22" bestFit="1" customWidth="1"/>
    <col min="1805" max="2059" width="11.42578125" style="22"/>
    <col min="2060" max="2060" width="12.42578125" style="22" bestFit="1" customWidth="1"/>
    <col min="2061" max="2315" width="11.42578125" style="22"/>
    <col min="2316" max="2316" width="12.42578125" style="22" bestFit="1" customWidth="1"/>
    <col min="2317" max="2571" width="11.42578125" style="22"/>
    <col min="2572" max="2572" width="12.42578125" style="22" bestFit="1" customWidth="1"/>
    <col min="2573" max="2827" width="11.42578125" style="22"/>
    <col min="2828" max="2828" width="12.42578125" style="22" bestFit="1" customWidth="1"/>
    <col min="2829" max="3083" width="11.42578125" style="22"/>
    <col min="3084" max="3084" width="12.42578125" style="22" bestFit="1" customWidth="1"/>
    <col min="3085" max="3339" width="11.42578125" style="22"/>
    <col min="3340" max="3340" width="12.42578125" style="22" bestFit="1" customWidth="1"/>
    <col min="3341" max="3595" width="11.42578125" style="22"/>
    <col min="3596" max="3596" width="12.42578125" style="22" bestFit="1" customWidth="1"/>
    <col min="3597" max="3851" width="11.42578125" style="22"/>
    <col min="3852" max="3852" width="12.42578125" style="22" bestFit="1" customWidth="1"/>
    <col min="3853" max="4107" width="11.42578125" style="22"/>
    <col min="4108" max="4108" width="12.42578125" style="22" bestFit="1" customWidth="1"/>
    <col min="4109" max="4363" width="11.42578125" style="22"/>
    <col min="4364" max="4364" width="12.42578125" style="22" bestFit="1" customWidth="1"/>
    <col min="4365" max="4619" width="11.42578125" style="22"/>
    <col min="4620" max="4620" width="12.42578125" style="22" bestFit="1" customWidth="1"/>
    <col min="4621" max="4875" width="11.42578125" style="22"/>
    <col min="4876" max="4876" width="12.42578125" style="22" bestFit="1" customWidth="1"/>
    <col min="4877" max="5131" width="11.42578125" style="22"/>
    <col min="5132" max="5132" width="12.42578125" style="22" bestFit="1" customWidth="1"/>
    <col min="5133" max="5387" width="11.42578125" style="22"/>
    <col min="5388" max="5388" width="12.42578125" style="22" bestFit="1" customWidth="1"/>
    <col min="5389" max="5643" width="11.42578125" style="22"/>
    <col min="5644" max="5644" width="12.42578125" style="22" bestFit="1" customWidth="1"/>
    <col min="5645" max="5899" width="11.42578125" style="22"/>
    <col min="5900" max="5900" width="12.42578125" style="22" bestFit="1" customWidth="1"/>
    <col min="5901" max="6155" width="11.42578125" style="22"/>
    <col min="6156" max="6156" width="12.42578125" style="22" bestFit="1" customWidth="1"/>
    <col min="6157" max="6411" width="11.42578125" style="22"/>
    <col min="6412" max="6412" width="12.42578125" style="22" bestFit="1" customWidth="1"/>
    <col min="6413" max="6667" width="11.42578125" style="22"/>
    <col min="6668" max="6668" width="12.42578125" style="22" bestFit="1" customWidth="1"/>
    <col min="6669" max="6923" width="11.42578125" style="22"/>
    <col min="6924" max="6924" width="12.42578125" style="22" bestFit="1" customWidth="1"/>
    <col min="6925" max="7179" width="11.42578125" style="22"/>
    <col min="7180" max="7180" width="12.42578125" style="22" bestFit="1" customWidth="1"/>
    <col min="7181" max="7435" width="11.42578125" style="22"/>
    <col min="7436" max="7436" width="12.42578125" style="22" bestFit="1" customWidth="1"/>
    <col min="7437" max="7691" width="11.42578125" style="22"/>
    <col min="7692" max="7692" width="12.42578125" style="22" bestFit="1" customWidth="1"/>
    <col min="7693" max="7947" width="11.42578125" style="22"/>
    <col min="7948" max="7948" width="12.42578125" style="22" bestFit="1" customWidth="1"/>
    <col min="7949" max="8203" width="11.42578125" style="22"/>
    <col min="8204" max="8204" width="12.42578125" style="22" bestFit="1" customWidth="1"/>
    <col min="8205" max="8459" width="11.42578125" style="22"/>
    <col min="8460" max="8460" width="12.42578125" style="22" bestFit="1" customWidth="1"/>
    <col min="8461" max="8715" width="11.42578125" style="22"/>
    <col min="8716" max="8716" width="12.42578125" style="22" bestFit="1" customWidth="1"/>
    <col min="8717" max="8971" width="11.42578125" style="22"/>
    <col min="8972" max="8972" width="12.42578125" style="22" bestFit="1" customWidth="1"/>
    <col min="8973" max="9227" width="11.42578125" style="22"/>
    <col min="9228" max="9228" width="12.42578125" style="22" bestFit="1" customWidth="1"/>
    <col min="9229" max="9483" width="11.42578125" style="22"/>
    <col min="9484" max="9484" width="12.42578125" style="22" bestFit="1" customWidth="1"/>
    <col min="9485" max="9739" width="11.42578125" style="22"/>
    <col min="9740" max="9740" width="12.42578125" style="22" bestFit="1" customWidth="1"/>
    <col min="9741" max="9995" width="11.42578125" style="22"/>
    <col min="9996" max="9996" width="12.42578125" style="22" bestFit="1" customWidth="1"/>
    <col min="9997" max="10251" width="11.42578125" style="22"/>
    <col min="10252" max="10252" width="12.42578125" style="22" bestFit="1" customWidth="1"/>
    <col min="10253" max="10507" width="11.42578125" style="22"/>
    <col min="10508" max="10508" width="12.42578125" style="22" bestFit="1" customWidth="1"/>
    <col min="10509" max="10763" width="11.42578125" style="22"/>
    <col min="10764" max="10764" width="12.42578125" style="22" bestFit="1" customWidth="1"/>
    <col min="10765" max="11019" width="11.42578125" style="22"/>
    <col min="11020" max="11020" width="12.42578125" style="22" bestFit="1" customWidth="1"/>
    <col min="11021" max="11275" width="11.42578125" style="22"/>
    <col min="11276" max="11276" width="12.42578125" style="22" bestFit="1" customWidth="1"/>
    <col min="11277" max="11531" width="11.42578125" style="22"/>
    <col min="11532" max="11532" width="12.42578125" style="22" bestFit="1" customWidth="1"/>
    <col min="11533" max="11787" width="11.42578125" style="22"/>
    <col min="11788" max="11788" width="12.42578125" style="22" bestFit="1" customWidth="1"/>
    <col min="11789" max="12043" width="11.42578125" style="22"/>
    <col min="12044" max="12044" width="12.42578125" style="22" bestFit="1" customWidth="1"/>
    <col min="12045" max="12299" width="11.42578125" style="22"/>
    <col min="12300" max="12300" width="12.42578125" style="22" bestFit="1" customWidth="1"/>
    <col min="12301" max="12555" width="11.42578125" style="22"/>
    <col min="12556" max="12556" width="12.42578125" style="22" bestFit="1" customWidth="1"/>
    <col min="12557" max="12811" width="11.42578125" style="22"/>
    <col min="12812" max="12812" width="12.42578125" style="22" bestFit="1" customWidth="1"/>
    <col min="12813" max="13067" width="11.42578125" style="22"/>
    <col min="13068" max="13068" width="12.42578125" style="22" bestFit="1" customWidth="1"/>
    <col min="13069" max="13323" width="11.42578125" style="22"/>
    <col min="13324" max="13324" width="12.42578125" style="22" bestFit="1" customWidth="1"/>
    <col min="13325" max="13579" width="11.42578125" style="22"/>
    <col min="13580" max="13580" width="12.42578125" style="22" bestFit="1" customWidth="1"/>
    <col min="13581" max="13835" width="11.42578125" style="22"/>
    <col min="13836" max="13836" width="12.42578125" style="22" bestFit="1" customWidth="1"/>
    <col min="13837" max="14091" width="11.42578125" style="22"/>
    <col min="14092" max="14092" width="12.42578125" style="22" bestFit="1" customWidth="1"/>
    <col min="14093" max="14347" width="11.42578125" style="22"/>
    <col min="14348" max="14348" width="12.42578125" style="22" bestFit="1" customWidth="1"/>
    <col min="14349" max="14603" width="11.42578125" style="22"/>
    <col min="14604" max="14604" width="12.42578125" style="22" bestFit="1" customWidth="1"/>
    <col min="14605" max="14859" width="11.42578125" style="22"/>
    <col min="14860" max="14860" width="12.42578125" style="22" bestFit="1" customWidth="1"/>
    <col min="14861" max="15115" width="11.42578125" style="22"/>
    <col min="15116" max="15116" width="12.42578125" style="22" bestFit="1" customWidth="1"/>
    <col min="15117" max="15371" width="11.42578125" style="22"/>
    <col min="15372" max="15372" width="12.42578125" style="22" bestFit="1" customWidth="1"/>
    <col min="15373" max="15627" width="11.42578125" style="22"/>
    <col min="15628" max="15628" width="12.42578125" style="22" bestFit="1" customWidth="1"/>
    <col min="15629" max="15883" width="11.42578125" style="22"/>
    <col min="15884" max="15884" width="12.42578125" style="22" bestFit="1" customWidth="1"/>
    <col min="15885" max="16139" width="11.42578125" style="22"/>
    <col min="16140" max="16140" width="12.42578125" style="22" bestFit="1" customWidth="1"/>
    <col min="16141" max="16384" width="11.42578125" style="22"/>
  </cols>
  <sheetData>
    <row r="1" spans="1:12" x14ac:dyDescent="0.2">
      <c r="A1" s="1324" t="s">
        <v>386</v>
      </c>
      <c r="B1" s="1324"/>
      <c r="C1" s="130"/>
      <c r="D1" s="130"/>
      <c r="E1" s="152"/>
      <c r="F1" s="280"/>
      <c r="G1" s="280"/>
      <c r="H1" s="280"/>
      <c r="I1" s="280"/>
      <c r="J1" s="280"/>
    </row>
    <row r="2" spans="1:12" ht="15" x14ac:dyDescent="0.2">
      <c r="A2" s="515" t="s">
        <v>748</v>
      </c>
      <c r="C2" s="130"/>
      <c r="D2" s="130"/>
      <c r="E2" s="152"/>
      <c r="F2" s="280"/>
      <c r="G2" s="280"/>
      <c r="H2" s="280"/>
      <c r="I2" s="280"/>
      <c r="J2" s="280"/>
    </row>
    <row r="3" spans="1:12" x14ac:dyDescent="0.2">
      <c r="A3" s="152" t="s">
        <v>518</v>
      </c>
      <c r="B3" s="78"/>
      <c r="C3" s="130"/>
      <c r="D3" s="130"/>
      <c r="E3" s="554"/>
      <c r="F3" s="280"/>
      <c r="G3" s="280"/>
      <c r="H3" s="280"/>
      <c r="I3" s="280"/>
      <c r="J3" s="280"/>
    </row>
    <row r="4" spans="1:12" x14ac:dyDescent="0.2">
      <c r="E4" s="453"/>
    </row>
    <row r="5" spans="1:12" x14ac:dyDescent="0.2">
      <c r="A5" s="273"/>
      <c r="B5" s="281"/>
      <c r="C5" s="1332" t="s">
        <v>731</v>
      </c>
      <c r="D5" s="1333"/>
      <c r="E5" s="1325">
        <v>2022</v>
      </c>
      <c r="F5" s="1326"/>
      <c r="G5" s="1326"/>
      <c r="H5" s="1326"/>
      <c r="I5" s="1326"/>
      <c r="J5" s="1327"/>
    </row>
    <row r="6" spans="1:12" ht="14.85" customHeight="1" x14ac:dyDescent="0.2">
      <c r="A6" s="81"/>
      <c r="C6" s="1334"/>
      <c r="D6" s="1335"/>
      <c r="E6" s="1328" t="s">
        <v>387</v>
      </c>
      <c r="F6" s="1328"/>
      <c r="G6" s="1329" t="s">
        <v>388</v>
      </c>
      <c r="H6" s="1330"/>
      <c r="I6" s="1328" t="s">
        <v>389</v>
      </c>
      <c r="J6" s="1331"/>
    </row>
    <row r="7" spans="1:12" x14ac:dyDescent="0.2">
      <c r="A7" s="282"/>
      <c r="B7" s="283"/>
      <c r="C7" s="481" t="s">
        <v>519</v>
      </c>
      <c r="D7" s="480" t="s">
        <v>130</v>
      </c>
      <c r="E7" s="481" t="s">
        <v>519</v>
      </c>
      <c r="F7" s="482" t="s">
        <v>130</v>
      </c>
      <c r="G7" s="481" t="s">
        <v>519</v>
      </c>
      <c r="H7" s="480" t="s">
        <v>130</v>
      </c>
      <c r="I7" s="481" t="s">
        <v>519</v>
      </c>
      <c r="J7" s="480" t="s">
        <v>130</v>
      </c>
    </row>
    <row r="8" spans="1:12" x14ac:dyDescent="0.2">
      <c r="A8" s="132" t="s">
        <v>18</v>
      </c>
      <c r="B8" s="78"/>
      <c r="C8" s="477">
        <v>64619465.975966424</v>
      </c>
      <c r="D8" s="284">
        <v>24.080286913720329</v>
      </c>
      <c r="E8" s="476">
        <v>68649374.897276372</v>
      </c>
      <c r="F8" s="558">
        <v>26.142845342411764</v>
      </c>
      <c r="G8" s="477">
        <v>0</v>
      </c>
      <c r="H8" s="561">
        <v>0</v>
      </c>
      <c r="I8" s="476">
        <v>68649374.897276372</v>
      </c>
      <c r="J8" s="561">
        <v>26.142845342411764</v>
      </c>
      <c r="L8" s="145"/>
    </row>
    <row r="9" spans="1:12" x14ac:dyDescent="0.2">
      <c r="A9" s="1337" t="s">
        <v>390</v>
      </c>
      <c r="B9" s="1336"/>
      <c r="C9" s="478">
        <v>64607070.316160768</v>
      </c>
      <c r="D9" s="285">
        <v>24.075667701226124</v>
      </c>
      <c r="E9" s="479">
        <v>68622801.105796367</v>
      </c>
      <c r="F9" s="559">
        <v>26.132725592277652</v>
      </c>
      <c r="G9" s="478">
        <v>0</v>
      </c>
      <c r="H9" s="562">
        <v>0</v>
      </c>
      <c r="I9" s="479">
        <v>68622801.105796367</v>
      </c>
      <c r="J9" s="562">
        <v>26.132725592277652</v>
      </c>
      <c r="L9" s="145"/>
    </row>
    <row r="10" spans="1:12" x14ac:dyDescent="0.2">
      <c r="A10" s="81"/>
      <c r="B10" s="22" t="s">
        <v>391</v>
      </c>
      <c r="C10" s="478">
        <v>50554673.416893408</v>
      </c>
      <c r="D10" s="285">
        <v>18.839076156416919</v>
      </c>
      <c r="E10" s="474">
        <v>55407519.524999999</v>
      </c>
      <c r="F10" s="559">
        <v>21.100122410673311</v>
      </c>
      <c r="G10" s="475">
        <v>0</v>
      </c>
      <c r="H10" s="562">
        <v>0</v>
      </c>
      <c r="I10" s="474">
        <v>55407519.524999999</v>
      </c>
      <c r="J10" s="562">
        <v>21.100122410673311</v>
      </c>
      <c r="L10" s="145"/>
    </row>
    <row r="11" spans="1:12" x14ac:dyDescent="0.2">
      <c r="A11" s="81"/>
      <c r="B11" s="22" t="s">
        <v>392</v>
      </c>
      <c r="C11" s="475">
        <v>4917613.1638663085</v>
      </c>
      <c r="D11" s="285">
        <v>1.8325365913830223</v>
      </c>
      <c r="E11" s="474">
        <v>1962556.6087603634</v>
      </c>
      <c r="F11" s="559">
        <v>0.74737481550740037</v>
      </c>
      <c r="G11" s="475">
        <v>0</v>
      </c>
      <c r="H11" s="562">
        <v>0</v>
      </c>
      <c r="I11" s="474">
        <v>1962556.6087603634</v>
      </c>
      <c r="J11" s="562">
        <v>0.74737481550740037</v>
      </c>
      <c r="L11" s="145"/>
    </row>
    <row r="12" spans="1:12" x14ac:dyDescent="0.2">
      <c r="A12" s="81"/>
      <c r="B12" s="22" t="s">
        <v>393</v>
      </c>
      <c r="C12" s="475">
        <v>9134783.735401053</v>
      </c>
      <c r="D12" s="285">
        <v>3.4040549534261841</v>
      </c>
      <c r="E12" s="474">
        <v>11252724.972036</v>
      </c>
      <c r="F12" s="559">
        <v>4.2852283660969395</v>
      </c>
      <c r="G12" s="475">
        <v>0</v>
      </c>
      <c r="H12" s="562">
        <v>0</v>
      </c>
      <c r="I12" s="474">
        <v>11252724.972036</v>
      </c>
      <c r="J12" s="562">
        <v>4.2852283660969395</v>
      </c>
      <c r="L12" s="145"/>
    </row>
    <row r="13" spans="1:12" x14ac:dyDescent="0.2">
      <c r="A13" s="1337" t="s">
        <v>394</v>
      </c>
      <c r="B13" s="1336"/>
      <c r="C13" s="475">
        <v>12395.659805658252</v>
      </c>
      <c r="D13" s="285">
        <v>4.6192124942062759E-3</v>
      </c>
      <c r="E13" s="474">
        <v>26573.79148</v>
      </c>
      <c r="F13" s="559">
        <v>1.0119750134107947E-2</v>
      </c>
      <c r="G13" s="475">
        <v>0</v>
      </c>
      <c r="H13" s="562">
        <v>0</v>
      </c>
      <c r="I13" s="474">
        <v>26573.79148</v>
      </c>
      <c r="J13" s="562">
        <v>1.0119750134107947E-2</v>
      </c>
      <c r="L13" s="145"/>
    </row>
    <row r="14" spans="1:12" x14ac:dyDescent="0.2">
      <c r="A14" s="80" t="s">
        <v>69</v>
      </c>
      <c r="C14" s="477">
        <v>85270210.83599335</v>
      </c>
      <c r="D14" s="284">
        <v>31.775736786308766</v>
      </c>
      <c r="E14" s="476">
        <v>65672838.852758005</v>
      </c>
      <c r="F14" s="558">
        <v>25.009329974145167</v>
      </c>
      <c r="G14" s="477">
        <v>18009.343601</v>
      </c>
      <c r="H14" s="561">
        <v>6.8582632425102426E-3</v>
      </c>
      <c r="I14" s="476">
        <v>65690848.196359009</v>
      </c>
      <c r="J14" s="561">
        <v>25.016188237387677</v>
      </c>
      <c r="L14" s="145"/>
    </row>
    <row r="15" spans="1:12" x14ac:dyDescent="0.2">
      <c r="A15" s="1337" t="s">
        <v>390</v>
      </c>
      <c r="B15" s="1336"/>
      <c r="C15" s="475">
        <v>76383470.068012923</v>
      </c>
      <c r="D15" s="285">
        <v>28.46411444172897</v>
      </c>
      <c r="E15" s="474">
        <v>56367774.726758003</v>
      </c>
      <c r="F15" s="559">
        <v>21.465803864675912</v>
      </c>
      <c r="G15" s="475">
        <v>18009.343601</v>
      </c>
      <c r="H15" s="562">
        <v>6.8582632425102426E-3</v>
      </c>
      <c r="I15" s="474">
        <v>56385784.070359007</v>
      </c>
      <c r="J15" s="562">
        <v>21.472662127918426</v>
      </c>
      <c r="L15" s="145"/>
    </row>
    <row r="16" spans="1:12" x14ac:dyDescent="0.2">
      <c r="A16" s="1337" t="s">
        <v>394</v>
      </c>
      <c r="B16" s="1336"/>
      <c r="C16" s="475">
        <v>8886740.7679804247</v>
      </c>
      <c r="D16" s="285">
        <v>3.3116223445797912</v>
      </c>
      <c r="E16" s="474">
        <v>9305064.1260000002</v>
      </c>
      <c r="F16" s="559">
        <v>3.5435261094692518</v>
      </c>
      <c r="G16" s="475">
        <v>0</v>
      </c>
      <c r="H16" s="562">
        <v>0</v>
      </c>
      <c r="I16" s="474">
        <v>9305064.1260000002</v>
      </c>
      <c r="J16" s="562">
        <v>3.5435261094692518</v>
      </c>
      <c r="L16" s="145"/>
    </row>
    <row r="17" spans="1:10" x14ac:dyDescent="0.2">
      <c r="A17" s="1338" t="s">
        <v>91</v>
      </c>
      <c r="B17" s="1339"/>
      <c r="C17" s="473">
        <v>-20650744.860026926</v>
      </c>
      <c r="D17" s="286">
        <v>-7.6954498725884379</v>
      </c>
      <c r="E17" s="472">
        <v>2976536.0445183665</v>
      </c>
      <c r="F17" s="560">
        <v>1.1335153682665939</v>
      </c>
      <c r="G17" s="473">
        <v>-18009.343601</v>
      </c>
      <c r="H17" s="563">
        <v>-6.8582632425102426E-3</v>
      </c>
      <c r="I17" s="472">
        <v>2958526.7009173632</v>
      </c>
      <c r="J17" s="563">
        <v>1.1266571050240826</v>
      </c>
    </row>
    <row r="18" spans="1:10" x14ac:dyDescent="0.2">
      <c r="A18" s="1340" t="s">
        <v>395</v>
      </c>
      <c r="B18" s="1340"/>
      <c r="C18" s="1340"/>
      <c r="D18" s="1340"/>
      <c r="E18" s="1340"/>
      <c r="F18" s="1340"/>
      <c r="G18" s="1340"/>
      <c r="H18" s="1340"/>
      <c r="I18" s="1340"/>
      <c r="J18" s="1340"/>
    </row>
    <row r="19" spans="1:10" x14ac:dyDescent="0.2">
      <c r="A19" s="22" t="s">
        <v>19</v>
      </c>
      <c r="I19" s="145"/>
    </row>
    <row r="20" spans="1:10" x14ac:dyDescent="0.2">
      <c r="I20" s="145"/>
    </row>
    <row r="21" spans="1:10" x14ac:dyDescent="0.2">
      <c r="A21" s="1336"/>
      <c r="B21" s="1336"/>
    </row>
    <row r="22" spans="1:10" x14ac:dyDescent="0.2">
      <c r="C22" s="145"/>
      <c r="D22" s="145"/>
      <c r="E22" s="145"/>
      <c r="F22" s="145"/>
      <c r="G22" s="145"/>
      <c r="H22" s="145"/>
      <c r="I22" s="145"/>
      <c r="J22" s="145"/>
    </row>
    <row r="23" spans="1:10" x14ac:dyDescent="0.2">
      <c r="A23" s="1336"/>
      <c r="B23" s="1336"/>
      <c r="C23" s="145"/>
      <c r="D23" s="145"/>
      <c r="E23" s="145"/>
      <c r="F23" s="145"/>
      <c r="G23" s="145"/>
      <c r="H23" s="145"/>
      <c r="I23" s="145"/>
      <c r="J23" s="145"/>
    </row>
    <row r="24" spans="1:10" x14ac:dyDescent="0.2">
      <c r="A24" s="1336"/>
      <c r="B24" s="1336"/>
      <c r="C24" s="145"/>
      <c r="D24" s="145"/>
      <c r="E24" s="145"/>
      <c r="F24" s="145"/>
      <c r="G24" s="145"/>
      <c r="H24" s="145"/>
      <c r="I24" s="145"/>
      <c r="J24" s="145"/>
    </row>
    <row r="25" spans="1:10" x14ac:dyDescent="0.2">
      <c r="C25" s="145"/>
      <c r="D25" s="145"/>
      <c r="E25" s="145"/>
      <c r="F25" s="145"/>
      <c r="G25" s="145"/>
      <c r="H25" s="145"/>
      <c r="I25" s="145"/>
      <c r="J25" s="145"/>
    </row>
    <row r="26" spans="1:10" x14ac:dyDescent="0.2">
      <c r="C26" s="145"/>
      <c r="D26" s="145"/>
      <c r="E26" s="145"/>
      <c r="F26" s="145"/>
      <c r="G26" s="145"/>
      <c r="H26" s="145"/>
      <c r="I26" s="145"/>
      <c r="J26" s="145"/>
    </row>
    <row r="27" spans="1:10" x14ac:dyDescent="0.2">
      <c r="C27" s="145"/>
      <c r="D27" s="145"/>
      <c r="E27" s="145"/>
      <c r="F27" s="145"/>
      <c r="G27" s="145"/>
      <c r="H27" s="145"/>
      <c r="I27" s="145"/>
      <c r="J27" s="145"/>
    </row>
    <row r="28" spans="1:10" x14ac:dyDescent="0.2">
      <c r="C28" s="145"/>
      <c r="D28" s="145"/>
      <c r="E28" s="145"/>
      <c r="F28" s="145"/>
      <c r="G28" s="145"/>
      <c r="H28" s="145"/>
      <c r="I28" s="145"/>
      <c r="J28" s="145"/>
    </row>
    <row r="29" spans="1:10" x14ac:dyDescent="0.2">
      <c r="C29" s="145"/>
      <c r="D29" s="145"/>
      <c r="E29" s="145"/>
      <c r="F29" s="145"/>
      <c r="G29" s="145"/>
      <c r="H29" s="145"/>
      <c r="I29" s="145"/>
      <c r="J29" s="145"/>
    </row>
    <row r="30" spans="1:10" x14ac:dyDescent="0.2">
      <c r="C30" s="145"/>
      <c r="D30" s="145"/>
      <c r="E30" s="145"/>
      <c r="F30" s="145"/>
      <c r="G30" s="145"/>
      <c r="H30" s="145"/>
      <c r="I30" s="145"/>
      <c r="J30" s="145"/>
    </row>
    <row r="31" spans="1:10" x14ac:dyDescent="0.2">
      <c r="C31" s="145"/>
      <c r="D31" s="145"/>
      <c r="E31" s="145"/>
      <c r="F31" s="145"/>
      <c r="G31" s="145"/>
      <c r="H31" s="145"/>
      <c r="I31" s="145"/>
      <c r="J31" s="145"/>
    </row>
    <row r="32" spans="1:10" x14ac:dyDescent="0.2">
      <c r="C32" s="145"/>
    </row>
  </sheetData>
  <mergeCells count="15">
    <mergeCell ref="A23:B23"/>
    <mergeCell ref="A24:B24"/>
    <mergeCell ref="A9:B9"/>
    <mergeCell ref="A13:B13"/>
    <mergeCell ref="A15:B15"/>
    <mergeCell ref="A16:B16"/>
    <mergeCell ref="A17:B17"/>
    <mergeCell ref="A21:B21"/>
    <mergeCell ref="A18:J18"/>
    <mergeCell ref="A1:B1"/>
    <mergeCell ref="E5:J5"/>
    <mergeCell ref="E6:F6"/>
    <mergeCell ref="G6:H6"/>
    <mergeCell ref="I6:J6"/>
    <mergeCell ref="C5:D6"/>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D3694-384D-4C1A-9F14-171462555CB6}">
  <dimension ref="A1:J89"/>
  <sheetViews>
    <sheetView workbookViewId="0">
      <selection activeCell="F20" sqref="F20"/>
    </sheetView>
  </sheetViews>
  <sheetFormatPr baseColWidth="10" defaultColWidth="11.42578125" defaultRowHeight="12.75" x14ac:dyDescent="0.2"/>
  <cols>
    <col min="1" max="1" width="63.42578125" style="22" customWidth="1"/>
    <col min="2" max="16384" width="11.42578125" style="22"/>
  </cols>
  <sheetData>
    <row r="1" spans="1:10" x14ac:dyDescent="0.2">
      <c r="A1" s="483" t="s">
        <v>396</v>
      </c>
    </row>
    <row r="2" spans="1:10" x14ac:dyDescent="0.2">
      <c r="A2" s="265" t="s">
        <v>795</v>
      </c>
    </row>
    <row r="3" spans="1:10" x14ac:dyDescent="0.2">
      <c r="A3" s="265" t="s">
        <v>397</v>
      </c>
    </row>
    <row r="4" spans="1:10" x14ac:dyDescent="0.2">
      <c r="A4" s="513" t="s">
        <v>518</v>
      </c>
    </row>
    <row r="5" spans="1:10" x14ac:dyDescent="0.2">
      <c r="A5" s="265"/>
      <c r="D5" s="453"/>
    </row>
    <row r="6" spans="1:10" x14ac:dyDescent="0.2">
      <c r="A6" s="273"/>
      <c r="B6" s="1312" t="s">
        <v>519</v>
      </c>
      <c r="C6" s="1313"/>
      <c r="D6" s="1314" t="s">
        <v>130</v>
      </c>
      <c r="E6" s="1313"/>
    </row>
    <row r="7" spans="1:10" x14ac:dyDescent="0.2">
      <c r="A7" s="23"/>
      <c r="B7" s="127">
        <v>2021</v>
      </c>
      <c r="C7" s="24">
        <v>2022</v>
      </c>
      <c r="D7" s="127">
        <v>2021</v>
      </c>
      <c r="E7" s="24">
        <v>2022</v>
      </c>
    </row>
    <row r="8" spans="1:10" x14ac:dyDescent="0.2">
      <c r="A8" s="25" t="s">
        <v>398</v>
      </c>
      <c r="B8" s="85"/>
      <c r="C8" s="118"/>
      <c r="D8" s="117"/>
      <c r="E8" s="118"/>
    </row>
    <row r="9" spans="1:10" x14ac:dyDescent="0.2">
      <c r="A9" s="25" t="s">
        <v>6</v>
      </c>
      <c r="B9" s="25"/>
      <c r="C9" s="267"/>
      <c r="D9" s="287"/>
      <c r="E9" s="267"/>
    </row>
    <row r="10" spans="1:10" x14ac:dyDescent="0.2">
      <c r="A10" s="25" t="s">
        <v>399</v>
      </c>
      <c r="B10" s="288">
        <v>64607070.316160768</v>
      </c>
      <c r="C10" s="289">
        <v>68622801.105796367</v>
      </c>
      <c r="D10" s="290">
        <v>24.07566770122612</v>
      </c>
      <c r="E10" s="291">
        <v>26.132725592277652</v>
      </c>
      <c r="G10" s="145"/>
      <c r="H10" s="145"/>
      <c r="I10" s="589"/>
      <c r="J10" s="589"/>
    </row>
    <row r="11" spans="1:10" x14ac:dyDescent="0.2">
      <c r="A11" s="85" t="s">
        <v>400</v>
      </c>
      <c r="B11" s="292">
        <v>50554673.416893408</v>
      </c>
      <c r="C11" s="243">
        <v>55407519.524999999</v>
      </c>
      <c r="D11" s="293">
        <v>18.839076156416915</v>
      </c>
      <c r="E11" s="294">
        <v>21.100122410673311</v>
      </c>
      <c r="G11" s="145"/>
      <c r="H11" s="145"/>
      <c r="I11" s="589"/>
      <c r="J11" s="589"/>
    </row>
    <row r="12" spans="1:10" x14ac:dyDescent="0.2">
      <c r="A12" s="85" t="s">
        <v>401</v>
      </c>
      <c r="B12" s="292">
        <v>4917613.1638663085</v>
      </c>
      <c r="C12" s="243">
        <v>1962556.6087603634</v>
      </c>
      <c r="D12" s="293">
        <v>1.8325365913830221</v>
      </c>
      <c r="E12" s="294">
        <v>0.74737481550740037</v>
      </c>
      <c r="G12" s="145"/>
      <c r="H12" s="145"/>
      <c r="I12" s="589"/>
      <c r="J12" s="589"/>
    </row>
    <row r="13" spans="1:10" x14ac:dyDescent="0.2">
      <c r="A13" s="85" t="s">
        <v>402</v>
      </c>
      <c r="B13" s="292">
        <v>3142758.4862465952</v>
      </c>
      <c r="C13" s="243">
        <v>2585421.4419999998</v>
      </c>
      <c r="D13" s="293">
        <v>1.1711413102283159</v>
      </c>
      <c r="E13" s="294">
        <v>0.98457229951911485</v>
      </c>
      <c r="G13" s="145"/>
      <c r="H13" s="145"/>
      <c r="I13" s="589"/>
      <c r="J13" s="589"/>
    </row>
    <row r="14" spans="1:10" x14ac:dyDescent="0.2">
      <c r="A14" s="85" t="s">
        <v>403</v>
      </c>
      <c r="B14" s="292">
        <v>110944.00919193753</v>
      </c>
      <c r="C14" s="243">
        <v>163518.932</v>
      </c>
      <c r="D14" s="293">
        <v>4.1343015333706122E-2</v>
      </c>
      <c r="E14" s="294">
        <v>6.2270780414665473E-2</v>
      </c>
      <c r="G14" s="145"/>
      <c r="H14" s="145"/>
      <c r="I14" s="589"/>
      <c r="J14" s="589"/>
    </row>
    <row r="15" spans="1:10" x14ac:dyDescent="0.2">
      <c r="A15" s="85" t="s">
        <v>404</v>
      </c>
      <c r="B15" s="292">
        <v>603929.59128484468</v>
      </c>
      <c r="C15" s="243">
        <v>3823851.7724080002</v>
      </c>
      <c r="D15" s="293">
        <v>0.22505289411140811</v>
      </c>
      <c r="E15" s="294">
        <v>1.4561875566668205</v>
      </c>
      <c r="G15" s="145"/>
      <c r="H15" s="145"/>
      <c r="I15" s="589"/>
      <c r="J15" s="589"/>
    </row>
    <row r="16" spans="1:10" x14ac:dyDescent="0.2">
      <c r="A16" s="85" t="s">
        <v>405</v>
      </c>
      <c r="B16" s="292">
        <v>1434681.2313420735</v>
      </c>
      <c r="C16" s="243">
        <v>1166399.9344599999</v>
      </c>
      <c r="D16" s="293">
        <v>0.53463047332046643</v>
      </c>
      <c r="E16" s="294">
        <v>0.4441848616919713</v>
      </c>
      <c r="G16" s="145"/>
      <c r="H16" s="145"/>
      <c r="I16" s="589"/>
      <c r="J16" s="589"/>
    </row>
    <row r="17" spans="1:10" x14ac:dyDescent="0.2">
      <c r="A17" s="85" t="s">
        <v>406</v>
      </c>
      <c r="B17" s="292">
        <v>3842470.417335602</v>
      </c>
      <c r="C17" s="243">
        <v>3513532.8911679997</v>
      </c>
      <c r="D17" s="293">
        <v>1.4318872604322876</v>
      </c>
      <c r="E17" s="294">
        <v>1.3380128678043668</v>
      </c>
      <c r="G17" s="145"/>
      <c r="H17" s="145"/>
      <c r="I17" s="589"/>
      <c r="J17" s="589"/>
    </row>
    <row r="18" spans="1:10" x14ac:dyDescent="0.2">
      <c r="A18" s="46" t="s">
        <v>407</v>
      </c>
      <c r="B18" s="295">
        <v>76355867.577143192</v>
      </c>
      <c r="C18" s="242">
        <v>56367774.726758003</v>
      </c>
      <c r="D18" s="296">
        <v>28.453828440604735</v>
      </c>
      <c r="E18" s="297">
        <v>21.465803864675916</v>
      </c>
      <c r="G18" s="145"/>
      <c r="H18" s="145"/>
      <c r="I18" s="589"/>
      <c r="J18" s="589"/>
    </row>
    <row r="19" spans="1:10" x14ac:dyDescent="0.2">
      <c r="A19" s="85" t="s">
        <v>408</v>
      </c>
      <c r="B19" s="292">
        <v>13016670.203214038</v>
      </c>
      <c r="C19" s="243">
        <v>12324523.648680001</v>
      </c>
      <c r="D19" s="293">
        <v>4.8506305092531452</v>
      </c>
      <c r="E19" s="294">
        <v>4.6933874656318331</v>
      </c>
      <c r="G19" s="145"/>
      <c r="H19" s="145"/>
      <c r="I19" s="589"/>
      <c r="J19" s="589"/>
    </row>
    <row r="20" spans="1:10" x14ac:dyDescent="0.2">
      <c r="A20" s="85" t="s">
        <v>409</v>
      </c>
      <c r="B20" s="292">
        <v>5342420.1009364873</v>
      </c>
      <c r="C20" s="243">
        <v>5184429.8000100004</v>
      </c>
      <c r="D20" s="293">
        <v>1.9908398638271683</v>
      </c>
      <c r="E20" s="294">
        <v>1.9743187269084586</v>
      </c>
      <c r="G20" s="145"/>
      <c r="H20" s="145"/>
      <c r="I20" s="589"/>
      <c r="J20" s="589"/>
    </row>
    <row r="21" spans="1:10" x14ac:dyDescent="0.2">
      <c r="A21" s="85" t="s">
        <v>410</v>
      </c>
      <c r="B21" s="292">
        <v>2269813.4346131538</v>
      </c>
      <c r="C21" s="243">
        <v>2621597.9863499999</v>
      </c>
      <c r="D21" s="293">
        <v>0.84584045876253899</v>
      </c>
      <c r="E21" s="294">
        <v>0.99834894068125413</v>
      </c>
      <c r="G21" s="145"/>
      <c r="H21" s="145"/>
      <c r="I21" s="589"/>
      <c r="J21" s="589"/>
    </row>
    <row r="22" spans="1:10" x14ac:dyDescent="0.2">
      <c r="A22" s="85" t="s">
        <v>411</v>
      </c>
      <c r="B22" s="292">
        <v>45174806.508808307</v>
      </c>
      <c r="C22" s="243">
        <v>24584021.569460001</v>
      </c>
      <c r="D22" s="293">
        <v>16.834281830934547</v>
      </c>
      <c r="E22" s="294">
        <v>9.3620120321067386</v>
      </c>
      <c r="G22" s="145"/>
      <c r="H22" s="145"/>
      <c r="I22" s="589"/>
      <c r="J22" s="589"/>
    </row>
    <row r="23" spans="1:10" x14ac:dyDescent="0.2">
      <c r="A23" s="85" t="s">
        <v>412</v>
      </c>
      <c r="B23" s="292">
        <v>10381093.242338544</v>
      </c>
      <c r="C23" s="243">
        <v>11377784.617658</v>
      </c>
      <c r="D23" s="293">
        <v>3.8684891615565036</v>
      </c>
      <c r="E23" s="294">
        <v>4.3328531985002199</v>
      </c>
      <c r="G23" s="145"/>
      <c r="H23" s="145"/>
      <c r="I23" s="589"/>
      <c r="J23" s="589"/>
    </row>
    <row r="24" spans="1:10" x14ac:dyDescent="0.2">
      <c r="A24" s="245" t="s">
        <v>413</v>
      </c>
      <c r="B24" s="298">
        <v>171064.08723266385</v>
      </c>
      <c r="C24" s="246">
        <v>275417.10459999996</v>
      </c>
      <c r="D24" s="299">
        <v>6.3746616270835277E-2</v>
      </c>
      <c r="E24" s="300">
        <v>0.10488350084740984</v>
      </c>
      <c r="G24" s="145"/>
      <c r="H24" s="145"/>
      <c r="I24" s="589"/>
      <c r="J24" s="589"/>
    </row>
    <row r="25" spans="1:10" x14ac:dyDescent="0.2">
      <c r="A25" s="25" t="s">
        <v>414</v>
      </c>
      <c r="B25" s="288">
        <v>-11748797.260982424</v>
      </c>
      <c r="C25" s="289">
        <v>12255026.379038364</v>
      </c>
      <c r="D25" s="290">
        <v>-4.3781607393786128</v>
      </c>
      <c r="E25" s="291">
        <v>4.6669217276017365</v>
      </c>
      <c r="G25" s="145"/>
      <c r="H25" s="145"/>
      <c r="I25" s="589"/>
      <c r="J25" s="589"/>
    </row>
    <row r="26" spans="1:10" x14ac:dyDescent="0.2">
      <c r="A26" s="46" t="s">
        <v>496</v>
      </c>
      <c r="B26" s="295">
        <v>8874345.1081747673</v>
      </c>
      <c r="C26" s="242">
        <v>9278490.334520001</v>
      </c>
      <c r="D26" s="296">
        <v>3.3070031320855851</v>
      </c>
      <c r="E26" s="297">
        <v>3.5334063593351446</v>
      </c>
      <c r="G26" s="145"/>
      <c r="H26" s="145"/>
      <c r="I26" s="589"/>
      <c r="J26" s="589"/>
    </row>
    <row r="27" spans="1:10" x14ac:dyDescent="0.2">
      <c r="A27" s="85" t="s">
        <v>415</v>
      </c>
      <c r="B27" s="292">
        <v>12395.659805658252</v>
      </c>
      <c r="C27" s="243">
        <v>26573.79148</v>
      </c>
      <c r="D27" s="293">
        <v>4.6192124942062767E-3</v>
      </c>
      <c r="E27" s="294">
        <v>1.0119750134107947E-2</v>
      </c>
      <c r="G27" s="145"/>
      <c r="H27" s="145"/>
      <c r="I27" s="589"/>
      <c r="J27" s="589"/>
    </row>
    <row r="28" spans="1:10" x14ac:dyDescent="0.2">
      <c r="A28" s="85" t="s">
        <v>416</v>
      </c>
      <c r="B28" s="292">
        <v>4794966.6336515127</v>
      </c>
      <c r="C28" s="243">
        <v>3932633.5774399997</v>
      </c>
      <c r="D28" s="293">
        <v>1.7868326600375823</v>
      </c>
      <c r="E28" s="294">
        <v>1.4976135115174711</v>
      </c>
      <c r="G28" s="145"/>
      <c r="H28" s="145"/>
      <c r="I28" s="589"/>
      <c r="J28" s="589"/>
    </row>
    <row r="29" spans="1:10" x14ac:dyDescent="0.2">
      <c r="A29" s="245" t="s">
        <v>417</v>
      </c>
      <c r="B29" s="298">
        <v>4091774.1343289125</v>
      </c>
      <c r="C29" s="246">
        <v>5372430.54856</v>
      </c>
      <c r="D29" s="299">
        <v>1.5247896845422086</v>
      </c>
      <c r="E29" s="300">
        <v>2.0459125979517805</v>
      </c>
      <c r="G29" s="145"/>
      <c r="H29" s="145"/>
      <c r="I29" s="589"/>
      <c r="J29" s="589"/>
    </row>
    <row r="30" spans="1:10" x14ac:dyDescent="0.2">
      <c r="A30" s="25" t="s">
        <v>18</v>
      </c>
      <c r="B30" s="288">
        <v>64619465.975966424</v>
      </c>
      <c r="C30" s="289">
        <v>68649374.897276372</v>
      </c>
      <c r="D30" s="290">
        <v>24.080286913720329</v>
      </c>
      <c r="E30" s="291">
        <v>26.142845342411761</v>
      </c>
      <c r="G30" s="145"/>
      <c r="H30" s="145"/>
      <c r="I30" s="589"/>
      <c r="J30" s="589"/>
    </row>
    <row r="31" spans="1:10" x14ac:dyDescent="0.2">
      <c r="A31" s="25" t="s">
        <v>69</v>
      </c>
      <c r="B31" s="288">
        <v>85242608.345123619</v>
      </c>
      <c r="C31" s="289">
        <v>65672838.852758005</v>
      </c>
      <c r="D31" s="290">
        <v>31.765450785184527</v>
      </c>
      <c r="E31" s="291">
        <v>25.009329974145167</v>
      </c>
      <c r="G31" s="145"/>
      <c r="H31" s="145"/>
      <c r="I31" s="589"/>
      <c r="J31" s="589"/>
    </row>
    <row r="32" spans="1:10" x14ac:dyDescent="0.2">
      <c r="A32" s="301" t="s">
        <v>418</v>
      </c>
      <c r="B32" s="288">
        <v>-20623142.369157195</v>
      </c>
      <c r="C32" s="289">
        <v>2976536.0445183665</v>
      </c>
      <c r="D32" s="290">
        <v>-7.6851638714641997</v>
      </c>
      <c r="E32" s="291">
        <v>1.1335153682665939</v>
      </c>
      <c r="G32" s="145"/>
      <c r="H32" s="145"/>
      <c r="I32" s="589"/>
      <c r="J32" s="589"/>
    </row>
    <row r="33" spans="1:10" x14ac:dyDescent="0.2">
      <c r="A33" s="46" t="s">
        <v>419</v>
      </c>
      <c r="B33" s="302"/>
      <c r="C33" s="303"/>
      <c r="D33" s="304"/>
      <c r="E33" s="305"/>
      <c r="G33" s="145"/>
      <c r="H33" s="145"/>
      <c r="I33" s="589"/>
      <c r="J33" s="589"/>
    </row>
    <row r="34" spans="1:10" x14ac:dyDescent="0.2">
      <c r="A34" s="25" t="s">
        <v>6</v>
      </c>
      <c r="B34" s="25"/>
      <c r="C34" s="267"/>
      <c r="D34" s="290"/>
      <c r="E34" s="291"/>
      <c r="G34" s="145"/>
      <c r="H34" s="145"/>
      <c r="I34" s="589"/>
      <c r="J34" s="589"/>
    </row>
    <row r="35" spans="1:10" x14ac:dyDescent="0.2">
      <c r="A35" s="85" t="s">
        <v>420</v>
      </c>
      <c r="B35" s="306">
        <v>0</v>
      </c>
      <c r="C35" s="244">
        <v>0</v>
      </c>
      <c r="D35" s="293">
        <v>0</v>
      </c>
      <c r="E35" s="294">
        <v>0</v>
      </c>
      <c r="G35" s="145"/>
      <c r="H35" s="145"/>
      <c r="I35" s="589"/>
      <c r="J35" s="589"/>
    </row>
    <row r="36" spans="1:10" x14ac:dyDescent="0.2">
      <c r="A36" s="85" t="s">
        <v>421</v>
      </c>
      <c r="B36" s="292">
        <v>0</v>
      </c>
      <c r="C36" s="243">
        <v>0</v>
      </c>
      <c r="D36" s="293">
        <v>0</v>
      </c>
      <c r="E36" s="294">
        <v>0</v>
      </c>
      <c r="G36" s="145"/>
      <c r="H36" s="145"/>
      <c r="I36" s="589"/>
      <c r="J36" s="589"/>
    </row>
    <row r="37" spans="1:10" x14ac:dyDescent="0.2">
      <c r="A37" s="85" t="s">
        <v>422</v>
      </c>
      <c r="B37" s="292">
        <v>0</v>
      </c>
      <c r="C37" s="243">
        <v>0</v>
      </c>
      <c r="D37" s="293">
        <v>0</v>
      </c>
      <c r="E37" s="294">
        <v>0</v>
      </c>
      <c r="G37" s="145"/>
      <c r="H37" s="145"/>
      <c r="I37" s="589"/>
      <c r="J37" s="589"/>
    </row>
    <row r="38" spans="1:10" x14ac:dyDescent="0.2">
      <c r="A38" s="85" t="s">
        <v>423</v>
      </c>
      <c r="B38" s="292">
        <v>0</v>
      </c>
      <c r="C38" s="243">
        <v>0</v>
      </c>
      <c r="D38" s="293">
        <v>0</v>
      </c>
      <c r="E38" s="294">
        <v>0</v>
      </c>
      <c r="G38" s="145"/>
      <c r="H38" s="145"/>
      <c r="I38" s="589"/>
      <c r="J38" s="589"/>
    </row>
    <row r="39" spans="1:10" x14ac:dyDescent="0.2">
      <c r="A39" s="245" t="s">
        <v>424</v>
      </c>
      <c r="B39" s="298">
        <v>27602.490869736699</v>
      </c>
      <c r="C39" s="246">
        <v>18009.343601</v>
      </c>
      <c r="D39" s="299">
        <v>1.0286001124240409E-2</v>
      </c>
      <c r="E39" s="300">
        <v>6.8582632425102435E-3</v>
      </c>
      <c r="G39" s="145"/>
      <c r="H39" s="145"/>
      <c r="I39" s="589"/>
      <c r="J39" s="589"/>
    </row>
    <row r="40" spans="1:10" x14ac:dyDescent="0.2">
      <c r="A40" s="25" t="s">
        <v>425</v>
      </c>
      <c r="B40" s="288">
        <v>-27602.490869736699</v>
      </c>
      <c r="C40" s="289">
        <v>-18009.343601</v>
      </c>
      <c r="D40" s="290">
        <v>-1.0286001124240409E-2</v>
      </c>
      <c r="E40" s="291">
        <v>-6.8582632425102435E-3</v>
      </c>
      <c r="G40" s="145"/>
      <c r="H40" s="145"/>
      <c r="I40" s="589"/>
      <c r="J40" s="589"/>
    </row>
    <row r="41" spans="1:10" x14ac:dyDescent="0.2">
      <c r="A41" s="115" t="s">
        <v>426</v>
      </c>
      <c r="B41" s="307">
        <v>0</v>
      </c>
      <c r="C41" s="308">
        <v>0</v>
      </c>
      <c r="D41" s="309">
        <v>0</v>
      </c>
      <c r="E41" s="310">
        <v>0</v>
      </c>
      <c r="G41" s="145"/>
      <c r="H41" s="145"/>
      <c r="I41" s="589"/>
      <c r="J41" s="589"/>
    </row>
    <row r="42" spans="1:10" x14ac:dyDescent="0.2">
      <c r="A42" s="25" t="s">
        <v>18</v>
      </c>
      <c r="B42" s="288">
        <v>0</v>
      </c>
      <c r="C42" s="289">
        <v>0</v>
      </c>
      <c r="D42" s="290">
        <v>0</v>
      </c>
      <c r="E42" s="291">
        <v>0</v>
      </c>
      <c r="G42" s="145"/>
      <c r="H42" s="145"/>
      <c r="I42" s="589"/>
      <c r="J42" s="589"/>
    </row>
    <row r="43" spans="1:10" x14ac:dyDescent="0.2">
      <c r="A43" s="25" t="s">
        <v>69</v>
      </c>
      <c r="B43" s="288">
        <v>27602.490869736699</v>
      </c>
      <c r="C43" s="289">
        <v>18009.343601</v>
      </c>
      <c r="D43" s="290">
        <v>1.0286001124240409E-2</v>
      </c>
      <c r="E43" s="291">
        <v>6.8582632425102435E-3</v>
      </c>
      <c r="G43" s="145"/>
      <c r="H43" s="145"/>
      <c r="I43" s="589"/>
      <c r="J43" s="589"/>
    </row>
    <row r="44" spans="1:10" x14ac:dyDescent="0.2">
      <c r="A44" s="25" t="s">
        <v>506</v>
      </c>
      <c r="B44" s="288">
        <v>-27602.490869736699</v>
      </c>
      <c r="C44" s="289">
        <v>-18009.343601</v>
      </c>
      <c r="D44" s="290">
        <v>-1.0286001124240409E-2</v>
      </c>
      <c r="E44" s="291">
        <v>-6.8582632425102435E-3</v>
      </c>
      <c r="G44" s="145"/>
      <c r="H44" s="145"/>
      <c r="I44" s="589"/>
      <c r="J44" s="589"/>
    </row>
    <row r="45" spans="1:10" x14ac:dyDescent="0.2">
      <c r="A45" s="46" t="s">
        <v>427</v>
      </c>
      <c r="B45" s="302"/>
      <c r="C45" s="303"/>
      <c r="D45" s="304"/>
      <c r="E45" s="305"/>
      <c r="G45" s="145"/>
      <c r="H45" s="145"/>
      <c r="I45" s="589"/>
      <c r="J45" s="589"/>
    </row>
    <row r="46" spans="1:10" x14ac:dyDescent="0.2">
      <c r="A46" s="85" t="s">
        <v>399</v>
      </c>
      <c r="B46" s="292">
        <v>64619465.975966424</v>
      </c>
      <c r="C46" s="243">
        <v>68649374.897276372</v>
      </c>
      <c r="D46" s="293">
        <v>24.080286913720329</v>
      </c>
      <c r="E46" s="294">
        <v>26.142845342411761</v>
      </c>
      <c r="G46" s="145"/>
      <c r="H46" s="145"/>
      <c r="I46" s="589"/>
      <c r="J46" s="589"/>
    </row>
    <row r="47" spans="1:10" x14ac:dyDescent="0.2">
      <c r="A47" s="245" t="s">
        <v>407</v>
      </c>
      <c r="B47" s="298">
        <v>85270210.83599335</v>
      </c>
      <c r="C47" s="246">
        <v>65690848.196359009</v>
      </c>
      <c r="D47" s="299">
        <v>31.775736786308766</v>
      </c>
      <c r="E47" s="300">
        <v>25.016188237387677</v>
      </c>
      <c r="G47" s="145"/>
      <c r="H47" s="145"/>
      <c r="I47" s="589"/>
      <c r="J47" s="589"/>
    </row>
    <row r="48" spans="1:10" x14ac:dyDescent="0.2">
      <c r="A48" s="88" t="s">
        <v>428</v>
      </c>
      <c r="B48" s="311">
        <v>-20650744.860026926</v>
      </c>
      <c r="C48" s="247">
        <v>2958526.7009173632</v>
      </c>
      <c r="D48" s="312">
        <v>-7.6954498725884379</v>
      </c>
      <c r="E48" s="90">
        <v>1.1266571050240826</v>
      </c>
      <c r="G48" s="145"/>
      <c r="H48" s="145"/>
      <c r="I48" s="589"/>
      <c r="J48" s="589"/>
    </row>
    <row r="49" spans="1:10" x14ac:dyDescent="0.2">
      <c r="A49" s="1340" t="s">
        <v>395</v>
      </c>
      <c r="B49" s="1340"/>
      <c r="C49" s="1340"/>
      <c r="D49" s="1340"/>
      <c r="E49" s="1340"/>
      <c r="G49" s="145"/>
      <c r="H49" s="145"/>
      <c r="I49" s="589"/>
      <c r="J49" s="589"/>
    </row>
    <row r="50" spans="1:10" x14ac:dyDescent="0.2">
      <c r="A50" s="51" t="s">
        <v>19</v>
      </c>
    </row>
    <row r="52" spans="1:10" x14ac:dyDescent="0.2">
      <c r="B52" s="145"/>
      <c r="C52" s="145"/>
      <c r="D52" s="145"/>
      <c r="E52" s="145"/>
    </row>
    <row r="53" spans="1:10" x14ac:dyDescent="0.2">
      <c r="B53" s="145"/>
      <c r="C53" s="145"/>
      <c r="D53" s="145"/>
      <c r="E53" s="145"/>
    </row>
    <row r="54" spans="1:10" x14ac:dyDescent="0.2">
      <c r="B54" s="145"/>
      <c r="C54" s="145"/>
      <c r="D54" s="145"/>
      <c r="E54" s="145"/>
    </row>
    <row r="55" spans="1:10" x14ac:dyDescent="0.2">
      <c r="B55" s="145"/>
      <c r="C55" s="145"/>
      <c r="D55" s="145"/>
      <c r="E55" s="145"/>
    </row>
    <row r="56" spans="1:10" x14ac:dyDescent="0.2">
      <c r="B56" s="145"/>
      <c r="C56" s="145"/>
      <c r="D56" s="145"/>
      <c r="E56" s="145"/>
    </row>
    <row r="57" spans="1:10" x14ac:dyDescent="0.2">
      <c r="B57" s="145"/>
      <c r="C57" s="145"/>
      <c r="D57" s="145"/>
      <c r="E57" s="145"/>
    </row>
    <row r="58" spans="1:10" x14ac:dyDescent="0.2">
      <c r="B58" s="145"/>
      <c r="C58" s="145"/>
      <c r="D58" s="145"/>
      <c r="E58" s="145"/>
    </row>
    <row r="59" spans="1:10" x14ac:dyDescent="0.2">
      <c r="B59" s="145"/>
      <c r="C59" s="145"/>
      <c r="D59" s="145"/>
      <c r="E59" s="145"/>
    </row>
    <row r="60" spans="1:10" x14ac:dyDescent="0.2">
      <c r="B60" s="145"/>
      <c r="C60" s="145"/>
      <c r="D60" s="145"/>
      <c r="E60" s="145"/>
    </row>
    <row r="61" spans="1:10" x14ac:dyDescent="0.2">
      <c r="B61" s="145"/>
      <c r="C61" s="145"/>
      <c r="D61" s="145"/>
      <c r="E61" s="145"/>
    </row>
    <row r="62" spans="1:10" x14ac:dyDescent="0.2">
      <c r="B62" s="145"/>
      <c r="C62" s="145"/>
      <c r="D62" s="145"/>
      <c r="E62" s="145"/>
    </row>
    <row r="63" spans="1:10" x14ac:dyDescent="0.2">
      <c r="B63" s="145"/>
      <c r="C63" s="145"/>
      <c r="D63" s="145"/>
      <c r="E63" s="145"/>
    </row>
    <row r="64" spans="1:10" x14ac:dyDescent="0.2">
      <c r="B64" s="145"/>
      <c r="C64" s="145"/>
      <c r="D64" s="145"/>
      <c r="E64" s="145"/>
    </row>
    <row r="65" spans="2:5" x14ac:dyDescent="0.2">
      <c r="B65" s="145"/>
      <c r="C65" s="145"/>
      <c r="D65" s="145"/>
      <c r="E65" s="145"/>
    </row>
    <row r="66" spans="2:5" x14ac:dyDescent="0.2">
      <c r="B66" s="145"/>
      <c r="C66" s="145"/>
      <c r="D66" s="145"/>
      <c r="E66" s="145"/>
    </row>
    <row r="67" spans="2:5" x14ac:dyDescent="0.2">
      <c r="B67" s="145"/>
      <c r="C67" s="145"/>
      <c r="D67" s="145"/>
      <c r="E67" s="145"/>
    </row>
    <row r="68" spans="2:5" x14ac:dyDescent="0.2">
      <c r="B68" s="145"/>
      <c r="C68" s="145"/>
      <c r="D68" s="145"/>
      <c r="E68" s="145"/>
    </row>
    <row r="69" spans="2:5" x14ac:dyDescent="0.2">
      <c r="B69" s="145"/>
      <c r="C69" s="145"/>
      <c r="D69" s="145"/>
      <c r="E69" s="145"/>
    </row>
    <row r="70" spans="2:5" x14ac:dyDescent="0.2">
      <c r="B70" s="145"/>
      <c r="C70" s="145"/>
      <c r="D70" s="145"/>
      <c r="E70" s="145"/>
    </row>
    <row r="71" spans="2:5" x14ac:dyDescent="0.2">
      <c r="B71" s="145"/>
      <c r="C71" s="145"/>
      <c r="D71" s="145"/>
      <c r="E71" s="145"/>
    </row>
    <row r="72" spans="2:5" x14ac:dyDescent="0.2">
      <c r="B72" s="145"/>
      <c r="C72" s="145"/>
      <c r="D72" s="145"/>
      <c r="E72" s="145"/>
    </row>
    <row r="73" spans="2:5" x14ac:dyDescent="0.2">
      <c r="B73" s="145"/>
      <c r="C73" s="145"/>
      <c r="D73" s="145"/>
      <c r="E73" s="145"/>
    </row>
    <row r="74" spans="2:5" x14ac:dyDescent="0.2">
      <c r="B74" s="145"/>
      <c r="C74" s="145"/>
      <c r="D74" s="145"/>
      <c r="E74" s="145"/>
    </row>
    <row r="75" spans="2:5" x14ac:dyDescent="0.2">
      <c r="B75" s="145"/>
      <c r="C75" s="145"/>
      <c r="D75" s="145"/>
      <c r="E75" s="145"/>
    </row>
    <row r="76" spans="2:5" x14ac:dyDescent="0.2">
      <c r="B76" s="145"/>
      <c r="C76" s="145"/>
      <c r="D76" s="145"/>
      <c r="E76" s="145"/>
    </row>
    <row r="77" spans="2:5" x14ac:dyDescent="0.2">
      <c r="B77" s="145"/>
      <c r="C77" s="145"/>
      <c r="D77" s="145"/>
      <c r="E77" s="145"/>
    </row>
    <row r="78" spans="2:5" x14ac:dyDescent="0.2">
      <c r="B78" s="145"/>
      <c r="C78" s="145"/>
      <c r="D78" s="145"/>
      <c r="E78" s="145"/>
    </row>
    <row r="79" spans="2:5" x14ac:dyDescent="0.2">
      <c r="B79" s="145"/>
      <c r="C79" s="145"/>
      <c r="D79" s="145"/>
      <c r="E79" s="145"/>
    </row>
    <row r="80" spans="2:5" x14ac:dyDescent="0.2">
      <c r="B80" s="145"/>
      <c r="C80" s="145"/>
      <c r="D80" s="145"/>
      <c r="E80" s="145"/>
    </row>
    <row r="81" spans="2:5" x14ac:dyDescent="0.2">
      <c r="B81" s="145"/>
      <c r="C81" s="145"/>
      <c r="D81" s="145"/>
      <c r="E81" s="145"/>
    </row>
    <row r="82" spans="2:5" x14ac:dyDescent="0.2">
      <c r="B82" s="145"/>
      <c r="C82" s="145"/>
      <c r="D82" s="145"/>
      <c r="E82" s="145"/>
    </row>
    <row r="83" spans="2:5" x14ac:dyDescent="0.2">
      <c r="B83" s="145"/>
      <c r="C83" s="145"/>
      <c r="D83" s="145"/>
      <c r="E83" s="145"/>
    </row>
    <row r="84" spans="2:5" x14ac:dyDescent="0.2">
      <c r="B84" s="145"/>
      <c r="C84" s="145"/>
      <c r="D84" s="145"/>
      <c r="E84" s="145"/>
    </row>
    <row r="85" spans="2:5" x14ac:dyDescent="0.2">
      <c r="B85" s="145"/>
      <c r="C85" s="145"/>
      <c r="D85" s="145"/>
      <c r="E85" s="145"/>
    </row>
    <row r="86" spans="2:5" x14ac:dyDescent="0.2">
      <c r="B86" s="145"/>
      <c r="C86" s="145"/>
      <c r="D86" s="145"/>
      <c r="E86" s="145"/>
    </row>
    <row r="87" spans="2:5" x14ac:dyDescent="0.2">
      <c r="B87" s="145"/>
      <c r="C87" s="145"/>
      <c r="D87" s="145"/>
      <c r="E87" s="145"/>
    </row>
    <row r="88" spans="2:5" x14ac:dyDescent="0.2">
      <c r="B88" s="145"/>
      <c r="C88" s="145"/>
      <c r="D88" s="145"/>
      <c r="E88" s="145"/>
    </row>
    <row r="89" spans="2:5" x14ac:dyDescent="0.2">
      <c r="B89" s="145"/>
      <c r="C89" s="145"/>
      <c r="D89" s="145"/>
      <c r="E89" s="145"/>
    </row>
  </sheetData>
  <mergeCells count="3">
    <mergeCell ref="B6:C6"/>
    <mergeCell ref="D6:E6"/>
    <mergeCell ref="A49:E49"/>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5938-1CF2-436E-ABDE-C44DC809AA8C}">
  <dimension ref="A1:O56"/>
  <sheetViews>
    <sheetView topLeftCell="A25" workbookViewId="0">
      <selection activeCell="E56" sqref="E56"/>
    </sheetView>
  </sheetViews>
  <sheetFormatPr baseColWidth="10" defaultColWidth="10.42578125" defaultRowHeight="12.75" x14ac:dyDescent="0.2"/>
  <cols>
    <col min="1" max="1" width="61" style="7" customWidth="1"/>
    <col min="2" max="16384" width="10.42578125" style="7"/>
  </cols>
  <sheetData>
    <row r="1" spans="1:15" x14ac:dyDescent="0.2">
      <c r="A1" s="319" t="s">
        <v>429</v>
      </c>
      <c r="B1" s="313"/>
      <c r="C1" s="313"/>
      <c r="D1" s="313"/>
      <c r="E1" s="313"/>
      <c r="F1" s="313"/>
      <c r="G1" s="313"/>
      <c r="H1" s="313"/>
      <c r="I1" s="313"/>
      <c r="J1" s="313"/>
      <c r="K1" s="313"/>
    </row>
    <row r="2" spans="1:15" x14ac:dyDescent="0.2">
      <c r="A2" s="314" t="s">
        <v>734</v>
      </c>
      <c r="B2" s="544"/>
      <c r="C2" s="313"/>
      <c r="D2" s="313"/>
      <c r="E2" s="313"/>
      <c r="F2" s="313"/>
      <c r="G2" s="313"/>
      <c r="H2" s="313"/>
      <c r="I2" s="313"/>
      <c r="J2" s="313"/>
      <c r="K2" s="313"/>
    </row>
    <row r="3" spans="1:15" x14ac:dyDescent="0.2">
      <c r="A3" s="314" t="s">
        <v>275</v>
      </c>
      <c r="B3" s="313"/>
      <c r="C3" s="313"/>
      <c r="D3" s="313"/>
      <c r="E3" s="313"/>
      <c r="F3" s="313"/>
      <c r="G3" s="313"/>
      <c r="H3" s="313"/>
      <c r="I3" s="313"/>
      <c r="J3" s="313"/>
      <c r="K3" s="313"/>
    </row>
    <row r="4" spans="1:15" x14ac:dyDescent="0.2">
      <c r="A4" s="315" t="s">
        <v>430</v>
      </c>
      <c r="B4" s="313"/>
      <c r="C4" s="313"/>
      <c r="D4" s="313"/>
      <c r="E4" s="313"/>
      <c r="F4" s="313"/>
      <c r="G4" s="313"/>
      <c r="H4" s="313"/>
      <c r="I4" s="313"/>
      <c r="J4" s="313"/>
      <c r="K4" s="313"/>
    </row>
    <row r="5" spans="1:15" x14ac:dyDescent="0.2">
      <c r="A5" s="22"/>
      <c r="B5" s="22"/>
      <c r="C5" s="22"/>
      <c r="D5" s="22"/>
      <c r="E5" s="22"/>
      <c r="F5" s="22"/>
      <c r="G5" s="22"/>
      <c r="H5" s="22"/>
      <c r="I5" s="22"/>
      <c r="J5" s="22"/>
      <c r="K5" s="22"/>
    </row>
    <row r="6" spans="1:15" x14ac:dyDescent="0.2">
      <c r="A6" s="1341" t="s">
        <v>431</v>
      </c>
      <c r="B6" s="1341"/>
      <c r="C6" s="1341"/>
      <c r="D6" s="1341"/>
      <c r="E6" s="1341"/>
      <c r="F6" s="1341"/>
      <c r="G6" s="1341"/>
      <c r="H6" s="1341"/>
      <c r="I6" s="1341"/>
      <c r="J6" s="1341"/>
      <c r="K6" s="1341"/>
      <c r="L6" s="1341"/>
    </row>
    <row r="7" spans="1:15" x14ac:dyDescent="0.2">
      <c r="A7" s="808" t="s">
        <v>432</v>
      </c>
      <c r="B7" s="817">
        <v>2012</v>
      </c>
      <c r="C7" s="767">
        <v>2013</v>
      </c>
      <c r="D7" s="809">
        <v>2014</v>
      </c>
      <c r="E7" s="767">
        <v>2015</v>
      </c>
      <c r="F7" s="809">
        <v>2016</v>
      </c>
      <c r="G7" s="767">
        <v>2017</v>
      </c>
      <c r="H7" s="809">
        <v>2018</v>
      </c>
      <c r="I7" s="767">
        <v>2019</v>
      </c>
      <c r="J7" s="809">
        <v>2020</v>
      </c>
      <c r="K7" s="767">
        <v>2021</v>
      </c>
      <c r="L7" s="810">
        <v>2022</v>
      </c>
    </row>
    <row r="8" spans="1:15" x14ac:dyDescent="0.2">
      <c r="A8" s="811" t="s">
        <v>433</v>
      </c>
      <c r="B8" s="818"/>
      <c r="C8" s="822"/>
      <c r="D8" s="812"/>
      <c r="E8" s="822"/>
      <c r="F8" s="812"/>
      <c r="G8" s="822"/>
      <c r="H8" s="812"/>
      <c r="I8" s="822"/>
      <c r="J8" s="812"/>
      <c r="K8" s="822"/>
      <c r="L8" s="813"/>
    </row>
    <row r="9" spans="1:15" x14ac:dyDescent="0.2">
      <c r="A9" s="803" t="s">
        <v>434</v>
      </c>
      <c r="B9" s="819">
        <v>1197.3689266399999</v>
      </c>
      <c r="C9" s="823">
        <v>1376.7497866199999</v>
      </c>
      <c r="D9" s="799">
        <v>498.93481600999996</v>
      </c>
      <c r="E9" s="823">
        <v>463.88133099808726</v>
      </c>
      <c r="F9" s="799">
        <v>462.28562596690375</v>
      </c>
      <c r="G9" s="823">
        <v>505.15019870999998</v>
      </c>
      <c r="H9" s="799">
        <v>541.57625513999994</v>
      </c>
      <c r="I9" s="823">
        <v>563.88934682000001</v>
      </c>
      <c r="J9" s="799">
        <v>0</v>
      </c>
      <c r="K9" s="823">
        <v>0</v>
      </c>
      <c r="L9" s="804">
        <v>531.59862391000001</v>
      </c>
    </row>
    <row r="10" spans="1:15" ht="15" x14ac:dyDescent="0.2">
      <c r="A10" s="803" t="s">
        <v>435</v>
      </c>
      <c r="B10" s="819">
        <v>281.52036378000048</v>
      </c>
      <c r="C10" s="823">
        <v>79.461877990000417</v>
      </c>
      <c r="D10" s="799">
        <v>114.27931763000049</v>
      </c>
      <c r="E10" s="823">
        <v>-290.90234630999998</v>
      </c>
      <c r="F10" s="799">
        <v>291.82823337309696</v>
      </c>
      <c r="G10" s="823">
        <v>962.52402753000001</v>
      </c>
      <c r="H10" s="799">
        <v>-359.48574294999969</v>
      </c>
      <c r="I10" s="823">
        <v>1168.9156911400005</v>
      </c>
      <c r="J10" s="799">
        <v>929.68454314999974</v>
      </c>
      <c r="K10" s="823">
        <v>282.27300691000096</v>
      </c>
      <c r="L10" s="804">
        <v>-1254.7963241599195</v>
      </c>
    </row>
    <row r="11" spans="1:15" ht="15" x14ac:dyDescent="0.2">
      <c r="A11" s="803" t="s">
        <v>436</v>
      </c>
      <c r="B11" s="819">
        <v>1.2304434</v>
      </c>
      <c r="C11" s="823">
        <v>4.3514244700000004</v>
      </c>
      <c r="D11" s="799">
        <v>4.6292360199999996</v>
      </c>
      <c r="E11" s="823">
        <v>4.4724529000000004</v>
      </c>
      <c r="F11" s="799">
        <v>4.2449825600000004</v>
      </c>
      <c r="G11" s="823">
        <v>318.79727143999997</v>
      </c>
      <c r="H11" s="799">
        <v>529.79276000999994</v>
      </c>
      <c r="I11" s="823">
        <v>583.97047754000005</v>
      </c>
      <c r="J11" s="799">
        <v>1584.9411497999999</v>
      </c>
      <c r="K11" s="823">
        <v>2966.1728669300005</v>
      </c>
      <c r="L11" s="804">
        <v>274.45436133008036</v>
      </c>
      <c r="O11" s="828"/>
    </row>
    <row r="12" spans="1:15" x14ac:dyDescent="0.2">
      <c r="A12" s="805" t="s">
        <v>437</v>
      </c>
      <c r="B12" s="820">
        <v>5883.2542650400001</v>
      </c>
      <c r="C12" s="824">
        <v>7335.1145051800004</v>
      </c>
      <c r="D12" s="806">
        <v>7943.6994028000008</v>
      </c>
      <c r="E12" s="824">
        <v>8112.205934588088</v>
      </c>
      <c r="F12" s="806">
        <v>8862.0748113680893</v>
      </c>
      <c r="G12" s="824">
        <v>10010.951766168089</v>
      </c>
      <c r="H12" s="806">
        <v>9663.2495183480914</v>
      </c>
      <c r="I12" s="824">
        <v>10812.084078768092</v>
      </c>
      <c r="J12" s="806">
        <v>10156.827472118093</v>
      </c>
      <c r="K12" s="824">
        <v>7472.927612098094</v>
      </c>
      <c r="L12" s="807">
        <v>6475.2755505180949</v>
      </c>
    </row>
    <row r="13" spans="1:15" x14ac:dyDescent="0.2">
      <c r="A13" s="811" t="s">
        <v>438</v>
      </c>
      <c r="B13" s="818"/>
      <c r="C13" s="822"/>
      <c r="D13" s="812"/>
      <c r="E13" s="822"/>
      <c r="F13" s="812"/>
      <c r="G13" s="822"/>
      <c r="H13" s="812"/>
      <c r="I13" s="822"/>
      <c r="J13" s="812"/>
      <c r="K13" s="822"/>
      <c r="L13" s="813"/>
    </row>
    <row r="14" spans="1:15" x14ac:dyDescent="0.2">
      <c r="A14" s="803" t="s">
        <v>434</v>
      </c>
      <c r="B14" s="819">
        <v>1700</v>
      </c>
      <c r="C14" s="823">
        <v>603.38535014000001</v>
      </c>
      <c r="D14" s="799">
        <v>0</v>
      </c>
      <c r="E14" s="823">
        <v>0</v>
      </c>
      <c r="F14" s="799">
        <v>0</v>
      </c>
      <c r="G14" s="823">
        <v>0</v>
      </c>
      <c r="H14" s="799">
        <v>0</v>
      </c>
      <c r="I14" s="823">
        <v>0</v>
      </c>
      <c r="J14" s="799">
        <v>0</v>
      </c>
      <c r="K14" s="823">
        <v>0</v>
      </c>
      <c r="L14" s="804">
        <v>5997.7</v>
      </c>
    </row>
    <row r="15" spans="1:15" ht="15" x14ac:dyDescent="0.2">
      <c r="A15" s="803" t="s">
        <v>435</v>
      </c>
      <c r="B15" s="819">
        <v>142.17514140000418</v>
      </c>
      <c r="C15" s="823">
        <v>-179.60947828000377</v>
      </c>
      <c r="D15" s="799">
        <v>-228.68378306000204</v>
      </c>
      <c r="E15" s="823">
        <v>-255.78902633999638</v>
      </c>
      <c r="F15" s="799">
        <v>270.67976064999891</v>
      </c>
      <c r="G15" s="823">
        <v>969.56886946999998</v>
      </c>
      <c r="H15" s="799">
        <v>-60.584645630001091</v>
      </c>
      <c r="I15" s="823">
        <v>666.61541632000046</v>
      </c>
      <c r="J15" s="799">
        <v>814.70068858999991</v>
      </c>
      <c r="K15" s="823">
        <v>-299.08710290999971</v>
      </c>
      <c r="L15" s="804">
        <v>-939.12680351000017</v>
      </c>
    </row>
    <row r="16" spans="1:15" ht="15" x14ac:dyDescent="0.2">
      <c r="A16" s="803" t="s">
        <v>436</v>
      </c>
      <c r="B16" s="819">
        <v>1.2989145600000001</v>
      </c>
      <c r="C16" s="823">
        <v>2.1686971000000002</v>
      </c>
      <c r="D16" s="799">
        <v>501.62108124000002</v>
      </c>
      <c r="E16" s="823">
        <v>466.75622238</v>
      </c>
      <c r="F16" s="799">
        <v>464.89721717999998</v>
      </c>
      <c r="G16" s="823">
        <v>2.8037874500000002</v>
      </c>
      <c r="H16" s="799">
        <v>544.39141142999995</v>
      </c>
      <c r="I16" s="823">
        <v>2567.0562172599998</v>
      </c>
      <c r="J16" s="799">
        <v>4092.8635822400001</v>
      </c>
      <c r="K16" s="823">
        <v>6198.9592848900002</v>
      </c>
      <c r="L16" s="804">
        <v>1.5878686499999999</v>
      </c>
    </row>
    <row r="17" spans="1:12" x14ac:dyDescent="0.2">
      <c r="A17" s="805" t="s">
        <v>437</v>
      </c>
      <c r="B17" s="820">
        <v>14997.518234520003</v>
      </c>
      <c r="C17" s="824">
        <v>15419.125409279999</v>
      </c>
      <c r="D17" s="806">
        <v>14688.820544979997</v>
      </c>
      <c r="E17" s="824">
        <v>13966.275296260001</v>
      </c>
      <c r="F17" s="806">
        <v>13772.05783973</v>
      </c>
      <c r="G17" s="824">
        <v>14738.822921749999</v>
      </c>
      <c r="H17" s="806">
        <v>14133.846864689998</v>
      </c>
      <c r="I17" s="824">
        <v>12233.406063749999</v>
      </c>
      <c r="J17" s="806">
        <v>8955.2431700999987</v>
      </c>
      <c r="K17" s="824">
        <v>2457.1967822999986</v>
      </c>
      <c r="L17" s="807">
        <v>7514.1821101399983</v>
      </c>
    </row>
    <row r="18" spans="1:12" x14ac:dyDescent="0.2">
      <c r="A18" s="811" t="s">
        <v>439</v>
      </c>
      <c r="B18" s="818"/>
      <c r="C18" s="822"/>
      <c r="D18" s="812"/>
      <c r="E18" s="822"/>
      <c r="F18" s="812"/>
      <c r="G18" s="822"/>
      <c r="H18" s="812"/>
      <c r="I18" s="822"/>
      <c r="J18" s="812"/>
      <c r="K18" s="822"/>
      <c r="L18" s="813"/>
    </row>
    <row r="19" spans="1:12" x14ac:dyDescent="0.2">
      <c r="A19" s="803" t="s">
        <v>440</v>
      </c>
      <c r="B19" s="819">
        <v>0</v>
      </c>
      <c r="C19" s="823">
        <v>0</v>
      </c>
      <c r="D19" s="799">
        <v>0</v>
      </c>
      <c r="E19" s="823">
        <v>0</v>
      </c>
      <c r="F19" s="799">
        <v>0</v>
      </c>
      <c r="G19" s="823">
        <v>0</v>
      </c>
      <c r="H19" s="799">
        <v>0</v>
      </c>
      <c r="I19" s="823">
        <v>0</v>
      </c>
      <c r="J19" s="799">
        <v>0</v>
      </c>
      <c r="K19" s="823">
        <v>0</v>
      </c>
      <c r="L19" s="804">
        <v>43.764117706000043</v>
      </c>
    </row>
    <row r="20" spans="1:12" x14ac:dyDescent="0.2">
      <c r="A20" s="803" t="s">
        <v>441</v>
      </c>
      <c r="B20" s="819">
        <v>2.0655441099999998</v>
      </c>
      <c r="C20" s="823">
        <v>0</v>
      </c>
      <c r="D20" s="799">
        <v>0</v>
      </c>
      <c r="E20" s="823">
        <v>0</v>
      </c>
      <c r="F20" s="799">
        <v>0</v>
      </c>
      <c r="G20" s="823">
        <v>0.27954983999999999</v>
      </c>
      <c r="H20" s="799">
        <v>0</v>
      </c>
      <c r="I20" s="823">
        <v>0</v>
      </c>
      <c r="J20" s="799">
        <v>0</v>
      </c>
      <c r="K20" s="823">
        <v>0</v>
      </c>
      <c r="L20" s="804">
        <v>41.991351080000001</v>
      </c>
    </row>
    <row r="21" spans="1:12" x14ac:dyDescent="0.2">
      <c r="A21" s="805" t="s">
        <v>437</v>
      </c>
      <c r="B21" s="820">
        <v>1.4282893639999563</v>
      </c>
      <c r="C21" s="824">
        <v>1.4282893639999563</v>
      </c>
      <c r="D21" s="806">
        <v>1.4282893639999563</v>
      </c>
      <c r="E21" s="824">
        <v>1.4282893639999563</v>
      </c>
      <c r="F21" s="806">
        <v>1.4282893639999563</v>
      </c>
      <c r="G21" s="824">
        <v>1.1487395239999563</v>
      </c>
      <c r="H21" s="806">
        <v>1.1487395239999563</v>
      </c>
      <c r="I21" s="824">
        <v>1.1487395239999563</v>
      </c>
      <c r="J21" s="806">
        <v>1.1487395239999563</v>
      </c>
      <c r="K21" s="824">
        <v>1.1487395239999563</v>
      </c>
      <c r="L21" s="807">
        <v>2.921506149999999</v>
      </c>
    </row>
    <row r="22" spans="1:12" x14ac:dyDescent="0.2">
      <c r="A22" s="811" t="s">
        <v>442</v>
      </c>
      <c r="B22" s="818"/>
      <c r="C22" s="822"/>
      <c r="D22" s="812"/>
      <c r="E22" s="822"/>
      <c r="F22" s="812"/>
      <c r="G22" s="822"/>
      <c r="H22" s="812"/>
      <c r="I22" s="822"/>
      <c r="J22" s="812"/>
      <c r="K22" s="822"/>
      <c r="L22" s="813"/>
    </row>
    <row r="23" spans="1:12" x14ac:dyDescent="0.2">
      <c r="A23" s="803" t="s">
        <v>440</v>
      </c>
      <c r="B23" s="819"/>
      <c r="C23" s="825"/>
      <c r="D23" s="800"/>
      <c r="E23" s="825"/>
      <c r="F23" s="800"/>
      <c r="G23" s="825"/>
      <c r="H23" s="800"/>
      <c r="I23" s="825"/>
      <c r="J23" s="800"/>
      <c r="K23" s="825"/>
      <c r="L23" s="802"/>
    </row>
    <row r="24" spans="1:12" x14ac:dyDescent="0.2">
      <c r="A24" s="803" t="s">
        <v>441</v>
      </c>
      <c r="B24" s="819"/>
      <c r="C24" s="825"/>
      <c r="D24" s="800"/>
      <c r="E24" s="825"/>
      <c r="F24" s="800"/>
      <c r="G24" s="825"/>
      <c r="H24" s="800"/>
      <c r="I24" s="825"/>
      <c r="J24" s="800"/>
      <c r="K24" s="825"/>
      <c r="L24" s="802"/>
    </row>
    <row r="25" spans="1:12" x14ac:dyDescent="0.2">
      <c r="A25" s="805" t="s">
        <v>437</v>
      </c>
      <c r="B25" s="821"/>
      <c r="C25" s="826"/>
      <c r="D25" s="814"/>
      <c r="E25" s="826"/>
      <c r="F25" s="814"/>
      <c r="G25" s="826"/>
      <c r="H25" s="814"/>
      <c r="I25" s="826"/>
      <c r="J25" s="814"/>
      <c r="K25" s="826"/>
      <c r="L25" s="815"/>
    </row>
    <row r="26" spans="1:12" x14ac:dyDescent="0.2">
      <c r="A26" s="801" t="s">
        <v>443</v>
      </c>
      <c r="B26" s="819"/>
      <c r="C26" s="823"/>
      <c r="D26" s="799"/>
      <c r="E26" s="823"/>
      <c r="F26" s="799"/>
      <c r="G26" s="823"/>
      <c r="H26" s="799"/>
      <c r="I26" s="823"/>
      <c r="J26" s="799"/>
      <c r="K26" s="823"/>
      <c r="L26" s="802"/>
    </row>
    <row r="27" spans="1:12" x14ac:dyDescent="0.2">
      <c r="A27" s="803" t="s">
        <v>440</v>
      </c>
      <c r="B27" s="819">
        <v>0</v>
      </c>
      <c r="C27" s="823">
        <v>4000</v>
      </c>
      <c r="D27" s="799">
        <v>0</v>
      </c>
      <c r="E27" s="823">
        <v>0</v>
      </c>
      <c r="F27" s="799">
        <v>0</v>
      </c>
      <c r="G27" s="823">
        <v>0</v>
      </c>
      <c r="H27" s="799">
        <v>0</v>
      </c>
      <c r="I27" s="823">
        <v>0</v>
      </c>
      <c r="J27" s="799">
        <v>0</v>
      </c>
      <c r="K27" s="823">
        <v>0</v>
      </c>
      <c r="L27" s="804">
        <v>0</v>
      </c>
    </row>
    <row r="28" spans="1:12" x14ac:dyDescent="0.2">
      <c r="A28" s="803" t="s">
        <v>441</v>
      </c>
      <c r="B28" s="819">
        <v>0</v>
      </c>
      <c r="C28" s="823">
        <v>0</v>
      </c>
      <c r="D28" s="799">
        <v>269.79485678992103</v>
      </c>
      <c r="E28" s="823">
        <v>243.62541457627501</v>
      </c>
      <c r="F28" s="799">
        <v>665.92882653000004</v>
      </c>
      <c r="G28" s="823">
        <v>1283.8809052700001</v>
      </c>
      <c r="H28" s="799">
        <v>997.15175900999998</v>
      </c>
      <c r="I28" s="823">
        <v>416.30348846999999</v>
      </c>
      <c r="J28" s="799">
        <v>0</v>
      </c>
      <c r="K28" s="823">
        <v>0</v>
      </c>
      <c r="L28" s="804">
        <v>0</v>
      </c>
    </row>
    <row r="29" spans="1:12" ht="15" x14ac:dyDescent="0.2">
      <c r="A29" s="803" t="s">
        <v>435</v>
      </c>
      <c r="B29" s="819">
        <v>0</v>
      </c>
      <c r="C29" s="823">
        <v>1.3362024800003383</v>
      </c>
      <c r="D29" s="799">
        <v>8.4185198525126452</v>
      </c>
      <c r="E29" s="823">
        <v>0.40337065411699768</v>
      </c>
      <c r="F29" s="799">
        <v>47.400135882999997</v>
      </c>
      <c r="G29" s="823">
        <v>27.318810028263215</v>
      </c>
      <c r="H29" s="799">
        <v>6.2364729199999829</v>
      </c>
      <c r="I29" s="823">
        <v>-13.860161929999949</v>
      </c>
      <c r="J29" s="799">
        <v>1.6042695599999774</v>
      </c>
      <c r="K29" s="823">
        <v>0.1271050900000148</v>
      </c>
      <c r="L29" s="804">
        <v>2.974658919999996</v>
      </c>
    </row>
    <row r="30" spans="1:12" x14ac:dyDescent="0.2">
      <c r="A30" s="805" t="s">
        <v>437</v>
      </c>
      <c r="B30" s="820">
        <v>0</v>
      </c>
      <c r="C30" s="824">
        <v>4001.3362024800003</v>
      </c>
      <c r="D30" s="806">
        <v>3739.9598655425916</v>
      </c>
      <c r="E30" s="824">
        <v>3496.7378216204334</v>
      </c>
      <c r="F30" s="806">
        <v>2878.2091309734333</v>
      </c>
      <c r="G30" s="824">
        <v>1621.6470357316964</v>
      </c>
      <c r="H30" s="806">
        <v>630.73174964169641</v>
      </c>
      <c r="I30" s="824">
        <v>200.56809924169647</v>
      </c>
      <c r="J30" s="806">
        <v>202.17236880169645</v>
      </c>
      <c r="K30" s="824">
        <v>202.29947389169646</v>
      </c>
      <c r="L30" s="807">
        <v>205.27413281169646</v>
      </c>
    </row>
    <row r="31" spans="1:12" x14ac:dyDescent="0.2">
      <c r="A31" s="1342" t="s">
        <v>444</v>
      </c>
      <c r="B31" s="1342"/>
      <c r="C31" s="1342"/>
      <c r="D31" s="1342"/>
      <c r="E31" s="1342"/>
      <c r="F31" s="1342"/>
      <c r="G31" s="1342"/>
      <c r="H31" s="1342"/>
      <c r="I31" s="1342"/>
      <c r="J31" s="1342"/>
      <c r="K31" s="1342"/>
      <c r="L31" s="1342"/>
    </row>
    <row r="32" spans="1:12" x14ac:dyDescent="0.2">
      <c r="A32" s="808" t="s">
        <v>96</v>
      </c>
      <c r="B32" s="767">
        <v>2012</v>
      </c>
      <c r="C32" s="809">
        <v>2013</v>
      </c>
      <c r="D32" s="767">
        <v>2014</v>
      </c>
      <c r="E32" s="809">
        <v>2015</v>
      </c>
      <c r="F32" s="767">
        <v>2016</v>
      </c>
      <c r="G32" s="809">
        <v>2017</v>
      </c>
      <c r="H32" s="767">
        <v>2018</v>
      </c>
      <c r="I32" s="809">
        <v>2019</v>
      </c>
      <c r="J32" s="767">
        <v>2020</v>
      </c>
      <c r="K32" s="809">
        <v>2021</v>
      </c>
      <c r="L32" s="767">
        <v>2022</v>
      </c>
    </row>
    <row r="33" spans="1:12" ht="15" x14ac:dyDescent="0.2">
      <c r="A33" s="811" t="s">
        <v>1234</v>
      </c>
      <c r="B33" s="822"/>
      <c r="C33" s="812"/>
      <c r="D33" s="822"/>
      <c r="E33" s="812"/>
      <c r="F33" s="822"/>
      <c r="G33" s="812"/>
      <c r="H33" s="822"/>
      <c r="I33" s="812"/>
      <c r="J33" s="822"/>
      <c r="K33" s="812"/>
      <c r="L33" s="854"/>
    </row>
    <row r="34" spans="1:12" x14ac:dyDescent="0.2">
      <c r="A34" s="803" t="s">
        <v>434</v>
      </c>
      <c r="B34" s="825">
        <v>44192.902734000003</v>
      </c>
      <c r="C34" s="800">
        <v>51138.689228000003</v>
      </c>
      <c r="D34" s="825">
        <v>54582</v>
      </c>
      <c r="E34" s="800">
        <v>54992</v>
      </c>
      <c r="F34" s="825">
        <v>65281</v>
      </c>
      <c r="G34" s="800">
        <v>63900</v>
      </c>
      <c r="H34" s="825">
        <v>65029.090214999997</v>
      </c>
      <c r="I34" s="800">
        <v>54268.359082000003</v>
      </c>
      <c r="J34" s="825">
        <v>26127.7</v>
      </c>
      <c r="K34" s="800">
        <v>28256.400000000001</v>
      </c>
      <c r="L34" s="825">
        <v>94426.500035000005</v>
      </c>
    </row>
    <row r="35" spans="1:12" x14ac:dyDescent="0.2">
      <c r="A35" s="803" t="s">
        <v>445</v>
      </c>
      <c r="B35" s="825">
        <v>0</v>
      </c>
      <c r="C35" s="800">
        <v>0</v>
      </c>
      <c r="D35" s="825">
        <v>0</v>
      </c>
      <c r="E35" s="800">
        <v>0</v>
      </c>
      <c r="F35" s="825">
        <v>0</v>
      </c>
      <c r="G35" s="800">
        <v>0</v>
      </c>
      <c r="H35" s="825">
        <v>0</v>
      </c>
      <c r="I35" s="800">
        <v>0</v>
      </c>
      <c r="J35" s="825">
        <v>0</v>
      </c>
      <c r="K35" s="800">
        <v>0</v>
      </c>
      <c r="L35" s="825">
        <v>0</v>
      </c>
    </row>
    <row r="36" spans="1:12" x14ac:dyDescent="0.2">
      <c r="A36" s="803" t="s">
        <v>446</v>
      </c>
      <c r="B36" s="825">
        <v>44192.902734000003</v>
      </c>
      <c r="C36" s="800">
        <v>51138.689228000003</v>
      </c>
      <c r="D36" s="825">
        <v>54582</v>
      </c>
      <c r="E36" s="800">
        <v>54992</v>
      </c>
      <c r="F36" s="825">
        <v>65281</v>
      </c>
      <c r="G36" s="800">
        <v>63900</v>
      </c>
      <c r="H36" s="825">
        <v>65029.090214999997</v>
      </c>
      <c r="I36" s="800">
        <v>54268.359082000003</v>
      </c>
      <c r="J36" s="825">
        <v>26127.7</v>
      </c>
      <c r="K36" s="800">
        <v>28256.400000000001</v>
      </c>
      <c r="L36" s="825">
        <v>94426.500035000005</v>
      </c>
    </row>
    <row r="37" spans="1:12" x14ac:dyDescent="0.2">
      <c r="A37" s="803" t="s">
        <v>447</v>
      </c>
      <c r="B37" s="825">
        <v>0</v>
      </c>
      <c r="C37" s="800">
        <v>0</v>
      </c>
      <c r="D37" s="825">
        <v>0</v>
      </c>
      <c r="E37" s="800">
        <v>0</v>
      </c>
      <c r="F37" s="825">
        <v>0</v>
      </c>
      <c r="G37" s="800">
        <v>0</v>
      </c>
      <c r="H37" s="825">
        <v>0</v>
      </c>
      <c r="I37" s="800">
        <v>0</v>
      </c>
      <c r="J37" s="825">
        <v>0</v>
      </c>
      <c r="K37" s="800"/>
      <c r="L37" s="825"/>
    </row>
    <row r="38" spans="1:12" x14ac:dyDescent="0.2">
      <c r="A38" s="805" t="s">
        <v>437</v>
      </c>
      <c r="B38" s="826">
        <v>0</v>
      </c>
      <c r="C38" s="814">
        <v>0</v>
      </c>
      <c r="D38" s="826">
        <v>0</v>
      </c>
      <c r="E38" s="814">
        <v>0</v>
      </c>
      <c r="F38" s="826">
        <v>0</v>
      </c>
      <c r="G38" s="814">
        <v>0</v>
      </c>
      <c r="H38" s="826">
        <v>0</v>
      </c>
      <c r="I38" s="814">
        <v>0</v>
      </c>
      <c r="J38" s="826">
        <v>0</v>
      </c>
      <c r="K38" s="814">
        <v>0</v>
      </c>
      <c r="L38" s="826">
        <v>0</v>
      </c>
    </row>
    <row r="39" spans="1:12" x14ac:dyDescent="0.2">
      <c r="A39" s="811" t="s">
        <v>448</v>
      </c>
      <c r="B39" s="822"/>
      <c r="C39" s="812"/>
      <c r="D39" s="822"/>
      <c r="E39" s="812"/>
      <c r="F39" s="822"/>
      <c r="G39" s="812"/>
      <c r="H39" s="822"/>
      <c r="I39" s="812"/>
      <c r="J39" s="822"/>
      <c r="K39" s="812"/>
      <c r="L39" s="822"/>
    </row>
    <row r="40" spans="1:12" x14ac:dyDescent="0.2">
      <c r="A40" s="803" t="s">
        <v>434</v>
      </c>
      <c r="B40" s="825">
        <v>863.83300599999995</v>
      </c>
      <c r="C40" s="800">
        <v>2215.169727</v>
      </c>
      <c r="D40" s="825">
        <v>545.83226499999955</v>
      </c>
      <c r="E40" s="800">
        <v>0</v>
      </c>
      <c r="F40" s="825">
        <v>0</v>
      </c>
      <c r="G40" s="800">
        <v>0</v>
      </c>
      <c r="H40" s="825">
        <v>0</v>
      </c>
      <c r="I40" s="800">
        <v>0</v>
      </c>
      <c r="J40" s="825">
        <v>0</v>
      </c>
      <c r="K40" s="800">
        <v>0</v>
      </c>
      <c r="L40" s="825">
        <v>0</v>
      </c>
    </row>
    <row r="41" spans="1:12" x14ac:dyDescent="0.2">
      <c r="A41" s="803" t="s">
        <v>446</v>
      </c>
      <c r="B41" s="825">
        <v>596.25099999999998</v>
      </c>
      <c r="C41" s="800">
        <v>1021.454006</v>
      </c>
      <c r="D41" s="825">
        <v>2267.0329999999999</v>
      </c>
      <c r="E41" s="800">
        <v>170.89599999999999</v>
      </c>
      <c r="F41" s="825">
        <v>28.997351999999999</v>
      </c>
      <c r="G41" s="800">
        <v>0</v>
      </c>
      <c r="H41" s="825">
        <v>0</v>
      </c>
      <c r="I41" s="800">
        <v>0</v>
      </c>
      <c r="J41" s="825">
        <v>0</v>
      </c>
      <c r="K41" s="800">
        <v>0</v>
      </c>
      <c r="L41" s="825">
        <v>0</v>
      </c>
    </row>
    <row r="42" spans="1:12" x14ac:dyDescent="0.2">
      <c r="A42" s="805" t="s">
        <v>437</v>
      </c>
      <c r="B42" s="826">
        <v>4043.912644</v>
      </c>
      <c r="C42" s="814">
        <v>5237.6283650000005</v>
      </c>
      <c r="D42" s="826">
        <v>3516.4276299999997</v>
      </c>
      <c r="E42" s="814">
        <v>3345.5316299999995</v>
      </c>
      <c r="F42" s="826">
        <v>3316.5342779999996</v>
      </c>
      <c r="G42" s="814">
        <v>3316.5342779999996</v>
      </c>
      <c r="H42" s="826">
        <v>3316.5342779999996</v>
      </c>
      <c r="I42" s="814">
        <v>3316.5342779999996</v>
      </c>
      <c r="J42" s="826">
        <v>3316.5342779999996</v>
      </c>
      <c r="K42" s="814">
        <v>3316.5342779999996</v>
      </c>
      <c r="L42" s="826">
        <v>3316.5342779999996</v>
      </c>
    </row>
    <row r="43" spans="1:12" x14ac:dyDescent="0.2">
      <c r="A43" s="801" t="s">
        <v>449</v>
      </c>
      <c r="B43" s="823"/>
      <c r="C43" s="799"/>
      <c r="D43" s="823"/>
      <c r="E43" s="799"/>
      <c r="F43" s="823"/>
      <c r="G43" s="799"/>
      <c r="H43" s="823"/>
      <c r="I43" s="799"/>
      <c r="J43" s="823"/>
      <c r="K43" s="799"/>
      <c r="L43" s="277"/>
    </row>
    <row r="44" spans="1:12" x14ac:dyDescent="0.2">
      <c r="A44" s="803" t="s">
        <v>434</v>
      </c>
      <c r="B44" s="825">
        <v>0</v>
      </c>
      <c r="C44" s="800">
        <v>0</v>
      </c>
      <c r="D44" s="825">
        <v>0</v>
      </c>
      <c r="E44" s="800">
        <v>30000</v>
      </c>
      <c r="F44" s="825">
        <v>60000</v>
      </c>
      <c r="G44" s="800">
        <v>100000</v>
      </c>
      <c r="H44" s="825">
        <v>101910</v>
      </c>
      <c r="I44" s="800">
        <v>106431.53899999999</v>
      </c>
      <c r="J44" s="825">
        <v>107623.505</v>
      </c>
      <c r="K44" s="800">
        <v>118717.705</v>
      </c>
      <c r="L44" s="825">
        <v>123458.31199999999</v>
      </c>
    </row>
    <row r="45" spans="1:12" x14ac:dyDescent="0.2">
      <c r="A45" s="803" t="s">
        <v>446</v>
      </c>
      <c r="B45" s="825">
        <v>0</v>
      </c>
      <c r="C45" s="800">
        <v>0</v>
      </c>
      <c r="D45" s="825">
        <v>0</v>
      </c>
      <c r="E45" s="800">
        <v>0</v>
      </c>
      <c r="F45" s="825">
        <v>33530.548999999999</v>
      </c>
      <c r="G45" s="800">
        <v>52960</v>
      </c>
      <c r="H45" s="825">
        <v>58851.676999999996</v>
      </c>
      <c r="I45" s="800">
        <v>71851.100000999999</v>
      </c>
      <c r="J45" s="825">
        <v>130074.11799999999</v>
      </c>
      <c r="K45" s="800">
        <v>115542.5</v>
      </c>
      <c r="L45" s="825">
        <v>166000</v>
      </c>
    </row>
    <row r="46" spans="1:12" ht="15" x14ac:dyDescent="0.2">
      <c r="A46" s="803" t="s">
        <v>435</v>
      </c>
      <c r="B46" s="825">
        <v>0</v>
      </c>
      <c r="C46" s="800">
        <v>0</v>
      </c>
      <c r="D46" s="825">
        <v>0</v>
      </c>
      <c r="E46" s="800">
        <v>0.29558600160089554</v>
      </c>
      <c r="F46" s="825">
        <v>2586.6772299999998</v>
      </c>
      <c r="G46" s="800">
        <v>3806.9416139999998</v>
      </c>
      <c r="H46" s="825">
        <v>4991.866514999987</v>
      </c>
      <c r="I46" s="800">
        <v>6953.289764000001</v>
      </c>
      <c r="J46" s="825">
        <v>3339.870167999994</v>
      </c>
      <c r="K46" s="800">
        <v>208.93588900000032</v>
      </c>
      <c r="L46" s="825">
        <v>17376.230073000013</v>
      </c>
    </row>
    <row r="47" spans="1:12" x14ac:dyDescent="0.2">
      <c r="A47" s="805" t="s">
        <v>437</v>
      </c>
      <c r="B47" s="827">
        <v>0</v>
      </c>
      <c r="C47" s="816">
        <v>0</v>
      </c>
      <c r="D47" s="826">
        <v>0</v>
      </c>
      <c r="E47" s="814">
        <v>30000.295586001601</v>
      </c>
      <c r="F47" s="826">
        <v>59056.423816001596</v>
      </c>
      <c r="G47" s="814">
        <v>109903.36543000159</v>
      </c>
      <c r="H47" s="826">
        <v>157953.55494500155</v>
      </c>
      <c r="I47" s="814">
        <v>199487.28370800155</v>
      </c>
      <c r="J47" s="826">
        <v>180376.54087600156</v>
      </c>
      <c r="K47" s="814">
        <v>183760.68176500156</v>
      </c>
      <c r="L47" s="826">
        <v>158595.22383800155</v>
      </c>
    </row>
    <row r="48" spans="1:12" x14ac:dyDescent="0.2">
      <c r="A48" s="316" t="s">
        <v>450</v>
      </c>
      <c r="B48" s="313"/>
      <c r="C48" s="313"/>
      <c r="D48" s="313"/>
      <c r="E48" s="313"/>
      <c r="F48" s="313"/>
      <c r="G48" s="313"/>
      <c r="H48" s="313"/>
      <c r="I48" s="313"/>
      <c r="J48" s="313"/>
      <c r="K48" s="313"/>
    </row>
    <row r="49" spans="1:11" x14ac:dyDescent="0.2">
      <c r="A49" s="316" t="s">
        <v>451</v>
      </c>
      <c r="B49" s="313"/>
      <c r="C49" s="313"/>
      <c r="D49" s="313"/>
      <c r="E49" s="313"/>
      <c r="F49" s="317"/>
      <c r="G49" s="317"/>
      <c r="H49" s="317"/>
      <c r="I49" s="317"/>
      <c r="J49" s="317"/>
      <c r="K49" s="317"/>
    </row>
    <row r="50" spans="1:11" x14ac:dyDescent="0.2">
      <c r="A50" s="316" t="s">
        <v>452</v>
      </c>
      <c r="B50" s="313"/>
      <c r="C50" s="313"/>
      <c r="D50" s="313"/>
      <c r="E50" s="313"/>
      <c r="F50" s="317"/>
      <c r="G50" s="317"/>
      <c r="H50" s="317"/>
      <c r="I50" s="317"/>
      <c r="J50" s="317"/>
      <c r="K50" s="317"/>
    </row>
    <row r="51" spans="1:11" x14ac:dyDescent="0.2">
      <c r="A51" s="316" t="s">
        <v>19</v>
      </c>
      <c r="B51" s="313"/>
      <c r="C51" s="313"/>
      <c r="D51" s="313"/>
      <c r="E51" s="313"/>
      <c r="F51" s="313"/>
      <c r="G51" s="313"/>
      <c r="H51" s="318"/>
      <c r="I51" s="318"/>
      <c r="J51" s="318"/>
      <c r="K51" s="318"/>
    </row>
    <row r="52" spans="1:11" x14ac:dyDescent="0.2">
      <c r="A52" s="22"/>
      <c r="B52" s="22"/>
      <c r="C52" s="22"/>
      <c r="D52" s="22"/>
      <c r="E52" s="22"/>
      <c r="F52" s="22"/>
      <c r="G52" s="22"/>
      <c r="H52" s="22"/>
      <c r="I52" s="22"/>
      <c r="J52" s="22"/>
      <c r="K52" s="22"/>
    </row>
    <row r="56" spans="1:11" x14ac:dyDescent="0.2">
      <c r="A56" s="453"/>
    </row>
  </sheetData>
  <mergeCells count="2">
    <mergeCell ref="A6:L6"/>
    <mergeCell ref="A31:L31"/>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3E0AF-088E-4A0D-860D-5C17E0965269}">
  <dimension ref="A1:J30"/>
  <sheetViews>
    <sheetView zoomScaleNormal="100" workbookViewId="0">
      <selection activeCell="A33" sqref="A33"/>
    </sheetView>
  </sheetViews>
  <sheetFormatPr baseColWidth="10" defaultColWidth="11.42578125" defaultRowHeight="12.75" x14ac:dyDescent="0.2"/>
  <cols>
    <col min="1" max="1" width="45.42578125" style="7" bestFit="1" customWidth="1"/>
    <col min="2" max="2" width="13.42578125" style="7" customWidth="1"/>
    <col min="3" max="3" width="12.42578125" style="7" customWidth="1"/>
    <col min="4" max="4" width="11.42578125" style="7" customWidth="1"/>
    <col min="5" max="5" width="10.42578125" style="7" bestFit="1" customWidth="1"/>
    <col min="6" max="16384" width="11.42578125" style="7"/>
  </cols>
  <sheetData>
    <row r="1" spans="1:10" x14ac:dyDescent="0.2">
      <c r="A1" s="320" t="s">
        <v>453</v>
      </c>
      <c r="B1" s="320"/>
      <c r="C1" s="130"/>
      <c r="D1" s="321"/>
      <c r="E1" s="272"/>
    </row>
    <row r="2" spans="1:10" x14ac:dyDescent="0.2">
      <c r="A2" s="320" t="s">
        <v>733</v>
      </c>
      <c r="B2" s="320"/>
      <c r="C2" s="130"/>
      <c r="D2" s="321"/>
      <c r="E2" s="272"/>
    </row>
    <row r="3" spans="1:10" x14ac:dyDescent="0.2">
      <c r="A3" s="320" t="s">
        <v>454</v>
      </c>
      <c r="B3" s="320"/>
      <c r="C3" s="130"/>
      <c r="D3" s="321"/>
      <c r="E3" s="272"/>
    </row>
    <row r="4" spans="1:10" x14ac:dyDescent="0.2">
      <c r="A4" s="322" t="s">
        <v>455</v>
      </c>
      <c r="B4" s="322"/>
      <c r="C4" s="130"/>
      <c r="D4" s="321"/>
      <c r="E4" s="272"/>
    </row>
    <row r="5" spans="1:10" x14ac:dyDescent="0.2">
      <c r="A5" s="1343"/>
      <c r="B5" s="1343"/>
      <c r="C5" s="1343"/>
      <c r="D5" s="1343"/>
    </row>
    <row r="6" spans="1:10" x14ac:dyDescent="0.2">
      <c r="A6" s="24"/>
      <c r="B6" s="236">
        <v>2014</v>
      </c>
      <c r="C6" s="323">
        <v>2015</v>
      </c>
      <c r="D6" s="323">
        <v>2016</v>
      </c>
      <c r="E6" s="323">
        <v>2017</v>
      </c>
      <c r="F6" s="323">
        <v>2018</v>
      </c>
      <c r="G6" s="323">
        <v>2019</v>
      </c>
      <c r="H6" s="323">
        <v>2020</v>
      </c>
      <c r="I6" s="323">
        <v>2021</v>
      </c>
      <c r="J6" s="236">
        <v>2022</v>
      </c>
    </row>
    <row r="7" spans="1:10" s="6" customFormat="1" x14ac:dyDescent="0.2">
      <c r="A7" s="324" t="s">
        <v>21</v>
      </c>
      <c r="B7" s="289">
        <v>9280178.9449999984</v>
      </c>
      <c r="C7" s="289">
        <v>11694613.354999999</v>
      </c>
      <c r="D7" s="289">
        <v>11432247.559999999</v>
      </c>
      <c r="E7" s="289">
        <v>12502020.273</v>
      </c>
      <c r="F7" s="289">
        <v>14380856.331</v>
      </c>
      <c r="G7" s="289">
        <v>14232825.592999998</v>
      </c>
      <c r="H7" s="289">
        <v>12520384.726000004</v>
      </c>
      <c r="I7" s="289">
        <v>18841748.796999995</v>
      </c>
      <c r="J7" s="289">
        <v>26920284.665000003</v>
      </c>
    </row>
    <row r="8" spans="1:10" s="6" customFormat="1" x14ac:dyDescent="0.2">
      <c r="A8" s="324" t="s">
        <v>456</v>
      </c>
      <c r="B8" s="289">
        <v>-1268674.0770000005</v>
      </c>
      <c r="C8" s="289">
        <v>-650606.15900000092</v>
      </c>
      <c r="D8" s="289">
        <v>-867277.66900000069</v>
      </c>
      <c r="E8" s="289">
        <v>-974089.34199999925</v>
      </c>
      <c r="F8" s="289">
        <v>-669314.98300000094</v>
      </c>
      <c r="G8" s="289">
        <v>-797249.82899999991</v>
      </c>
      <c r="H8" s="289">
        <v>-1948843.487999998</v>
      </c>
      <c r="I8" s="289">
        <v>-401013.86300000548</v>
      </c>
      <c r="J8" s="289">
        <v>2538334.3890000023</v>
      </c>
    </row>
    <row r="9" spans="1:10" x14ac:dyDescent="0.2">
      <c r="A9" s="277" t="s">
        <v>457</v>
      </c>
      <c r="B9" s="243">
        <v>6737355.4939999999</v>
      </c>
      <c r="C9" s="243">
        <v>7555764.2640000004</v>
      </c>
      <c r="D9" s="243">
        <v>7559898.3149999985</v>
      </c>
      <c r="E9" s="243">
        <v>8179107.7640000014</v>
      </c>
      <c r="F9" s="243">
        <v>8899010.7039999999</v>
      </c>
      <c r="G9" s="243">
        <v>10486819.907000002</v>
      </c>
      <c r="H9" s="243">
        <v>10531818.366000002</v>
      </c>
      <c r="I9" s="243">
        <v>9154780.7559999973</v>
      </c>
      <c r="J9" s="243">
        <v>16837610.839000002</v>
      </c>
    </row>
    <row r="10" spans="1:10" x14ac:dyDescent="0.2">
      <c r="A10" s="277" t="s">
        <v>458</v>
      </c>
      <c r="B10" s="243">
        <v>-8006029.5710000005</v>
      </c>
      <c r="C10" s="243">
        <v>-8206370.4230000013</v>
      </c>
      <c r="D10" s="243">
        <v>-8427175.9839999992</v>
      </c>
      <c r="E10" s="243">
        <v>-9153197.1060000006</v>
      </c>
      <c r="F10" s="243">
        <v>-9568325.6870000008</v>
      </c>
      <c r="G10" s="243">
        <v>-11284069.736000001</v>
      </c>
      <c r="H10" s="243">
        <v>-12480661.854</v>
      </c>
      <c r="I10" s="243">
        <v>-9555794.6190000027</v>
      </c>
      <c r="J10" s="243">
        <v>-14299276.449999999</v>
      </c>
    </row>
    <row r="11" spans="1:10" s="6" customFormat="1" x14ac:dyDescent="0.2">
      <c r="A11" s="324" t="s">
        <v>459</v>
      </c>
      <c r="B11" s="289">
        <v>3725529.5809999998</v>
      </c>
      <c r="C11" s="289">
        <v>4898247.1459999997</v>
      </c>
      <c r="D11" s="289">
        <v>4814532.4629999995</v>
      </c>
      <c r="E11" s="289">
        <v>5463379.5779999997</v>
      </c>
      <c r="F11" s="289">
        <v>5841359.9460000005</v>
      </c>
      <c r="G11" s="289">
        <v>5110737.1100000003</v>
      </c>
      <c r="H11" s="289">
        <v>6097162.8020000001</v>
      </c>
      <c r="I11" s="289">
        <v>7839783.0810000002</v>
      </c>
      <c r="J11" s="289">
        <v>8641580.6789999995</v>
      </c>
    </row>
    <row r="12" spans="1:10" s="6" customFormat="1" x14ac:dyDescent="0.2">
      <c r="A12" s="324" t="s">
        <v>460</v>
      </c>
      <c r="B12" s="289">
        <v>6823323.4409999996</v>
      </c>
      <c r="C12" s="289">
        <v>7446972.3679999998</v>
      </c>
      <c r="D12" s="289">
        <v>7484992.7659999998</v>
      </c>
      <c r="E12" s="289">
        <v>8012730.0369999995</v>
      </c>
      <c r="F12" s="289">
        <v>9208811.3680000007</v>
      </c>
      <c r="G12" s="289">
        <v>9919338.311999999</v>
      </c>
      <c r="H12" s="289">
        <v>8372065.4120000005</v>
      </c>
      <c r="I12" s="289">
        <v>11402979.579</v>
      </c>
      <c r="J12" s="289">
        <v>15740369.597000001</v>
      </c>
    </row>
    <row r="13" spans="1:10" s="6" customFormat="1" x14ac:dyDescent="0.2">
      <c r="A13" s="324" t="s">
        <v>25</v>
      </c>
      <c r="B13" s="289">
        <v>12133710.101999998</v>
      </c>
      <c r="C13" s="289">
        <v>13273957.674000002</v>
      </c>
      <c r="D13" s="289">
        <v>14073050.421999998</v>
      </c>
      <c r="E13" s="289">
        <v>15069539.561000001</v>
      </c>
      <c r="F13" s="289">
        <v>16211646.288999997</v>
      </c>
      <c r="G13" s="289">
        <v>16348944.011999998</v>
      </c>
      <c r="H13" s="289">
        <v>15963031.913000001</v>
      </c>
      <c r="I13" s="289">
        <v>22785934.748</v>
      </c>
      <c r="J13" s="289">
        <v>24515246.357000001</v>
      </c>
    </row>
    <row r="14" spans="1:10" x14ac:dyDescent="0.2">
      <c r="A14" s="277" t="s">
        <v>461</v>
      </c>
      <c r="B14" s="243">
        <v>18425683.256000001</v>
      </c>
      <c r="C14" s="243">
        <v>19729838.393000003</v>
      </c>
      <c r="D14" s="243">
        <v>20196246.34</v>
      </c>
      <c r="E14" s="243">
        <v>21162615.125</v>
      </c>
      <c r="F14" s="243">
        <v>22834272.252999999</v>
      </c>
      <c r="G14" s="243">
        <v>24079793.324000001</v>
      </c>
      <c r="H14" s="243">
        <v>24260707.587000001</v>
      </c>
      <c r="I14" s="243">
        <v>31514587.949000001</v>
      </c>
      <c r="J14" s="243">
        <v>35802223.063999996</v>
      </c>
    </row>
    <row r="15" spans="1:10" x14ac:dyDescent="0.2">
      <c r="A15" s="277" t="s">
        <v>462</v>
      </c>
      <c r="B15" s="243">
        <v>-350916.04500000004</v>
      </c>
      <c r="C15" s="243">
        <v>-395197.51899999997</v>
      </c>
      <c r="D15" s="243">
        <v>-432414.67700000003</v>
      </c>
      <c r="E15" s="243">
        <v>-342327.72899999999</v>
      </c>
      <c r="F15" s="243">
        <v>-390787.74100000004</v>
      </c>
      <c r="G15" s="243">
        <v>-415811.70299999998</v>
      </c>
      <c r="H15" s="243">
        <v>-314552.06700000004</v>
      </c>
      <c r="I15" s="243">
        <v>-378316.228</v>
      </c>
      <c r="J15" s="243">
        <v>-441184.35499999998</v>
      </c>
    </row>
    <row r="16" spans="1:10" x14ac:dyDescent="0.2">
      <c r="A16" s="277" t="s">
        <v>463</v>
      </c>
      <c r="B16" s="243">
        <v>-5941057.1090000002</v>
      </c>
      <c r="C16" s="243">
        <v>-6060683.2000000002</v>
      </c>
      <c r="D16" s="243">
        <v>-5690781.2410000004</v>
      </c>
      <c r="E16" s="243">
        <v>-5750747.835</v>
      </c>
      <c r="F16" s="243">
        <v>-6231838.2230000002</v>
      </c>
      <c r="G16" s="243">
        <v>-7315037.6090000002</v>
      </c>
      <c r="H16" s="243">
        <v>-7983123.6069999989</v>
      </c>
      <c r="I16" s="243">
        <v>-8350336.9730000002</v>
      </c>
      <c r="J16" s="243">
        <v>-10845792.351999998</v>
      </c>
    </row>
    <row r="17" spans="1:10" s="6" customFormat="1" x14ac:dyDescent="0.2">
      <c r="A17" s="324" t="s">
        <v>464</v>
      </c>
      <c r="B17" s="289">
        <v>2224208.6520000002</v>
      </c>
      <c r="C17" s="289">
        <v>2379385.6310000001</v>
      </c>
      <c r="D17" s="289">
        <v>2521070.4520000005</v>
      </c>
      <c r="E17" s="289">
        <v>2620005.8979999996</v>
      </c>
      <c r="F17" s="289">
        <v>2728471.6989999996</v>
      </c>
      <c r="G17" s="289">
        <v>2802129.6269999999</v>
      </c>
      <c r="H17" s="289">
        <v>2854866.3119999999</v>
      </c>
      <c r="I17" s="289">
        <v>2718807.2750000004</v>
      </c>
      <c r="J17" s="289">
        <v>2221929.3159999996</v>
      </c>
    </row>
    <row r="18" spans="1:10" x14ac:dyDescent="0.2">
      <c r="A18" s="277" t="s">
        <v>465</v>
      </c>
      <c r="B18" s="243">
        <v>856594.75399999996</v>
      </c>
      <c r="C18" s="243">
        <v>982609.1399999999</v>
      </c>
      <c r="D18" s="243">
        <v>1009033.692</v>
      </c>
      <c r="E18" s="243">
        <v>978696.03199999989</v>
      </c>
      <c r="F18" s="243">
        <v>981456.08100000001</v>
      </c>
      <c r="G18" s="243">
        <v>973335.0199999999</v>
      </c>
      <c r="H18" s="243">
        <v>1021916.5510000002</v>
      </c>
      <c r="I18" s="243">
        <v>1201968.4610000001</v>
      </c>
      <c r="J18" s="243">
        <v>1171381.7969999998</v>
      </c>
    </row>
    <row r="19" spans="1:10" x14ac:dyDescent="0.2">
      <c r="A19" s="277" t="s">
        <v>466</v>
      </c>
      <c r="B19" s="243">
        <v>1361724.02</v>
      </c>
      <c r="C19" s="243">
        <v>1388218.24</v>
      </c>
      <c r="D19" s="243">
        <v>1502039.06</v>
      </c>
      <c r="E19" s="243">
        <v>1629561.17</v>
      </c>
      <c r="F19" s="243">
        <v>1727392.4109999998</v>
      </c>
      <c r="G19" s="243">
        <v>1811132.152</v>
      </c>
      <c r="H19" s="243">
        <v>1799845.9129999999</v>
      </c>
      <c r="I19" s="243">
        <v>1507871.594</v>
      </c>
      <c r="J19" s="243">
        <v>1028981.56</v>
      </c>
    </row>
    <row r="20" spans="1:10" x14ac:dyDescent="0.2">
      <c r="A20" s="277" t="s">
        <v>467</v>
      </c>
      <c r="B20" s="243">
        <v>5889.8779999999997</v>
      </c>
      <c r="C20" s="243">
        <v>8558.2510000000002</v>
      </c>
      <c r="D20" s="243">
        <v>9997.7000000000007</v>
      </c>
      <c r="E20" s="243">
        <v>11748.696</v>
      </c>
      <c r="F20" s="243">
        <v>19623.207000000002</v>
      </c>
      <c r="G20" s="243">
        <v>17662.454999999998</v>
      </c>
      <c r="H20" s="243">
        <v>33103.847999999998</v>
      </c>
      <c r="I20" s="243">
        <v>8967.2199999999993</v>
      </c>
      <c r="J20" s="243">
        <v>21565.959000000003</v>
      </c>
    </row>
    <row r="21" spans="1:10" s="6" customFormat="1" x14ac:dyDescent="0.2">
      <c r="A21" s="324" t="s">
        <v>30</v>
      </c>
      <c r="B21" s="289">
        <v>273558.82999999996</v>
      </c>
      <c r="C21" s="289">
        <v>272117.745</v>
      </c>
      <c r="D21" s="289">
        <v>459833.97100000002</v>
      </c>
      <c r="E21" s="289">
        <v>518645.49699999997</v>
      </c>
      <c r="F21" s="289">
        <v>587721.24100000004</v>
      </c>
      <c r="G21" s="289">
        <v>672555.35100000002</v>
      </c>
      <c r="H21" s="289">
        <v>354171.23800000001</v>
      </c>
      <c r="I21" s="289">
        <v>590815.78099999996</v>
      </c>
      <c r="J21" s="289">
        <v>765709.35899999994</v>
      </c>
    </row>
    <row r="22" spans="1:10" s="6" customFormat="1" x14ac:dyDescent="0.2">
      <c r="A22" s="324" t="s">
        <v>31</v>
      </c>
      <c r="B22" s="289">
        <v>337838.82500000001</v>
      </c>
      <c r="C22" s="289">
        <v>343491.45400000003</v>
      </c>
      <c r="D22" s="289">
        <v>308871.19799999997</v>
      </c>
      <c r="E22" s="289">
        <v>321155.788</v>
      </c>
      <c r="F22" s="289">
        <v>347555.13699999999</v>
      </c>
      <c r="G22" s="289">
        <v>331845.91899999999</v>
      </c>
      <c r="H22" s="289">
        <v>294203.55599999998</v>
      </c>
      <c r="I22" s="289">
        <v>468127.55</v>
      </c>
      <c r="J22" s="289">
        <v>555862.69900000002</v>
      </c>
    </row>
    <row r="23" spans="1:10" s="6" customFormat="1" x14ac:dyDescent="0.2">
      <c r="A23" s="324" t="s">
        <v>32</v>
      </c>
      <c r="B23" s="289">
        <v>235560.43299999996</v>
      </c>
      <c r="C23" s="289">
        <v>-285749.96499999997</v>
      </c>
      <c r="D23" s="289">
        <v>203093.30100000004</v>
      </c>
      <c r="E23" s="289">
        <v>-277299.8629999999</v>
      </c>
      <c r="F23" s="289">
        <v>47808.318999999901</v>
      </c>
      <c r="G23" s="289">
        <v>190921.97600000002</v>
      </c>
      <c r="H23" s="289">
        <v>315826.50599999999</v>
      </c>
      <c r="I23" s="289">
        <v>-121669.31399999978</v>
      </c>
      <c r="J23" s="289">
        <v>428487.11799999978</v>
      </c>
    </row>
    <row r="24" spans="1:10" x14ac:dyDescent="0.2">
      <c r="A24" s="277" t="s">
        <v>468</v>
      </c>
      <c r="B24" s="243">
        <v>-138722.06599999999</v>
      </c>
      <c r="C24" s="243">
        <v>-828988.85800000001</v>
      </c>
      <c r="D24" s="243">
        <v>-420982.83899999998</v>
      </c>
      <c r="E24" s="243">
        <v>-1052319.9739999999</v>
      </c>
      <c r="F24" s="243">
        <v>-864174.11100000003</v>
      </c>
      <c r="G24" s="243">
        <v>-533049.06199999992</v>
      </c>
      <c r="H24" s="243">
        <v>-464886.54700000008</v>
      </c>
      <c r="I24" s="243">
        <v>-1272464.3169999998</v>
      </c>
      <c r="J24" s="243">
        <v>-1273435.2409999999</v>
      </c>
    </row>
    <row r="25" spans="1:10" x14ac:dyDescent="0.2">
      <c r="A25" s="277" t="s">
        <v>469</v>
      </c>
      <c r="B25" s="243">
        <v>374282.49899999995</v>
      </c>
      <c r="C25" s="243">
        <v>543238.89300000004</v>
      </c>
      <c r="D25" s="243">
        <v>624076.14</v>
      </c>
      <c r="E25" s="243">
        <v>775020.11100000003</v>
      </c>
      <c r="F25" s="243">
        <v>911982.42999999993</v>
      </c>
      <c r="G25" s="243">
        <v>723971.03799999994</v>
      </c>
      <c r="H25" s="243">
        <v>780713.05300000007</v>
      </c>
      <c r="I25" s="243">
        <v>1150795.003</v>
      </c>
      <c r="J25" s="243">
        <v>1701922.3589999997</v>
      </c>
    </row>
    <row r="26" spans="1:10" x14ac:dyDescent="0.2">
      <c r="A26" s="325" t="s">
        <v>33</v>
      </c>
      <c r="B26" s="308">
        <v>24485055.786999993</v>
      </c>
      <c r="C26" s="308">
        <v>27677815.894000001</v>
      </c>
      <c r="D26" s="308">
        <v>28998166.903999995</v>
      </c>
      <c r="E26" s="308">
        <v>30754067.153999999</v>
      </c>
      <c r="F26" s="308">
        <v>34304059.015999995</v>
      </c>
      <c r="G26" s="308">
        <v>34579222.478</v>
      </c>
      <c r="H26" s="308">
        <v>32302484.251000009</v>
      </c>
      <c r="I26" s="308">
        <v>45283764.83699999</v>
      </c>
      <c r="J26" s="308">
        <v>55407519.513999999</v>
      </c>
    </row>
    <row r="27" spans="1:10" x14ac:dyDescent="0.2">
      <c r="A27" s="7" t="s">
        <v>19</v>
      </c>
    </row>
    <row r="30" spans="1:10" x14ac:dyDescent="0.2">
      <c r="A30" s="328"/>
      <c r="B30" s="328"/>
    </row>
  </sheetData>
  <mergeCells count="1">
    <mergeCell ref="A5:D5"/>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B395-683A-4817-B521-C652FB27B3DE}">
  <dimension ref="A1:K31"/>
  <sheetViews>
    <sheetView workbookViewId="0">
      <selection activeCell="A36" sqref="A36"/>
    </sheetView>
  </sheetViews>
  <sheetFormatPr baseColWidth="10" defaultColWidth="11.42578125" defaultRowHeight="12.75" x14ac:dyDescent="0.2"/>
  <cols>
    <col min="1" max="1" width="45.42578125" style="7" bestFit="1" customWidth="1"/>
    <col min="2" max="4" width="12.42578125" style="7" customWidth="1"/>
    <col min="5" max="16384" width="11.42578125" style="7"/>
  </cols>
  <sheetData>
    <row r="1" spans="1:11" x14ac:dyDescent="0.2">
      <c r="A1" s="329" t="s">
        <v>470</v>
      </c>
      <c r="B1" s="329"/>
      <c r="C1" s="321"/>
      <c r="D1" s="321"/>
      <c r="E1" s="272"/>
    </row>
    <row r="2" spans="1:11" x14ac:dyDescent="0.2">
      <c r="A2" s="78" t="s">
        <v>733</v>
      </c>
      <c r="B2" s="78"/>
      <c r="C2" s="321"/>
      <c r="D2" s="321"/>
      <c r="E2" s="272"/>
    </row>
    <row r="3" spans="1:11" x14ac:dyDescent="0.2">
      <c r="A3" s="78" t="s">
        <v>454</v>
      </c>
      <c r="B3" s="78"/>
      <c r="C3" s="321"/>
      <c r="D3" s="321"/>
      <c r="E3" s="272"/>
    </row>
    <row r="4" spans="1:11" x14ac:dyDescent="0.2">
      <c r="A4" s="22" t="s">
        <v>521</v>
      </c>
      <c r="B4" s="22"/>
      <c r="C4" s="321"/>
      <c r="D4" s="321"/>
      <c r="E4" s="272"/>
    </row>
    <row r="5" spans="1:11" x14ac:dyDescent="0.2">
      <c r="A5" s="1344"/>
      <c r="B5" s="1344"/>
      <c r="C5" s="1344"/>
      <c r="D5" s="1344"/>
    </row>
    <row r="6" spans="1:11" x14ac:dyDescent="0.2">
      <c r="A6" s="24"/>
      <c r="B6" s="236">
        <v>2014</v>
      </c>
      <c r="C6" s="323">
        <v>2015</v>
      </c>
      <c r="D6" s="323">
        <v>2016</v>
      </c>
      <c r="E6" s="323">
        <v>2017</v>
      </c>
      <c r="F6" s="323">
        <v>2018</v>
      </c>
      <c r="G6" s="323">
        <v>2019</v>
      </c>
      <c r="H6" s="323">
        <v>2020</v>
      </c>
      <c r="I6" s="323">
        <v>2021</v>
      </c>
      <c r="J6" s="236">
        <v>2022</v>
      </c>
    </row>
    <row r="7" spans="1:11" s="6" customFormat="1" x14ac:dyDescent="0.2">
      <c r="A7" s="324" t="s">
        <v>21</v>
      </c>
      <c r="B7" s="289">
        <v>12934604.432976646</v>
      </c>
      <c r="C7" s="289">
        <v>15621614.971545897</v>
      </c>
      <c r="D7" s="289">
        <v>14713305.002905587</v>
      </c>
      <c r="E7" s="289">
        <v>15747269.133047326</v>
      </c>
      <c r="F7" s="289">
        <v>17682700.944597602</v>
      </c>
      <c r="G7" s="289">
        <v>17113908.027726185</v>
      </c>
      <c r="H7" s="289">
        <v>14610482.166735884</v>
      </c>
      <c r="I7" s="289">
        <v>21034877.71998474</v>
      </c>
      <c r="J7" s="289">
        <v>26920284.665000003</v>
      </c>
    </row>
    <row r="8" spans="1:11" s="6" customFormat="1" x14ac:dyDescent="0.2">
      <c r="A8" s="324" t="s">
        <v>456</v>
      </c>
      <c r="B8" s="289">
        <v>-1768263.0300149631</v>
      </c>
      <c r="C8" s="289">
        <v>-869076.95068593277</v>
      </c>
      <c r="D8" s="289">
        <v>-1116186.5415557888</v>
      </c>
      <c r="E8" s="289">
        <v>-1226941.4617119431</v>
      </c>
      <c r="F8" s="289">
        <v>-822989.70309680118</v>
      </c>
      <c r="G8" s="289">
        <v>-958633.27766321122</v>
      </c>
      <c r="H8" s="289">
        <v>-2274174.7678132267</v>
      </c>
      <c r="I8" s="289">
        <v>-447690.79893300048</v>
      </c>
      <c r="J8" s="289">
        <v>2538334.3890000023</v>
      </c>
    </row>
    <row r="9" spans="1:11" x14ac:dyDescent="0.2">
      <c r="A9" s="277" t="s">
        <v>457</v>
      </c>
      <c r="B9" s="243">
        <v>9390446.9682865553</v>
      </c>
      <c r="C9" s="243">
        <v>10092957.891379034</v>
      </c>
      <c r="D9" s="243">
        <v>9729590.7139669228</v>
      </c>
      <c r="E9" s="243">
        <v>10302223.833860276</v>
      </c>
      <c r="F9" s="243">
        <v>10942223.5616384</v>
      </c>
      <c r="G9" s="243">
        <v>12609616.426410327</v>
      </c>
      <c r="H9" s="243">
        <v>12289953.36702439</v>
      </c>
      <c r="I9" s="243">
        <v>10220372.632629015</v>
      </c>
      <c r="J9" s="243">
        <v>16837610.839000002</v>
      </c>
    </row>
    <row r="10" spans="1:11" x14ac:dyDescent="0.2">
      <c r="A10" s="277" t="s">
        <v>458</v>
      </c>
      <c r="B10" s="243">
        <v>-11158709.998301519</v>
      </c>
      <c r="C10" s="243">
        <v>-10962034.842064967</v>
      </c>
      <c r="D10" s="243">
        <v>-10845777.255522711</v>
      </c>
      <c r="E10" s="243">
        <v>-11529165.295572219</v>
      </c>
      <c r="F10" s="243">
        <v>-11765213.264735201</v>
      </c>
      <c r="G10" s="243">
        <v>-13568249.704073539</v>
      </c>
      <c r="H10" s="243">
        <v>-14564128.134837618</v>
      </c>
      <c r="I10" s="243">
        <v>-10668063.431562014</v>
      </c>
      <c r="J10" s="243">
        <v>-14299276.449999999</v>
      </c>
      <c r="K10" s="97"/>
    </row>
    <row r="11" spans="1:11" s="6" customFormat="1" x14ac:dyDescent="0.2">
      <c r="A11" s="324" t="s">
        <v>459</v>
      </c>
      <c r="B11" s="289">
        <v>5192599.3797297655</v>
      </c>
      <c r="C11" s="289">
        <v>6543057.7845970662</v>
      </c>
      <c r="D11" s="289">
        <v>6196304.2877379097</v>
      </c>
      <c r="E11" s="289">
        <v>6881552.4780872762</v>
      </c>
      <c r="F11" s="289">
        <v>7182536.1896016011</v>
      </c>
      <c r="G11" s="289">
        <v>6145279.0440602386</v>
      </c>
      <c r="H11" s="289">
        <v>7114996.0912396302</v>
      </c>
      <c r="I11" s="289">
        <v>8752312.7623003442</v>
      </c>
      <c r="J11" s="289">
        <v>8641580.6789999995</v>
      </c>
      <c r="K11" s="97"/>
    </row>
    <row r="12" spans="1:11" s="6" customFormat="1" x14ac:dyDescent="0.2">
      <c r="A12" s="324" t="s">
        <v>460</v>
      </c>
      <c r="B12" s="289">
        <v>9510268.0832618438</v>
      </c>
      <c r="C12" s="289">
        <v>9947634.1376347635</v>
      </c>
      <c r="D12" s="289">
        <v>9633187.2567234654</v>
      </c>
      <c r="E12" s="289">
        <v>10092658.116671992</v>
      </c>
      <c r="F12" s="289">
        <v>11323154.458092801</v>
      </c>
      <c r="G12" s="289">
        <v>11927262.261329159</v>
      </c>
      <c r="H12" s="289">
        <v>9769660.8433094788</v>
      </c>
      <c r="I12" s="289">
        <v>12730255.756617395</v>
      </c>
      <c r="J12" s="289">
        <v>15740369.597000001</v>
      </c>
      <c r="K12" s="97"/>
    </row>
    <row r="13" spans="1:11" s="6" customFormat="1" x14ac:dyDescent="0.2">
      <c r="A13" s="324" t="s">
        <v>25</v>
      </c>
      <c r="B13" s="289">
        <v>16911822.649534341</v>
      </c>
      <c r="C13" s="289">
        <v>17731296.421456169</v>
      </c>
      <c r="D13" s="289">
        <v>18112018.839115757</v>
      </c>
      <c r="E13" s="289">
        <v>18981259.828114729</v>
      </c>
      <c r="F13" s="289">
        <v>19933840.276954398</v>
      </c>
      <c r="G13" s="289">
        <v>19658382.12121572</v>
      </c>
      <c r="H13" s="289">
        <v>18627829.59117851</v>
      </c>
      <c r="I13" s="289">
        <v>25438156.315726165</v>
      </c>
      <c r="J13" s="289">
        <v>24515246.357000001</v>
      </c>
      <c r="K13" s="97"/>
    </row>
    <row r="14" spans="1:11" x14ac:dyDescent="0.2">
      <c r="A14" s="277" t="s">
        <v>461</v>
      </c>
      <c r="B14" s="243">
        <v>25681500.942617998</v>
      </c>
      <c r="C14" s="243">
        <v>26355034.533441395</v>
      </c>
      <c r="D14" s="243">
        <v>25992573.267389573</v>
      </c>
      <c r="E14" s="243">
        <v>26655963.488731816</v>
      </c>
      <c r="F14" s="243">
        <v>28077021.1622888</v>
      </c>
      <c r="G14" s="243">
        <v>28954150.079396047</v>
      </c>
      <c r="H14" s="243">
        <v>28310682.403886493</v>
      </c>
      <c r="I14" s="243">
        <v>35182801.291166149</v>
      </c>
      <c r="J14" s="243">
        <v>35802223.063999996</v>
      </c>
      <c r="K14" s="97"/>
    </row>
    <row r="15" spans="1:11" x14ac:dyDescent="0.2">
      <c r="A15" s="277" t="s">
        <v>462</v>
      </c>
      <c r="B15" s="243">
        <v>-489102.662584448</v>
      </c>
      <c r="C15" s="243">
        <v>-527903.17149636068</v>
      </c>
      <c r="D15" s="243">
        <v>-556517.77981913334</v>
      </c>
      <c r="E15" s="243">
        <v>-431188.46094898583</v>
      </c>
      <c r="F15" s="243">
        <v>-480512.60633360007</v>
      </c>
      <c r="G15" s="243">
        <v>-499982.46627107367</v>
      </c>
      <c r="H15" s="243">
        <v>-367061.99258156971</v>
      </c>
      <c r="I15" s="243">
        <v>-422351.2202186308</v>
      </c>
      <c r="J15" s="243">
        <v>-441184.35499999998</v>
      </c>
      <c r="K15" s="97"/>
    </row>
    <row r="16" spans="1:11" x14ac:dyDescent="0.2">
      <c r="A16" s="277" t="s">
        <v>463</v>
      </c>
      <c r="B16" s="243">
        <v>-8280575.6304992056</v>
      </c>
      <c r="C16" s="243">
        <v>-8095834.9404888656</v>
      </c>
      <c r="D16" s="243">
        <v>-7324036.6484546782</v>
      </c>
      <c r="E16" s="243">
        <v>-7243515.1996681001</v>
      </c>
      <c r="F16" s="243">
        <v>-7662668.2790008001</v>
      </c>
      <c r="G16" s="243">
        <v>-8795785.4919092506</v>
      </c>
      <c r="H16" s="243">
        <v>-9315790.8201264087</v>
      </c>
      <c r="I16" s="243">
        <v>-9322293.7552213538</v>
      </c>
      <c r="J16" s="243">
        <v>-10845792.351999998</v>
      </c>
      <c r="K16" s="97"/>
    </row>
    <row r="17" spans="1:11" x14ac:dyDescent="0.2">
      <c r="A17" s="324" t="s">
        <v>464</v>
      </c>
      <c r="B17" s="289">
        <v>3100075.8994549988</v>
      </c>
      <c r="C17" s="289">
        <v>3178373.2448425856</v>
      </c>
      <c r="D17" s="289">
        <v>3244618.199475822</v>
      </c>
      <c r="E17" s="289">
        <v>3300101.6719737751</v>
      </c>
      <c r="F17" s="289">
        <v>3354928.8010903997</v>
      </c>
      <c r="G17" s="289">
        <v>3369351.2510846853</v>
      </c>
      <c r="H17" s="289">
        <v>3331445.0196784656</v>
      </c>
      <c r="I17" s="289">
        <v>3035269.1350463047</v>
      </c>
      <c r="J17" s="289">
        <v>2221929.3159999996</v>
      </c>
      <c r="K17" s="97"/>
    </row>
    <row r="18" spans="1:11" x14ac:dyDescent="0.2">
      <c r="A18" s="277" t="s">
        <v>465</v>
      </c>
      <c r="B18" s="243">
        <v>1193911.708817048</v>
      </c>
      <c r="C18" s="243">
        <v>1312565.1260662682</v>
      </c>
      <c r="D18" s="243">
        <v>1298626.572831484</v>
      </c>
      <c r="E18" s="243">
        <v>1232743.9468830156</v>
      </c>
      <c r="F18" s="243">
        <v>1206798.3971976</v>
      </c>
      <c r="G18" s="243">
        <v>1170362.5470291411</v>
      </c>
      <c r="H18" s="243">
        <v>1192510.7631295435</v>
      </c>
      <c r="I18" s="243">
        <v>1341874.3595838025</v>
      </c>
      <c r="J18" s="243">
        <v>1171381.7969999998</v>
      </c>
      <c r="K18" s="97"/>
    </row>
    <row r="19" spans="1:11" x14ac:dyDescent="0.2">
      <c r="A19" s="277" t="s">
        <v>466</v>
      </c>
      <c r="B19" s="243">
        <v>1897954.9478485603</v>
      </c>
      <c r="C19" s="243">
        <v>1854376.0433503531</v>
      </c>
      <c r="D19" s="243">
        <v>1933124.5846514548</v>
      </c>
      <c r="E19" s="243">
        <v>2052559.3266052036</v>
      </c>
      <c r="F19" s="243">
        <v>2124001.7085655998</v>
      </c>
      <c r="G19" s="243">
        <v>2177750.9232341088</v>
      </c>
      <c r="H19" s="243">
        <v>2100304.1991314413</v>
      </c>
      <c r="I19" s="243">
        <v>1683383.7951538041</v>
      </c>
      <c r="J19" s="243">
        <v>1028981.56</v>
      </c>
      <c r="K19" s="97"/>
    </row>
    <row r="20" spans="1:11" x14ac:dyDescent="0.2">
      <c r="A20" s="277" t="s">
        <v>467</v>
      </c>
      <c r="B20" s="243">
        <v>8209.2427893901604</v>
      </c>
      <c r="C20" s="243">
        <v>11432.075425964151</v>
      </c>
      <c r="D20" s="243">
        <v>12867.041992882561</v>
      </c>
      <c r="E20" s="243">
        <v>14798.398485556238</v>
      </c>
      <c r="F20" s="243">
        <v>24128.695327200003</v>
      </c>
      <c r="G20" s="243">
        <v>21237.78082143555</v>
      </c>
      <c r="H20" s="243">
        <v>38630.05741748125</v>
      </c>
      <c r="I20" s="243">
        <v>10010.980308698019</v>
      </c>
      <c r="J20" s="243">
        <v>21565.959000000003</v>
      </c>
      <c r="K20" s="97"/>
    </row>
    <row r="21" spans="1:11" x14ac:dyDescent="0.2">
      <c r="A21" s="324" t="s">
        <v>30</v>
      </c>
      <c r="B21" s="289">
        <v>381283.08475175686</v>
      </c>
      <c r="C21" s="289">
        <v>363493.73085497011</v>
      </c>
      <c r="D21" s="289">
        <v>591806.41693698976</v>
      </c>
      <c r="E21" s="289">
        <v>653274.43465601304</v>
      </c>
      <c r="F21" s="289">
        <v>722662.03793360002</v>
      </c>
      <c r="G21" s="289">
        <v>808697.49617602187</v>
      </c>
      <c r="H21" s="289">
        <v>413295.01209528325</v>
      </c>
      <c r="I21" s="289">
        <v>659585.15009769378</v>
      </c>
      <c r="J21" s="289">
        <v>765709.35899999994</v>
      </c>
      <c r="K21" s="97"/>
    </row>
    <row r="22" spans="1:11" x14ac:dyDescent="0.2">
      <c r="A22" s="324" t="s">
        <v>31</v>
      </c>
      <c r="B22" s="289">
        <v>470875.78691906593</v>
      </c>
      <c r="C22" s="289">
        <v>458834.42893905489</v>
      </c>
      <c r="D22" s="289">
        <v>397517.29648398567</v>
      </c>
      <c r="E22" s="289">
        <v>404520.7507936898</v>
      </c>
      <c r="F22" s="289">
        <v>427353.7964552</v>
      </c>
      <c r="G22" s="289">
        <v>399019.89243340498</v>
      </c>
      <c r="H22" s="289">
        <v>343316.59149435314</v>
      </c>
      <c r="I22" s="289">
        <v>522616.33873252221</v>
      </c>
      <c r="J22" s="289">
        <v>555862.69900000002</v>
      </c>
      <c r="K22" s="97"/>
    </row>
    <row r="23" spans="1:11" x14ac:dyDescent="0.2">
      <c r="A23" s="324" t="s">
        <v>32</v>
      </c>
      <c r="B23" s="289">
        <v>328321.36524234858</v>
      </c>
      <c r="C23" s="289">
        <v>-381703.59257360129</v>
      </c>
      <c r="D23" s="289">
        <v>261381.12090182124</v>
      </c>
      <c r="E23" s="289">
        <v>-349280.79445277591</v>
      </c>
      <c r="F23" s="289">
        <v>58785.109042399883</v>
      </c>
      <c r="G23" s="289">
        <v>229569.39339878742</v>
      </c>
      <c r="H23" s="289">
        <v>368549.18077023816</v>
      </c>
      <c r="I23" s="289">
        <v>-135831.29516469923</v>
      </c>
      <c r="J23" s="289">
        <v>428487.11799999978</v>
      </c>
    </row>
    <row r="24" spans="1:11" x14ac:dyDescent="0.2">
      <c r="A24" s="277" t="s">
        <v>468</v>
      </c>
      <c r="B24" s="243">
        <v>-193349.18652641121</v>
      </c>
      <c r="C24" s="243">
        <v>-1107359.8042333515</v>
      </c>
      <c r="D24" s="243">
        <v>-541805.00192003336</v>
      </c>
      <c r="E24" s="243">
        <v>-1325479.041211227</v>
      </c>
      <c r="F24" s="243">
        <v>-1062588.4868856</v>
      </c>
      <c r="G24" s="243">
        <v>-640951.62002268713</v>
      </c>
      <c r="H24" s="243">
        <v>-542492.64324874256</v>
      </c>
      <c r="I24" s="243">
        <v>-1420575.7437653891</v>
      </c>
      <c r="J24" s="243">
        <v>-1273435.2409999999</v>
      </c>
    </row>
    <row r="25" spans="1:11" x14ac:dyDescent="0.2">
      <c r="A25" s="277" t="s">
        <v>469</v>
      </c>
      <c r="B25" s="243">
        <v>521670.55176875979</v>
      </c>
      <c r="C25" s="243">
        <v>725656.2116597502</v>
      </c>
      <c r="D25" s="243">
        <v>803186.12282185466</v>
      </c>
      <c r="E25" s="243">
        <v>976198.2467584511</v>
      </c>
      <c r="F25" s="243">
        <v>1121373.5959280001</v>
      </c>
      <c r="G25" s="243">
        <v>870521.01342147449</v>
      </c>
      <c r="H25" s="243">
        <v>911041.82401898061</v>
      </c>
      <c r="I25" s="243">
        <v>1284744.4486006899</v>
      </c>
      <c r="J25" s="243">
        <v>1701922.3589999997</v>
      </c>
    </row>
    <row r="26" spans="1:11" x14ac:dyDescent="0.2">
      <c r="A26" s="325" t="s">
        <v>33</v>
      </c>
      <c r="B26" s="326">
        <v>34126983.218879156</v>
      </c>
      <c r="C26" s="326">
        <v>36971909.205065079</v>
      </c>
      <c r="D26" s="327">
        <v>37320646.875819959</v>
      </c>
      <c r="E26" s="327">
        <v>38737145.024132758</v>
      </c>
      <c r="F26" s="327">
        <v>42180270.966073595</v>
      </c>
      <c r="G26" s="327">
        <v>41578928.182034805</v>
      </c>
      <c r="H26" s="327">
        <v>37694917.56195274</v>
      </c>
      <c r="I26" s="327">
        <v>50554673.364422716</v>
      </c>
      <c r="J26" s="327">
        <v>55407519.513999999</v>
      </c>
    </row>
    <row r="27" spans="1:11" x14ac:dyDescent="0.2">
      <c r="A27" s="7" t="s">
        <v>19</v>
      </c>
    </row>
    <row r="29" spans="1:11" x14ac:dyDescent="0.2">
      <c r="A29" s="328"/>
      <c r="B29" s="328"/>
    </row>
    <row r="31" spans="1:11" x14ac:dyDescent="0.2">
      <c r="C31" s="330"/>
      <c r="D31" s="330"/>
      <c r="E31" s="330"/>
      <c r="F31" s="330"/>
      <c r="G31" s="330"/>
    </row>
  </sheetData>
  <mergeCells count="1">
    <mergeCell ref="A5:D5"/>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3F8B4-E6FD-4F5F-B4A1-8A952FB0B20D}">
  <dimension ref="A1:J30"/>
  <sheetViews>
    <sheetView workbookViewId="0">
      <selection activeCell="F20" sqref="F20"/>
    </sheetView>
  </sheetViews>
  <sheetFormatPr baseColWidth="10" defaultColWidth="11.42578125" defaultRowHeight="12.75" x14ac:dyDescent="0.2"/>
  <cols>
    <col min="1" max="1" width="45.42578125" style="7" bestFit="1" customWidth="1"/>
    <col min="2" max="2" width="13.42578125" style="7" customWidth="1"/>
    <col min="3" max="4" width="12.42578125" style="7" customWidth="1"/>
    <col min="5" max="16384" width="11.42578125" style="7"/>
  </cols>
  <sheetData>
    <row r="1" spans="1:10" x14ac:dyDescent="0.2">
      <c r="A1" s="78" t="s">
        <v>471</v>
      </c>
      <c r="B1" s="78"/>
      <c r="C1" s="321"/>
      <c r="D1" s="321"/>
      <c r="E1" s="272"/>
    </row>
    <row r="2" spans="1:10" x14ac:dyDescent="0.2">
      <c r="A2" s="78" t="s">
        <v>472</v>
      </c>
      <c r="B2" s="78"/>
      <c r="C2" s="321"/>
      <c r="D2" s="321"/>
      <c r="E2" s="272"/>
    </row>
    <row r="3" spans="1:10" x14ac:dyDescent="0.2">
      <c r="A3" s="78" t="s">
        <v>473</v>
      </c>
      <c r="B3" s="78"/>
      <c r="C3" s="321"/>
      <c r="D3" s="321"/>
      <c r="E3" s="272"/>
    </row>
    <row r="4" spans="1:10" x14ac:dyDescent="0.2">
      <c r="A4" s="22" t="s">
        <v>455</v>
      </c>
      <c r="B4" s="22"/>
      <c r="C4" s="321"/>
      <c r="D4" s="321"/>
      <c r="E4" s="272"/>
    </row>
    <row r="5" spans="1:10" x14ac:dyDescent="0.2">
      <c r="A5" s="1344"/>
      <c r="B5" s="1344"/>
      <c r="C5" s="1344"/>
      <c r="D5" s="1344"/>
    </row>
    <row r="6" spans="1:10" x14ac:dyDescent="0.2">
      <c r="A6" s="24"/>
      <c r="B6" s="236">
        <v>2014</v>
      </c>
      <c r="C6" s="323">
        <v>2015</v>
      </c>
      <c r="D6" s="323">
        <v>2016</v>
      </c>
      <c r="E6" s="323">
        <v>2017</v>
      </c>
      <c r="F6" s="323">
        <v>2018</v>
      </c>
      <c r="G6" s="323">
        <v>2019</v>
      </c>
      <c r="H6" s="323">
        <v>2020</v>
      </c>
      <c r="I6" s="323">
        <v>2021</v>
      </c>
      <c r="J6" s="236">
        <v>2022</v>
      </c>
    </row>
    <row r="7" spans="1:10" s="6" customFormat="1" x14ac:dyDescent="0.2">
      <c r="A7" s="324" t="s">
        <v>21</v>
      </c>
      <c r="B7" s="289">
        <v>7858853.4749999996</v>
      </c>
      <c r="C7" s="289">
        <v>10406660.577999998</v>
      </c>
      <c r="D7" s="289">
        <v>11420148.538999999</v>
      </c>
      <c r="E7" s="289">
        <v>11684392.612</v>
      </c>
      <c r="F7" s="289">
        <v>12848055.654999997</v>
      </c>
      <c r="G7" s="289">
        <v>12333057.123</v>
      </c>
      <c r="H7" s="289">
        <v>11181979.367000002</v>
      </c>
      <c r="I7" s="289">
        <v>15961882.471999999</v>
      </c>
      <c r="J7" s="289">
        <v>22943735.777000003</v>
      </c>
    </row>
    <row r="8" spans="1:10" s="6" customFormat="1" x14ac:dyDescent="0.2">
      <c r="A8" s="324" t="s">
        <v>456</v>
      </c>
      <c r="B8" s="289">
        <v>-1190173.7820000006</v>
      </c>
      <c r="C8" s="289">
        <v>-855701.82500000112</v>
      </c>
      <c r="D8" s="289">
        <v>-385403.06000000052</v>
      </c>
      <c r="E8" s="289">
        <v>-968536.42599999905</v>
      </c>
      <c r="F8" s="289">
        <v>-960509.19200000167</v>
      </c>
      <c r="G8" s="289">
        <v>-1386745.790000001</v>
      </c>
      <c r="H8" s="289">
        <v>-1858388.8319999967</v>
      </c>
      <c r="I8" s="289">
        <v>-670448.62200000044</v>
      </c>
      <c r="J8" s="289">
        <v>1318095.5920000039</v>
      </c>
    </row>
    <row r="9" spans="1:10" x14ac:dyDescent="0.2">
      <c r="A9" s="277" t="s">
        <v>457</v>
      </c>
      <c r="B9" s="243">
        <v>5423701.9649999999</v>
      </c>
      <c r="C9" s="243">
        <v>6101106.4210000001</v>
      </c>
      <c r="D9" s="243">
        <v>7123742.9949999992</v>
      </c>
      <c r="E9" s="243">
        <v>7736393.3490000013</v>
      </c>
      <c r="F9" s="243">
        <v>7957793.5309999976</v>
      </c>
      <c r="G9" s="243">
        <v>8983415.4010000005</v>
      </c>
      <c r="H9" s="243">
        <v>9188640.0110000018</v>
      </c>
      <c r="I9" s="243">
        <v>7607535.4880000008</v>
      </c>
      <c r="J9" s="243">
        <v>12973067.839000002</v>
      </c>
    </row>
    <row r="10" spans="1:10" x14ac:dyDescent="0.2">
      <c r="A10" s="277" t="s">
        <v>458</v>
      </c>
      <c r="B10" s="243">
        <v>-6613875.7470000004</v>
      </c>
      <c r="C10" s="243">
        <v>-6956808.2460000012</v>
      </c>
      <c r="D10" s="243">
        <v>-7509146.0549999997</v>
      </c>
      <c r="E10" s="243">
        <v>-8704929.7750000004</v>
      </c>
      <c r="F10" s="243">
        <v>-8918302.7229999993</v>
      </c>
      <c r="G10" s="243">
        <v>-10370161.191000002</v>
      </c>
      <c r="H10" s="243">
        <v>-11047028.842999998</v>
      </c>
      <c r="I10" s="243">
        <v>-8277984.1100000013</v>
      </c>
      <c r="J10" s="243">
        <v>-11654972.246999998</v>
      </c>
    </row>
    <row r="11" spans="1:10" s="6" customFormat="1" x14ac:dyDescent="0.2">
      <c r="A11" s="324" t="s">
        <v>459</v>
      </c>
      <c r="B11" s="289">
        <v>3357938.8249999997</v>
      </c>
      <c r="C11" s="289">
        <v>4800084.1979999999</v>
      </c>
      <c r="D11" s="289">
        <v>4759235.6539999992</v>
      </c>
      <c r="E11" s="289">
        <v>5051627.9579999996</v>
      </c>
      <c r="F11" s="289">
        <v>5514840.8439999996</v>
      </c>
      <c r="G11" s="289">
        <v>4824036.2620000001</v>
      </c>
      <c r="H11" s="289">
        <v>5877810.5769999996</v>
      </c>
      <c r="I11" s="289">
        <v>7238414.0470000003</v>
      </c>
      <c r="J11" s="289">
        <v>8313866.2319999989</v>
      </c>
    </row>
    <row r="12" spans="1:10" s="6" customFormat="1" x14ac:dyDescent="0.2">
      <c r="A12" s="324" t="s">
        <v>460</v>
      </c>
      <c r="B12" s="289">
        <v>5691088.432</v>
      </c>
      <c r="C12" s="289">
        <v>6462278.2050000001</v>
      </c>
      <c r="D12" s="289">
        <v>7046315.9450000003</v>
      </c>
      <c r="E12" s="289">
        <v>7601301.0800000001</v>
      </c>
      <c r="F12" s="289">
        <v>8293724.0030000005</v>
      </c>
      <c r="G12" s="289">
        <v>8895766.6510000005</v>
      </c>
      <c r="H12" s="289">
        <v>7162557.6219999995</v>
      </c>
      <c r="I12" s="289">
        <v>9393917.0470000003</v>
      </c>
      <c r="J12" s="289">
        <v>13311773.953000002</v>
      </c>
    </row>
    <row r="13" spans="1:10" s="6" customFormat="1" x14ac:dyDescent="0.2">
      <c r="A13" s="324" t="s">
        <v>25</v>
      </c>
      <c r="B13" s="289">
        <v>12133710.101999998</v>
      </c>
      <c r="C13" s="289">
        <v>13273957.674000002</v>
      </c>
      <c r="D13" s="289">
        <v>14073050.421999998</v>
      </c>
      <c r="E13" s="289">
        <v>15069539.561000001</v>
      </c>
      <c r="F13" s="289">
        <v>16211646.288999997</v>
      </c>
      <c r="G13" s="289">
        <v>16348944.011999998</v>
      </c>
      <c r="H13" s="289">
        <v>15963031.913000001</v>
      </c>
      <c r="I13" s="289">
        <v>22785934.748</v>
      </c>
      <c r="J13" s="289">
        <v>24515246.357000001</v>
      </c>
    </row>
    <row r="14" spans="1:10" x14ac:dyDescent="0.2">
      <c r="A14" s="277" t="s">
        <v>461</v>
      </c>
      <c r="B14" s="243">
        <v>18425683.256000001</v>
      </c>
      <c r="C14" s="243">
        <v>19729838.393000003</v>
      </c>
      <c r="D14" s="243">
        <v>20196246.34</v>
      </c>
      <c r="E14" s="243">
        <v>21162615.125</v>
      </c>
      <c r="F14" s="243">
        <v>22834272.252999999</v>
      </c>
      <c r="G14" s="243">
        <v>24079793.324000001</v>
      </c>
      <c r="H14" s="243">
        <v>24260707.587000001</v>
      </c>
      <c r="I14" s="243">
        <v>31514587.949000001</v>
      </c>
      <c r="J14" s="243">
        <v>35802223.063999996</v>
      </c>
    </row>
    <row r="15" spans="1:10" x14ac:dyDescent="0.2">
      <c r="A15" s="277" t="s">
        <v>462</v>
      </c>
      <c r="B15" s="243">
        <v>-350916.04500000004</v>
      </c>
      <c r="C15" s="243">
        <v>-395197.51899999997</v>
      </c>
      <c r="D15" s="243">
        <v>-432414.67700000003</v>
      </c>
      <c r="E15" s="243">
        <v>-342327.72899999999</v>
      </c>
      <c r="F15" s="243">
        <v>-390787.74100000004</v>
      </c>
      <c r="G15" s="243">
        <v>-415811.70299999998</v>
      </c>
      <c r="H15" s="243">
        <v>-314552.06700000004</v>
      </c>
      <c r="I15" s="243">
        <v>-378316.228</v>
      </c>
      <c r="J15" s="243">
        <v>-441184.35499999998</v>
      </c>
    </row>
    <row r="16" spans="1:10" x14ac:dyDescent="0.2">
      <c r="A16" s="277" t="s">
        <v>463</v>
      </c>
      <c r="B16" s="243">
        <v>-5941057.1090000002</v>
      </c>
      <c r="C16" s="243">
        <v>-6060683.2000000002</v>
      </c>
      <c r="D16" s="243">
        <v>-5690781.2410000004</v>
      </c>
      <c r="E16" s="243">
        <v>-5750747.835</v>
      </c>
      <c r="F16" s="243">
        <v>-6231838.2230000002</v>
      </c>
      <c r="G16" s="243">
        <v>-7315037.6090000002</v>
      </c>
      <c r="H16" s="243">
        <v>-7983123.6069999989</v>
      </c>
      <c r="I16" s="243">
        <v>-8350336.9730000002</v>
      </c>
      <c r="J16" s="243">
        <v>-10845792.351999998</v>
      </c>
    </row>
    <row r="17" spans="1:10" x14ac:dyDescent="0.2">
      <c r="A17" s="324" t="s">
        <v>464</v>
      </c>
      <c r="B17" s="289">
        <v>2224208.6520000002</v>
      </c>
      <c r="C17" s="289">
        <v>2379385.6310000001</v>
      </c>
      <c r="D17" s="289">
        <v>2521070.4520000005</v>
      </c>
      <c r="E17" s="289">
        <v>2620005.8979999996</v>
      </c>
      <c r="F17" s="289">
        <v>2728471.6989999996</v>
      </c>
      <c r="G17" s="289">
        <v>2802129.6269999999</v>
      </c>
      <c r="H17" s="289">
        <v>2854866.3119999999</v>
      </c>
      <c r="I17" s="289">
        <v>2718807.2750000004</v>
      </c>
      <c r="J17" s="289">
        <v>2221929.3159999996</v>
      </c>
    </row>
    <row r="18" spans="1:10" x14ac:dyDescent="0.2">
      <c r="A18" s="277" t="s">
        <v>465</v>
      </c>
      <c r="B18" s="243">
        <v>856594.75399999996</v>
      </c>
      <c r="C18" s="243">
        <v>982609.1399999999</v>
      </c>
      <c r="D18" s="243">
        <v>1009033.692</v>
      </c>
      <c r="E18" s="243">
        <v>978696.03199999989</v>
      </c>
      <c r="F18" s="243">
        <v>981456.08100000001</v>
      </c>
      <c r="G18" s="243">
        <v>973335.0199999999</v>
      </c>
      <c r="H18" s="243">
        <v>1021916.5510000002</v>
      </c>
      <c r="I18" s="243">
        <v>1201968.4610000001</v>
      </c>
      <c r="J18" s="243">
        <v>1171381.7969999998</v>
      </c>
    </row>
    <row r="19" spans="1:10" x14ac:dyDescent="0.2">
      <c r="A19" s="277" t="s">
        <v>466</v>
      </c>
      <c r="B19" s="243">
        <v>1361724.02</v>
      </c>
      <c r="C19" s="243">
        <v>1388218.24</v>
      </c>
      <c r="D19" s="243">
        <v>1502039.06</v>
      </c>
      <c r="E19" s="243">
        <v>1629561.17</v>
      </c>
      <c r="F19" s="243">
        <v>1727392.4109999998</v>
      </c>
      <c r="G19" s="243">
        <v>1811132.152</v>
      </c>
      <c r="H19" s="243">
        <v>1799845.9129999999</v>
      </c>
      <c r="I19" s="243">
        <v>1507871.594</v>
      </c>
      <c r="J19" s="243">
        <v>1028981.56</v>
      </c>
    </row>
    <row r="20" spans="1:10" x14ac:dyDescent="0.2">
      <c r="A20" s="277" t="s">
        <v>467</v>
      </c>
      <c r="B20" s="243">
        <v>5889.8779999999997</v>
      </c>
      <c r="C20" s="243">
        <v>8558.2510000000002</v>
      </c>
      <c r="D20" s="243">
        <v>9997.7000000000007</v>
      </c>
      <c r="E20" s="243">
        <v>11748.696</v>
      </c>
      <c r="F20" s="243">
        <v>19623.207000000002</v>
      </c>
      <c r="G20" s="243">
        <v>17662.454999999998</v>
      </c>
      <c r="H20" s="243">
        <v>33103.847999999998</v>
      </c>
      <c r="I20" s="243">
        <v>8967.2199999999993</v>
      </c>
      <c r="J20" s="243">
        <v>21565.959000000003</v>
      </c>
    </row>
    <row r="21" spans="1:10" x14ac:dyDescent="0.2">
      <c r="A21" s="324" t="s">
        <v>30</v>
      </c>
      <c r="B21" s="289">
        <v>273558.82999999996</v>
      </c>
      <c r="C21" s="289">
        <v>272117.745</v>
      </c>
      <c r="D21" s="289">
        <v>459833.97100000002</v>
      </c>
      <c r="E21" s="289">
        <v>518645.49699999997</v>
      </c>
      <c r="F21" s="289">
        <v>587721.24100000004</v>
      </c>
      <c r="G21" s="289">
        <v>672555.35100000002</v>
      </c>
      <c r="H21" s="289">
        <v>354171.23800000001</v>
      </c>
      <c r="I21" s="289">
        <v>590815.78099999996</v>
      </c>
      <c r="J21" s="289">
        <v>765709.35899999994</v>
      </c>
    </row>
    <row r="22" spans="1:10" x14ac:dyDescent="0.2">
      <c r="A22" s="324" t="s">
        <v>31</v>
      </c>
      <c r="B22" s="289">
        <v>337838.82500000001</v>
      </c>
      <c r="C22" s="289">
        <v>343491.45400000003</v>
      </c>
      <c r="D22" s="289">
        <v>308871.19799999997</v>
      </c>
      <c r="E22" s="289">
        <v>321155.788</v>
      </c>
      <c r="F22" s="289">
        <v>347555.13699999999</v>
      </c>
      <c r="G22" s="289">
        <v>331845.91899999999</v>
      </c>
      <c r="H22" s="289">
        <v>294203.55599999998</v>
      </c>
      <c r="I22" s="289">
        <v>468127.55</v>
      </c>
      <c r="J22" s="289">
        <v>555862.69900000002</v>
      </c>
    </row>
    <row r="23" spans="1:10" x14ac:dyDescent="0.2">
      <c r="A23" s="324" t="s">
        <v>32</v>
      </c>
      <c r="B23" s="289">
        <v>235560.43299999996</v>
      </c>
      <c r="C23" s="289">
        <v>-285749.96499999997</v>
      </c>
      <c r="D23" s="289">
        <v>203093.30100000004</v>
      </c>
      <c r="E23" s="289">
        <v>-277299.8629999999</v>
      </c>
      <c r="F23" s="289">
        <v>47808.318999999901</v>
      </c>
      <c r="G23" s="289">
        <v>190921.97600000002</v>
      </c>
      <c r="H23" s="289">
        <v>315826.50599999999</v>
      </c>
      <c r="I23" s="289">
        <v>-121669.31399999978</v>
      </c>
      <c r="J23" s="289">
        <v>428487.11799999978</v>
      </c>
    </row>
    <row r="24" spans="1:10" x14ac:dyDescent="0.2">
      <c r="A24" s="277" t="s">
        <v>468</v>
      </c>
      <c r="B24" s="243">
        <v>-138722.06599999999</v>
      </c>
      <c r="C24" s="243">
        <v>-828988.85800000001</v>
      </c>
      <c r="D24" s="243">
        <v>-420982.83899999998</v>
      </c>
      <c r="E24" s="243">
        <v>-1052319.9739999999</v>
      </c>
      <c r="F24" s="243">
        <v>-864174.11100000003</v>
      </c>
      <c r="G24" s="243">
        <v>-533049.06199999992</v>
      </c>
      <c r="H24" s="243">
        <v>-464886.54700000008</v>
      </c>
      <c r="I24" s="243">
        <v>-1272464.3169999998</v>
      </c>
      <c r="J24" s="243">
        <v>-1273435.2409999999</v>
      </c>
    </row>
    <row r="25" spans="1:10" x14ac:dyDescent="0.2">
      <c r="A25" s="277" t="s">
        <v>469</v>
      </c>
      <c r="B25" s="243">
        <v>374282.49899999995</v>
      </c>
      <c r="C25" s="243">
        <v>543238.89300000004</v>
      </c>
      <c r="D25" s="243">
        <v>624076.14</v>
      </c>
      <c r="E25" s="243">
        <v>775020.11100000003</v>
      </c>
      <c r="F25" s="243">
        <v>911982.42999999993</v>
      </c>
      <c r="G25" s="243">
        <v>723971.03799999994</v>
      </c>
      <c r="H25" s="243">
        <v>780713.05300000007</v>
      </c>
      <c r="I25" s="243">
        <v>1150795.003</v>
      </c>
      <c r="J25" s="243">
        <v>1701922.3589999997</v>
      </c>
    </row>
    <row r="26" spans="1:10" x14ac:dyDescent="0.2">
      <c r="A26" s="325" t="s">
        <v>33</v>
      </c>
      <c r="B26" s="326">
        <v>23063730.316999994</v>
      </c>
      <c r="C26" s="326">
        <v>26389863.117000002</v>
      </c>
      <c r="D26" s="327">
        <v>28986067.882999994</v>
      </c>
      <c r="E26" s="327">
        <v>29936439.493000001</v>
      </c>
      <c r="F26" s="327">
        <v>32771258.339999992</v>
      </c>
      <c r="G26" s="327">
        <v>32679454.007999998</v>
      </c>
      <c r="H26" s="327">
        <v>30964078.892000005</v>
      </c>
      <c r="I26" s="327">
        <v>42403898.511999995</v>
      </c>
      <c r="J26" s="327">
        <v>51430970.626000002</v>
      </c>
    </row>
    <row r="27" spans="1:10" x14ac:dyDescent="0.2">
      <c r="A27" s="7" t="s">
        <v>19</v>
      </c>
    </row>
    <row r="30" spans="1:10" x14ac:dyDescent="0.2">
      <c r="A30" s="328"/>
      <c r="B30" s="328"/>
    </row>
  </sheetData>
  <mergeCells count="1">
    <mergeCell ref="A5:D5"/>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0AD8-5D4D-446C-883C-C6EBF7BE9FF7}">
  <dimension ref="A1:J30"/>
  <sheetViews>
    <sheetView workbookViewId="0">
      <selection activeCell="F20" sqref="F20"/>
    </sheetView>
  </sheetViews>
  <sheetFormatPr baseColWidth="10" defaultColWidth="11.42578125" defaultRowHeight="12.75" x14ac:dyDescent="0.2"/>
  <cols>
    <col min="1" max="1" width="45.42578125" style="7" bestFit="1" customWidth="1"/>
    <col min="2" max="2" width="12.42578125" style="7" customWidth="1"/>
    <col min="3" max="16384" width="11.42578125" style="7"/>
  </cols>
  <sheetData>
    <row r="1" spans="1:10" x14ac:dyDescent="0.2">
      <c r="A1" s="515" t="s">
        <v>474</v>
      </c>
      <c r="B1" s="321"/>
      <c r="C1" s="272"/>
    </row>
    <row r="2" spans="1:10" x14ac:dyDescent="0.2">
      <c r="A2" s="515" t="s">
        <v>733</v>
      </c>
      <c r="B2" s="321"/>
      <c r="C2" s="272"/>
    </row>
    <row r="3" spans="1:10" x14ac:dyDescent="0.2">
      <c r="A3" s="515" t="s">
        <v>473</v>
      </c>
      <c r="B3" s="321"/>
      <c r="C3" s="272"/>
    </row>
    <row r="4" spans="1:10" x14ac:dyDescent="0.2">
      <c r="A4" s="152" t="s">
        <v>521</v>
      </c>
      <c r="B4" s="321"/>
      <c r="C4" s="272"/>
    </row>
    <row r="5" spans="1:10" x14ac:dyDescent="0.2">
      <c r="A5" s="1344"/>
      <c r="B5" s="1344"/>
    </row>
    <row r="6" spans="1:10" x14ac:dyDescent="0.2">
      <c r="A6" s="24"/>
      <c r="B6" s="323">
        <v>2014</v>
      </c>
      <c r="C6" s="323">
        <v>2015</v>
      </c>
      <c r="D6" s="323">
        <v>2016</v>
      </c>
      <c r="E6" s="323">
        <v>2017</v>
      </c>
      <c r="F6" s="323">
        <v>2018</v>
      </c>
      <c r="G6" s="323">
        <v>2019</v>
      </c>
      <c r="H6" s="323">
        <v>2020</v>
      </c>
      <c r="I6" s="24">
        <v>2021</v>
      </c>
      <c r="J6" s="323">
        <v>2022</v>
      </c>
    </row>
    <row r="7" spans="1:10" s="6" customFormat="1" x14ac:dyDescent="0.2">
      <c r="A7" s="324" t="s">
        <v>21</v>
      </c>
      <c r="B7" s="289">
        <v>10953577.684039898</v>
      </c>
      <c r="C7" s="289">
        <v>13901173.108863441</v>
      </c>
      <c r="D7" s="289">
        <v>14697733.560345821</v>
      </c>
      <c r="E7" s="289">
        <v>14717403.355577953</v>
      </c>
      <c r="F7" s="289">
        <v>15797969.233387997</v>
      </c>
      <c r="G7" s="289">
        <v>14829578.562918833</v>
      </c>
      <c r="H7" s="289">
        <v>13048649.359080574</v>
      </c>
      <c r="I7" s="289">
        <v>17819802.694362808</v>
      </c>
      <c r="J7" s="289">
        <v>22943735.777000003</v>
      </c>
    </row>
    <row r="8" spans="1:10" s="6" customFormat="1" x14ac:dyDescent="0.2">
      <c r="A8" s="324" t="s">
        <v>456</v>
      </c>
      <c r="B8" s="289">
        <v>-1658850.2407018824</v>
      </c>
      <c r="C8" s="289">
        <v>-1143042.8723737116</v>
      </c>
      <c r="D8" s="289">
        <v>-496013.81889889116</v>
      </c>
      <c r="E8" s="289">
        <v>-1219947.1311305047</v>
      </c>
      <c r="F8" s="289">
        <v>-1181042.102483202</v>
      </c>
      <c r="G8" s="289">
        <v>-1667458.0709798562</v>
      </c>
      <c r="H8" s="289">
        <v>-2168620.0131225162</v>
      </c>
      <c r="I8" s="289">
        <v>-748487.03977773781</v>
      </c>
      <c r="J8" s="289">
        <v>1318095.5920000039</v>
      </c>
    </row>
    <row r="9" spans="1:10" x14ac:dyDescent="0.2">
      <c r="A9" s="277" t="s">
        <v>457</v>
      </c>
      <c r="B9" s="243">
        <v>7559492.1062842887</v>
      </c>
      <c r="C9" s="243">
        <v>8149832.1078344379</v>
      </c>
      <c r="D9" s="243">
        <v>9168258.7258237358</v>
      </c>
      <c r="E9" s="243">
        <v>9744590.5162163507</v>
      </c>
      <c r="F9" s="243">
        <v>9784902.9257175978</v>
      </c>
      <c r="G9" s="243">
        <v>10801884.976598473</v>
      </c>
      <c r="H9" s="243">
        <v>10722550.780607004</v>
      </c>
      <c r="I9" s="243">
        <v>8493032.1736379154</v>
      </c>
      <c r="J9" s="243">
        <v>12973067.839000002</v>
      </c>
    </row>
    <row r="10" spans="1:10" x14ac:dyDescent="0.2">
      <c r="A10" s="277" t="s">
        <v>458</v>
      </c>
      <c r="B10" s="243">
        <v>-9218342.3469861709</v>
      </c>
      <c r="C10" s="243">
        <v>-9292874.9802081492</v>
      </c>
      <c r="D10" s="243">
        <v>-9664272.5447226278</v>
      </c>
      <c r="E10" s="243">
        <v>-10964537.647346854</v>
      </c>
      <c r="F10" s="243">
        <v>-10965945.0282008</v>
      </c>
      <c r="G10" s="243">
        <v>-12469343.047578329</v>
      </c>
      <c r="H10" s="243">
        <v>-12891170.793729521</v>
      </c>
      <c r="I10" s="243">
        <v>-9241519.2134156544</v>
      </c>
      <c r="J10" s="243">
        <v>-11654972.246999998</v>
      </c>
    </row>
    <row r="11" spans="1:10" s="6" customFormat="1" x14ac:dyDescent="0.2">
      <c r="A11" s="324" t="s">
        <v>459</v>
      </c>
      <c r="B11" s="289">
        <v>4680255.7007707991</v>
      </c>
      <c r="C11" s="289">
        <v>6411932.1345581748</v>
      </c>
      <c r="D11" s="289">
        <v>6125137.2829792742</v>
      </c>
      <c r="E11" s="289">
        <v>6362919.2144609699</v>
      </c>
      <c r="F11" s="289">
        <v>6781048.3017823994</v>
      </c>
      <c r="G11" s="289">
        <v>5800542.7222327394</v>
      </c>
      <c r="H11" s="289">
        <v>6859026.1796329105</v>
      </c>
      <c r="I11" s="289">
        <v>8080945.9889151985</v>
      </c>
      <c r="J11" s="289">
        <v>8313866.2319999989</v>
      </c>
    </row>
    <row r="12" spans="1:10" s="6" customFormat="1" x14ac:dyDescent="0.2">
      <c r="A12" s="324" t="s">
        <v>460</v>
      </c>
      <c r="B12" s="289">
        <v>7932172.2239709804</v>
      </c>
      <c r="C12" s="289">
        <v>8632283.8466789797</v>
      </c>
      <c r="D12" s="289">
        <v>9068610.0962654371</v>
      </c>
      <c r="E12" s="289">
        <v>9574431.2722474895</v>
      </c>
      <c r="F12" s="289">
        <v>10197963.034088802</v>
      </c>
      <c r="G12" s="289">
        <v>10696493.911665948</v>
      </c>
      <c r="H12" s="289">
        <v>8358243.1925701788</v>
      </c>
      <c r="I12" s="289">
        <v>10487343.745225349</v>
      </c>
      <c r="J12" s="289">
        <v>13311773.953000002</v>
      </c>
    </row>
    <row r="13" spans="1:10" s="6" customFormat="1" x14ac:dyDescent="0.2">
      <c r="A13" s="324" t="s">
        <v>25</v>
      </c>
      <c r="B13" s="289">
        <v>16911822.649534341</v>
      </c>
      <c r="C13" s="289">
        <v>17731296.421456169</v>
      </c>
      <c r="D13" s="289">
        <v>18112018.839115757</v>
      </c>
      <c r="E13" s="289">
        <v>18981259.828114729</v>
      </c>
      <c r="F13" s="289">
        <v>19933840.276954398</v>
      </c>
      <c r="G13" s="289">
        <v>19658382.12121572</v>
      </c>
      <c r="H13" s="289">
        <v>18627829.59117851</v>
      </c>
      <c r="I13" s="289">
        <v>25438156.315726165</v>
      </c>
      <c r="J13" s="289">
        <v>24515246.357000001</v>
      </c>
    </row>
    <row r="14" spans="1:10" x14ac:dyDescent="0.2">
      <c r="A14" s="277" t="s">
        <v>461</v>
      </c>
      <c r="B14" s="243">
        <v>25681500.942617998</v>
      </c>
      <c r="C14" s="243">
        <v>26355034.533441395</v>
      </c>
      <c r="D14" s="243">
        <v>25992573.267389573</v>
      </c>
      <c r="E14" s="243">
        <v>26655963.488731816</v>
      </c>
      <c r="F14" s="243">
        <v>28077021.1622888</v>
      </c>
      <c r="G14" s="243">
        <v>28954150.079396047</v>
      </c>
      <c r="H14" s="243">
        <v>28310682.403886493</v>
      </c>
      <c r="I14" s="243">
        <v>35182801.291166149</v>
      </c>
      <c r="J14" s="243">
        <v>35802223.063999996</v>
      </c>
    </row>
    <row r="15" spans="1:10" x14ac:dyDescent="0.2">
      <c r="A15" s="277" t="s">
        <v>462</v>
      </c>
      <c r="B15" s="243">
        <v>-489102.662584448</v>
      </c>
      <c r="C15" s="243">
        <v>-527903.17149636068</v>
      </c>
      <c r="D15" s="243">
        <v>-556517.77981913334</v>
      </c>
      <c r="E15" s="243">
        <v>-431188.46094898583</v>
      </c>
      <c r="F15" s="243">
        <v>-480512.60633360007</v>
      </c>
      <c r="G15" s="243">
        <v>-499982.46627107367</v>
      </c>
      <c r="H15" s="243">
        <v>-367061.99258156971</v>
      </c>
      <c r="I15" s="243">
        <v>-422351.2202186308</v>
      </c>
      <c r="J15" s="243">
        <v>-441184.35499999998</v>
      </c>
    </row>
    <row r="16" spans="1:10" x14ac:dyDescent="0.2">
      <c r="A16" s="277" t="s">
        <v>463</v>
      </c>
      <c r="B16" s="243">
        <v>-8280575.6304992056</v>
      </c>
      <c r="C16" s="243">
        <v>-8095834.9404888656</v>
      </c>
      <c r="D16" s="243">
        <v>-7324036.6484546782</v>
      </c>
      <c r="E16" s="243">
        <v>-7243515.1996681001</v>
      </c>
      <c r="F16" s="243">
        <v>-7662668.2790008001</v>
      </c>
      <c r="G16" s="243">
        <v>-8795785.4919092506</v>
      </c>
      <c r="H16" s="243">
        <v>-9315790.8201264087</v>
      </c>
      <c r="I16" s="243">
        <v>-9322293.7552213538</v>
      </c>
      <c r="J16" s="243">
        <v>-10845792.351999998</v>
      </c>
    </row>
    <row r="17" spans="1:10" x14ac:dyDescent="0.2">
      <c r="A17" s="324" t="s">
        <v>464</v>
      </c>
      <c r="B17" s="289">
        <v>3100075.8994549988</v>
      </c>
      <c r="C17" s="289">
        <v>3178373.2448425856</v>
      </c>
      <c r="D17" s="289">
        <v>3244618.199475822</v>
      </c>
      <c r="E17" s="289">
        <v>3300101.6719737751</v>
      </c>
      <c r="F17" s="289">
        <v>3354928.8010903997</v>
      </c>
      <c r="G17" s="289">
        <v>3369351.2510846853</v>
      </c>
      <c r="H17" s="289">
        <v>3331445.0196784656</v>
      </c>
      <c r="I17" s="289">
        <v>3035269.1350463047</v>
      </c>
      <c r="J17" s="289">
        <v>2221929.3159999996</v>
      </c>
    </row>
    <row r="18" spans="1:10" x14ac:dyDescent="0.2">
      <c r="A18" s="277" t="s">
        <v>465</v>
      </c>
      <c r="B18" s="243">
        <v>1193911.708817048</v>
      </c>
      <c r="C18" s="243">
        <v>1312565.1260662682</v>
      </c>
      <c r="D18" s="243">
        <v>1298626.572831484</v>
      </c>
      <c r="E18" s="243">
        <v>1232743.9468830156</v>
      </c>
      <c r="F18" s="243">
        <v>1206798.3971976</v>
      </c>
      <c r="G18" s="243">
        <v>1170362.5470291411</v>
      </c>
      <c r="H18" s="243">
        <v>1192510.7631295435</v>
      </c>
      <c r="I18" s="243">
        <v>1341874.3595838025</v>
      </c>
      <c r="J18" s="243">
        <v>1171381.7969999998</v>
      </c>
    </row>
    <row r="19" spans="1:10" x14ac:dyDescent="0.2">
      <c r="A19" s="277" t="s">
        <v>466</v>
      </c>
      <c r="B19" s="243">
        <v>1897954.9478485603</v>
      </c>
      <c r="C19" s="243">
        <v>1854376.0433503531</v>
      </c>
      <c r="D19" s="243">
        <v>1933124.5846514548</v>
      </c>
      <c r="E19" s="243">
        <v>2052559.3266052036</v>
      </c>
      <c r="F19" s="243">
        <v>2124001.7085655998</v>
      </c>
      <c r="G19" s="243">
        <v>2177750.9232341088</v>
      </c>
      <c r="H19" s="243">
        <v>2100304.1991314413</v>
      </c>
      <c r="I19" s="243">
        <v>1683383.7951538041</v>
      </c>
      <c r="J19" s="243">
        <v>1028981.56</v>
      </c>
    </row>
    <row r="20" spans="1:10" x14ac:dyDescent="0.2">
      <c r="A20" s="277" t="s">
        <v>467</v>
      </c>
      <c r="B20" s="243">
        <v>8209.2427893901604</v>
      </c>
      <c r="C20" s="243">
        <v>11432.075425964151</v>
      </c>
      <c r="D20" s="243">
        <v>12867.041992882561</v>
      </c>
      <c r="E20" s="243">
        <v>14798.398485556238</v>
      </c>
      <c r="F20" s="243">
        <v>24128.695327200003</v>
      </c>
      <c r="G20" s="243">
        <v>21237.78082143555</v>
      </c>
      <c r="H20" s="243">
        <v>38630.05741748125</v>
      </c>
      <c r="I20" s="243">
        <v>10010.980308698019</v>
      </c>
      <c r="J20" s="243">
        <v>21565.959000000003</v>
      </c>
    </row>
    <row r="21" spans="1:10" x14ac:dyDescent="0.2">
      <c r="A21" s="324" t="s">
        <v>30</v>
      </c>
      <c r="B21" s="289">
        <v>381283.08475175686</v>
      </c>
      <c r="C21" s="289">
        <v>363493.73085497011</v>
      </c>
      <c r="D21" s="289">
        <v>591806.41693698976</v>
      </c>
      <c r="E21" s="289">
        <v>653274.43465601304</v>
      </c>
      <c r="F21" s="289">
        <v>722662.03793360002</v>
      </c>
      <c r="G21" s="289">
        <v>808697.49617602187</v>
      </c>
      <c r="H21" s="289">
        <v>413295.01209528325</v>
      </c>
      <c r="I21" s="289">
        <v>659585.15009769378</v>
      </c>
      <c r="J21" s="289">
        <v>765709.35899999994</v>
      </c>
    </row>
    <row r="22" spans="1:10" x14ac:dyDescent="0.2">
      <c r="A22" s="324" t="s">
        <v>31</v>
      </c>
      <c r="B22" s="289">
        <v>470875.78691906593</v>
      </c>
      <c r="C22" s="289">
        <v>458834.42893905489</v>
      </c>
      <c r="D22" s="289">
        <v>397517.29648398567</v>
      </c>
      <c r="E22" s="289">
        <v>404520.7507936898</v>
      </c>
      <c r="F22" s="289">
        <v>427353.7964552</v>
      </c>
      <c r="G22" s="289">
        <v>399019.89243340498</v>
      </c>
      <c r="H22" s="289">
        <v>343316.59149435314</v>
      </c>
      <c r="I22" s="289">
        <v>522616.33873252221</v>
      </c>
      <c r="J22" s="289">
        <v>555862.69900000002</v>
      </c>
    </row>
    <row r="23" spans="1:10" x14ac:dyDescent="0.2">
      <c r="A23" s="324" t="s">
        <v>32</v>
      </c>
      <c r="B23" s="289">
        <v>328321.36524234858</v>
      </c>
      <c r="C23" s="289">
        <v>-381703.59257360129</v>
      </c>
      <c r="D23" s="289">
        <v>261381.12090182124</v>
      </c>
      <c r="E23" s="289">
        <v>-349280.79445277591</v>
      </c>
      <c r="F23" s="289">
        <v>58785.109042399883</v>
      </c>
      <c r="G23" s="289">
        <v>229569.39339878742</v>
      </c>
      <c r="H23" s="289">
        <v>368549.18077023816</v>
      </c>
      <c r="I23" s="289">
        <v>-135831.29516469923</v>
      </c>
      <c r="J23" s="289">
        <v>428487.11799999978</v>
      </c>
    </row>
    <row r="24" spans="1:10" x14ac:dyDescent="0.2">
      <c r="A24" s="277" t="s">
        <v>468</v>
      </c>
      <c r="B24" s="243">
        <v>-193349.18652641121</v>
      </c>
      <c r="C24" s="243">
        <v>-1107359.8042333515</v>
      </c>
      <c r="D24" s="243">
        <v>-541805.00192003336</v>
      </c>
      <c r="E24" s="243">
        <v>-1325479.041211227</v>
      </c>
      <c r="F24" s="243">
        <v>-1062588.4868856</v>
      </c>
      <c r="G24" s="243">
        <v>-640951.62002268713</v>
      </c>
      <c r="H24" s="243">
        <v>-542492.64324874256</v>
      </c>
      <c r="I24" s="243">
        <v>-1420575.7437653891</v>
      </c>
      <c r="J24" s="243">
        <v>-1273435.2409999999</v>
      </c>
    </row>
    <row r="25" spans="1:10" x14ac:dyDescent="0.2">
      <c r="A25" s="277" t="s">
        <v>469</v>
      </c>
      <c r="B25" s="243">
        <v>521670.55176875979</v>
      </c>
      <c r="C25" s="243">
        <v>725656.2116597502</v>
      </c>
      <c r="D25" s="243">
        <v>803186.12282185466</v>
      </c>
      <c r="E25" s="243">
        <v>976198.2467584511</v>
      </c>
      <c r="F25" s="243">
        <v>1121373.5959280001</v>
      </c>
      <c r="G25" s="243">
        <v>870521.01342147449</v>
      </c>
      <c r="H25" s="243">
        <v>911041.82401898061</v>
      </c>
      <c r="I25" s="243">
        <v>1284744.4486006899</v>
      </c>
      <c r="J25" s="243">
        <v>1701922.3589999997</v>
      </c>
    </row>
    <row r="26" spans="1:10" x14ac:dyDescent="0.2">
      <c r="A26" s="325" t="s">
        <v>33</v>
      </c>
      <c r="B26" s="326">
        <v>32145956.469942406</v>
      </c>
      <c r="C26" s="326">
        <v>35251467.342382625</v>
      </c>
      <c r="D26" s="327">
        <v>37305075.433260195</v>
      </c>
      <c r="E26" s="327">
        <v>37707279.246663384</v>
      </c>
      <c r="F26" s="327">
        <v>40295539.254863992</v>
      </c>
      <c r="G26" s="327">
        <v>39294598.717227452</v>
      </c>
      <c r="H26" s="327">
        <v>36133084.754297428</v>
      </c>
      <c r="I26" s="327">
        <v>47339598.338800788</v>
      </c>
      <c r="J26" s="327">
        <v>51430970.626000002</v>
      </c>
    </row>
    <row r="27" spans="1:10" x14ac:dyDescent="0.2">
      <c r="A27" s="7" t="s">
        <v>19</v>
      </c>
    </row>
    <row r="28" spans="1:10" x14ac:dyDescent="0.2">
      <c r="A28" s="453"/>
      <c r="B28" s="565"/>
      <c r="C28" s="565"/>
      <c r="D28" s="565"/>
      <c r="E28" s="565"/>
      <c r="F28" s="565"/>
      <c r="G28" s="565"/>
      <c r="H28" s="565"/>
      <c r="I28" s="565"/>
    </row>
    <row r="29" spans="1:10" x14ac:dyDescent="0.2">
      <c r="A29" s="453"/>
      <c r="B29" s="453"/>
      <c r="C29" s="453"/>
      <c r="D29" s="453"/>
      <c r="E29" s="453"/>
      <c r="F29" s="453"/>
    </row>
    <row r="30" spans="1:10" ht="15" x14ac:dyDescent="0.25">
      <c r="A30" s="497"/>
    </row>
  </sheetData>
  <mergeCells count="1">
    <mergeCell ref="A5:B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7FC53-A5CD-49B9-92BB-9D81F37D4501}">
  <dimension ref="A1:M49"/>
  <sheetViews>
    <sheetView showGridLines="0" workbookViewId="0">
      <selection activeCell="D12" sqref="D12"/>
    </sheetView>
  </sheetViews>
  <sheetFormatPr baseColWidth="10" defaultColWidth="10.42578125" defaultRowHeight="12.75" x14ac:dyDescent="0.2"/>
  <cols>
    <col min="1" max="1" width="33.42578125" style="4" customWidth="1"/>
    <col min="2" max="2" width="11.42578125" style="4" customWidth="1"/>
    <col min="3" max="3" width="13" style="4" customWidth="1"/>
    <col min="4" max="4" width="11.42578125" style="4" customWidth="1"/>
    <col min="5" max="5" width="13" style="4" customWidth="1"/>
    <col min="6" max="6" width="16.42578125" style="4" customWidth="1"/>
    <col min="7" max="7" width="10.42578125" style="4"/>
    <col min="8" max="8" width="11.28515625" style="4" bestFit="1" customWidth="1"/>
    <col min="9" max="10" width="10.42578125" style="4"/>
    <col min="11" max="11" width="11.42578125" style="4" customWidth="1"/>
    <col min="12" max="16384" width="10.42578125" style="4"/>
  </cols>
  <sheetData>
    <row r="1" spans="1:12" x14ac:dyDescent="0.2">
      <c r="A1" s="158" t="s">
        <v>49</v>
      </c>
      <c r="D1" s="402"/>
    </row>
    <row r="2" spans="1:12" x14ac:dyDescent="0.2">
      <c r="A2" s="158" t="s">
        <v>761</v>
      </c>
    </row>
    <row r="3" spans="1:12" x14ac:dyDescent="0.2">
      <c r="A3" s="4" t="s">
        <v>522</v>
      </c>
    </row>
    <row r="5" spans="1:12" ht="40.35" customHeight="1" x14ac:dyDescent="0.2">
      <c r="A5" s="171"/>
      <c r="B5" s="164" t="s">
        <v>517</v>
      </c>
      <c r="C5" s="164" t="s">
        <v>659</v>
      </c>
      <c r="D5" s="164" t="s">
        <v>660</v>
      </c>
      <c r="E5" s="164" t="s">
        <v>661</v>
      </c>
      <c r="F5" s="165" t="s">
        <v>719</v>
      </c>
      <c r="G5" s="172"/>
      <c r="H5" s="961"/>
      <c r="I5" s="961"/>
      <c r="K5" s="961"/>
    </row>
    <row r="6" spans="1:12" x14ac:dyDescent="0.2">
      <c r="A6" s="1" t="s">
        <v>50</v>
      </c>
      <c r="B6" s="242">
        <v>56393716.879709154</v>
      </c>
      <c r="C6" s="242">
        <v>51192692.493819401</v>
      </c>
      <c r="D6" s="242">
        <v>66335681.907929517</v>
      </c>
      <c r="E6" s="964">
        <v>17.629561551027241</v>
      </c>
      <c r="F6" s="242">
        <v>15142989.414110117</v>
      </c>
      <c r="G6" s="648"/>
      <c r="H6" s="962"/>
      <c r="I6" s="27"/>
      <c r="K6" s="27"/>
      <c r="L6" s="40"/>
    </row>
    <row r="7" spans="1:12" x14ac:dyDescent="0.2">
      <c r="A7" s="258" t="s">
        <v>51</v>
      </c>
      <c r="B7" s="243">
        <v>46753645.90118219</v>
      </c>
      <c r="C7" s="243">
        <v>40854864.24991373</v>
      </c>
      <c r="D7" s="243">
        <v>54218717.202949896</v>
      </c>
      <c r="E7" s="374">
        <v>15.966821748074512</v>
      </c>
      <c r="F7" s="243">
        <v>13363852.953036167</v>
      </c>
      <c r="G7" s="648"/>
      <c r="H7" s="27"/>
      <c r="I7" s="27"/>
      <c r="K7" s="27"/>
      <c r="L7" s="40"/>
    </row>
    <row r="8" spans="1:12" x14ac:dyDescent="0.2">
      <c r="A8" s="376" t="s">
        <v>52</v>
      </c>
      <c r="B8" s="372">
        <v>2156582.349343353</v>
      </c>
      <c r="C8" s="372">
        <v>1910900.4667764711</v>
      </c>
      <c r="D8" s="372">
        <v>2041883.1242027562</v>
      </c>
      <c r="E8" s="377">
        <v>-5.3185645878777059</v>
      </c>
      <c r="F8" s="372">
        <v>130982.65742628509</v>
      </c>
      <c r="G8" s="648"/>
      <c r="H8" s="963"/>
      <c r="I8" s="27"/>
      <c r="K8" s="963"/>
      <c r="L8" s="40"/>
    </row>
    <row r="9" spans="1:12" x14ac:dyDescent="0.2">
      <c r="A9" s="376" t="s">
        <v>53</v>
      </c>
      <c r="B9" s="372">
        <v>44597063.551838838</v>
      </c>
      <c r="C9" s="372">
        <v>38943963.783137262</v>
      </c>
      <c r="D9" s="372">
        <v>52176834.078747138</v>
      </c>
      <c r="E9" s="377">
        <v>16.996120199926867</v>
      </c>
      <c r="F9" s="372">
        <v>13232870.295609877</v>
      </c>
      <c r="G9" s="648"/>
      <c r="H9" s="963"/>
      <c r="I9" s="27"/>
      <c r="K9" s="963"/>
      <c r="L9" s="40"/>
    </row>
    <row r="10" spans="1:12" x14ac:dyDescent="0.2">
      <c r="A10" s="162" t="s">
        <v>54</v>
      </c>
      <c r="B10" s="243">
        <v>462174.73046468518</v>
      </c>
      <c r="C10" s="243">
        <v>2437278.7181490026</v>
      </c>
      <c r="D10" s="243">
        <v>810472.01787327696</v>
      </c>
      <c r="E10" s="374">
        <v>75.360521562570625</v>
      </c>
      <c r="F10" s="243">
        <v>-1626806.7002757257</v>
      </c>
      <c r="G10" s="648"/>
      <c r="H10" s="27"/>
      <c r="I10" s="27"/>
      <c r="K10" s="27"/>
      <c r="L10" s="40"/>
    </row>
    <row r="11" spans="1:12" x14ac:dyDescent="0.2">
      <c r="A11" s="162" t="s">
        <v>55</v>
      </c>
      <c r="B11" s="243">
        <v>2602405.87427472</v>
      </c>
      <c r="C11" s="243">
        <v>2636051.5286686397</v>
      </c>
      <c r="D11" s="243">
        <v>2064057.074590344</v>
      </c>
      <c r="E11" s="374">
        <v>-20.686581021279459</v>
      </c>
      <c r="F11" s="243">
        <v>-571994.45407829573</v>
      </c>
      <c r="G11" s="648"/>
      <c r="H11" s="27"/>
      <c r="I11" s="27"/>
      <c r="K11" s="27"/>
      <c r="L11" s="40"/>
    </row>
    <row r="12" spans="1:12" ht="15" x14ac:dyDescent="0.2">
      <c r="A12" s="173" t="s">
        <v>56</v>
      </c>
      <c r="B12" s="246">
        <v>6575490.3737875577</v>
      </c>
      <c r="C12" s="246">
        <v>5264497.9970879992</v>
      </c>
      <c r="D12" s="246">
        <v>9242435.612515999</v>
      </c>
      <c r="E12" s="375">
        <v>40.558879826817382</v>
      </c>
      <c r="F12" s="246">
        <v>3977937.6154279998</v>
      </c>
      <c r="G12" s="648"/>
      <c r="H12" s="27"/>
      <c r="I12" s="27"/>
      <c r="K12" s="27"/>
      <c r="L12" s="40"/>
    </row>
    <row r="13" spans="1:12" x14ac:dyDescent="0.2">
      <c r="A13" s="1141" t="s">
        <v>802</v>
      </c>
      <c r="B13" s="1141"/>
      <c r="C13" s="1141"/>
      <c r="D13" s="1141"/>
      <c r="E13" s="1141"/>
      <c r="F13" s="1141"/>
    </row>
    <row r="14" spans="1:12" x14ac:dyDescent="0.2">
      <c r="A14" s="1142"/>
      <c r="B14" s="1142"/>
      <c r="C14" s="1142"/>
      <c r="D14" s="1142"/>
      <c r="E14" s="1142"/>
      <c r="F14" s="1142"/>
    </row>
    <row r="15" spans="1:12" ht="17.100000000000001" customHeight="1" x14ac:dyDescent="0.2">
      <c r="A15" s="1142" t="s">
        <v>57</v>
      </c>
      <c r="B15" s="1142"/>
      <c r="C15" s="1142"/>
      <c r="D15" s="1142"/>
      <c r="E15" s="1142"/>
      <c r="F15" s="1142"/>
    </row>
    <row r="16" spans="1:12" x14ac:dyDescent="0.2">
      <c r="A16" s="1142"/>
      <c r="B16" s="1142"/>
      <c r="C16" s="1142"/>
      <c r="D16" s="1142"/>
      <c r="E16" s="1142"/>
      <c r="F16" s="1142"/>
    </row>
    <row r="17" spans="1:13" x14ac:dyDescent="0.2">
      <c r="A17" s="1142"/>
      <c r="B17" s="1142"/>
      <c r="C17" s="1142"/>
      <c r="D17" s="1142"/>
      <c r="E17" s="1142"/>
      <c r="F17" s="1142"/>
    </row>
    <row r="18" spans="1:13" x14ac:dyDescent="0.2">
      <c r="A18" s="191" t="s">
        <v>19</v>
      </c>
      <c r="B18" s="862"/>
      <c r="C18" s="862"/>
      <c r="D18" s="862"/>
      <c r="E18" s="862"/>
      <c r="F18" s="862"/>
    </row>
    <row r="20" spans="1:13" x14ac:dyDescent="0.2">
      <c r="C20" s="7"/>
      <c r="D20" s="7"/>
      <c r="E20" s="27"/>
      <c r="F20" s="97"/>
      <c r="G20" s="7"/>
      <c r="H20" s="7"/>
      <c r="I20" s="7"/>
      <c r="J20" s="7"/>
      <c r="K20" s="7"/>
      <c r="L20" s="7"/>
      <c r="M20" s="7"/>
    </row>
    <row r="21" spans="1:13" x14ac:dyDescent="0.2">
      <c r="B21" s="158"/>
      <c r="C21" s="6"/>
      <c r="D21" s="7"/>
      <c r="E21" s="7"/>
      <c r="F21" s="6"/>
      <c r="G21" s="7"/>
      <c r="H21" s="7"/>
      <c r="I21" s="7"/>
      <c r="J21" s="7"/>
      <c r="K21" s="369"/>
      <c r="L21" s="7"/>
      <c r="M21" s="7"/>
    </row>
    <row r="22" spans="1:13" x14ac:dyDescent="0.2">
      <c r="B22" s="27"/>
      <c r="C22" s="369"/>
      <c r="D22" s="370"/>
      <c r="E22" s="7"/>
      <c r="F22" s="369"/>
      <c r="G22" s="369"/>
      <c r="H22" s="97"/>
      <c r="I22" s="7"/>
      <c r="J22" s="369"/>
      <c r="K22" s="370"/>
      <c r="L22" s="7"/>
      <c r="M22" s="7"/>
    </row>
    <row r="23" spans="1:13" x14ac:dyDescent="0.2">
      <c r="B23" s="27"/>
      <c r="C23" s="369"/>
      <c r="D23" s="370"/>
      <c r="E23" s="7"/>
      <c r="F23" s="369"/>
      <c r="G23" s="369"/>
      <c r="H23" s="97"/>
      <c r="I23" s="7"/>
      <c r="J23" s="369"/>
      <c r="K23" s="370"/>
      <c r="L23" s="7"/>
      <c r="M23" s="7"/>
    </row>
    <row r="24" spans="1:13" x14ac:dyDescent="0.2">
      <c r="B24" s="27"/>
      <c r="C24" s="369"/>
      <c r="D24" s="370"/>
      <c r="E24" s="7"/>
      <c r="F24" s="369"/>
      <c r="G24" s="369"/>
      <c r="H24" s="97"/>
      <c r="I24" s="7"/>
      <c r="J24" s="369"/>
      <c r="K24" s="370"/>
      <c r="L24" s="7"/>
      <c r="M24" s="7"/>
    </row>
    <row r="25" spans="1:13" x14ac:dyDescent="0.2">
      <c r="B25" s="27"/>
      <c r="C25" s="369"/>
      <c r="D25" s="370"/>
      <c r="E25" s="7"/>
      <c r="F25" s="369"/>
      <c r="G25" s="369"/>
      <c r="H25" s="97"/>
      <c r="I25" s="7"/>
      <c r="J25" s="369"/>
      <c r="K25" s="370"/>
      <c r="L25" s="7"/>
      <c r="M25" s="7"/>
    </row>
    <row r="26" spans="1:13" x14ac:dyDescent="0.2">
      <c r="B26" s="27"/>
      <c r="C26" s="369"/>
      <c r="D26" s="370"/>
      <c r="E26" s="7"/>
      <c r="F26" s="369"/>
      <c r="G26" s="369"/>
      <c r="H26" s="97"/>
      <c r="I26" s="7"/>
      <c r="J26" s="369"/>
      <c r="K26" s="370"/>
      <c r="L26" s="7"/>
      <c r="M26" s="7"/>
    </row>
    <row r="27" spans="1:13" x14ac:dyDescent="0.2">
      <c r="B27" s="27"/>
      <c r="C27" s="369"/>
      <c r="D27" s="370"/>
      <c r="E27" s="7"/>
      <c r="F27" s="369"/>
      <c r="G27" s="369"/>
      <c r="H27" s="97"/>
      <c r="I27" s="7"/>
      <c r="J27" s="369"/>
      <c r="K27" s="370"/>
      <c r="L27" s="7"/>
      <c r="M27" s="7"/>
    </row>
    <row r="28" spans="1:13" x14ac:dyDescent="0.2">
      <c r="B28" s="27"/>
      <c r="C28" s="369"/>
      <c r="D28" s="370"/>
      <c r="E28" s="7"/>
      <c r="F28" s="369"/>
      <c r="G28" s="369"/>
      <c r="H28" s="97"/>
      <c r="I28" s="7"/>
      <c r="J28" s="369"/>
      <c r="K28" s="370"/>
      <c r="L28" s="7"/>
      <c r="M28" s="7"/>
    </row>
    <row r="29" spans="1:13" x14ac:dyDescent="0.2">
      <c r="C29" s="7"/>
      <c r="D29" s="7"/>
      <c r="E29" s="7"/>
      <c r="F29" s="7"/>
      <c r="G29" s="7"/>
      <c r="H29" s="7"/>
      <c r="I29" s="7"/>
      <c r="J29" s="7"/>
      <c r="K29" s="7"/>
      <c r="L29" s="7"/>
      <c r="M29" s="7"/>
    </row>
    <row r="30" spans="1:13" x14ac:dyDescent="0.2">
      <c r="C30" s="7"/>
      <c r="D30" s="7"/>
      <c r="E30" s="7"/>
      <c r="F30" s="7"/>
      <c r="G30" s="7"/>
      <c r="H30" s="7"/>
      <c r="I30" s="7"/>
      <c r="J30" s="7"/>
      <c r="K30" s="7"/>
      <c r="L30" s="7"/>
      <c r="M30" s="7"/>
    </row>
    <row r="31" spans="1:13" x14ac:dyDescent="0.2">
      <c r="C31" s="7"/>
      <c r="D31" s="7"/>
      <c r="E31" s="7"/>
      <c r="F31" s="7"/>
      <c r="G31" s="7"/>
      <c r="H31" s="7"/>
      <c r="I31" s="7"/>
      <c r="J31" s="7"/>
      <c r="K31" s="7"/>
      <c r="L31" s="7"/>
      <c r="M31" s="7"/>
    </row>
    <row r="32" spans="1:13" x14ac:dyDescent="0.2">
      <c r="C32" s="7"/>
      <c r="D32" s="7"/>
      <c r="E32" s="7"/>
      <c r="F32" s="7"/>
      <c r="G32" s="7"/>
      <c r="H32" s="7"/>
      <c r="I32" s="7"/>
      <c r="J32" s="7"/>
      <c r="K32" s="7"/>
      <c r="L32" s="7"/>
      <c r="M32" s="7"/>
    </row>
    <row r="33" spans="2:13" x14ac:dyDescent="0.2">
      <c r="C33" s="7"/>
      <c r="D33" s="7"/>
      <c r="E33" s="7"/>
      <c r="F33" s="7"/>
      <c r="G33" s="7"/>
      <c r="H33" s="7"/>
      <c r="I33" s="7"/>
      <c r="J33" s="7"/>
      <c r="K33" s="7"/>
      <c r="L33" s="7"/>
      <c r="M33" s="7"/>
    </row>
    <row r="34" spans="2:13" x14ac:dyDescent="0.2">
      <c r="C34" s="7"/>
      <c r="D34" s="7"/>
      <c r="E34" s="7"/>
      <c r="F34" s="7"/>
      <c r="G34" s="7"/>
      <c r="H34" s="7"/>
      <c r="I34" s="7"/>
      <c r="J34" s="7"/>
      <c r="K34" s="7"/>
      <c r="L34" s="7"/>
      <c r="M34" s="7"/>
    </row>
    <row r="35" spans="2:13" x14ac:dyDescent="0.2">
      <c r="B35" s="43"/>
      <c r="C35" s="43"/>
      <c r="D35" s="43"/>
      <c r="F35" s="43"/>
    </row>
    <row r="36" spans="2:13" x14ac:dyDescent="0.2">
      <c r="B36" s="43"/>
      <c r="C36" s="43"/>
      <c r="D36" s="43"/>
      <c r="F36" s="43"/>
    </row>
    <row r="37" spans="2:13" x14ac:dyDescent="0.2">
      <c r="B37" s="43"/>
      <c r="C37" s="43"/>
      <c r="D37" s="43"/>
      <c r="F37" s="43"/>
    </row>
    <row r="38" spans="2:13" x14ac:dyDescent="0.2">
      <c r="B38" s="43"/>
      <c r="C38" s="43"/>
      <c r="D38" s="43"/>
      <c r="F38" s="43"/>
    </row>
    <row r="39" spans="2:13" x14ac:dyDescent="0.2">
      <c r="B39" s="43"/>
      <c r="C39" s="43"/>
      <c r="D39" s="43"/>
      <c r="F39" s="43"/>
    </row>
    <row r="40" spans="2:13" x14ac:dyDescent="0.2">
      <c r="B40" s="43"/>
      <c r="C40" s="43"/>
      <c r="D40" s="43"/>
      <c r="F40" s="43"/>
    </row>
    <row r="41" spans="2:13" x14ac:dyDescent="0.2">
      <c r="B41" s="43"/>
      <c r="C41" s="43"/>
      <c r="D41" s="43"/>
      <c r="F41" s="43"/>
    </row>
    <row r="43" spans="2:13" x14ac:dyDescent="0.2">
      <c r="B43" s="43"/>
      <c r="C43" s="43"/>
      <c r="D43" s="43"/>
      <c r="E43" s="43"/>
      <c r="F43" s="43"/>
    </row>
    <row r="44" spans="2:13" x14ac:dyDescent="0.2">
      <c r="B44" s="43"/>
      <c r="C44" s="43"/>
      <c r="D44" s="43"/>
      <c r="E44" s="43"/>
      <c r="F44" s="43"/>
    </row>
    <row r="45" spans="2:13" x14ac:dyDescent="0.2">
      <c r="B45" s="43"/>
      <c r="C45" s="43"/>
      <c r="D45" s="43"/>
      <c r="E45" s="43"/>
      <c r="F45" s="43"/>
    </row>
    <row r="46" spans="2:13" x14ac:dyDescent="0.2">
      <c r="B46" s="43"/>
      <c r="C46" s="43"/>
      <c r="D46" s="43"/>
      <c r="E46" s="43"/>
      <c r="F46" s="43"/>
    </row>
    <row r="47" spans="2:13" x14ac:dyDescent="0.2">
      <c r="B47" s="43"/>
      <c r="C47" s="43"/>
      <c r="D47" s="43"/>
      <c r="E47" s="43"/>
      <c r="F47" s="43"/>
    </row>
    <row r="48" spans="2:13" x14ac:dyDescent="0.2">
      <c r="B48" s="43"/>
      <c r="C48" s="43"/>
      <c r="D48" s="43"/>
      <c r="E48" s="43"/>
      <c r="F48" s="43"/>
    </row>
    <row r="49" spans="2:6" x14ac:dyDescent="0.2">
      <c r="B49" s="43"/>
      <c r="C49" s="43"/>
      <c r="D49" s="43"/>
      <c r="E49" s="43"/>
      <c r="F49" s="43"/>
    </row>
  </sheetData>
  <mergeCells count="2">
    <mergeCell ref="A13:F14"/>
    <mergeCell ref="A15:F17"/>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1495-0680-470F-B780-E89F3559E5D2}">
  <dimension ref="A1:J16"/>
  <sheetViews>
    <sheetView workbookViewId="0">
      <selection activeCell="F20" sqref="F20"/>
    </sheetView>
  </sheetViews>
  <sheetFormatPr baseColWidth="10" defaultColWidth="11.42578125" defaultRowHeight="12.75" x14ac:dyDescent="0.2"/>
  <cols>
    <col min="1" max="1" width="35" style="7" customWidth="1"/>
    <col min="2" max="4" width="12.42578125" style="7" customWidth="1"/>
    <col min="5" max="5" width="11.42578125" style="7" bestFit="1" customWidth="1"/>
    <col min="6" max="16384" width="11.42578125" style="7"/>
  </cols>
  <sheetData>
    <row r="1" spans="1:10" x14ac:dyDescent="0.2">
      <c r="A1" s="320" t="s">
        <v>475</v>
      </c>
      <c r="B1" s="320"/>
      <c r="C1" s="321"/>
      <c r="D1" s="321"/>
      <c r="E1" s="272"/>
    </row>
    <row r="2" spans="1:10" x14ac:dyDescent="0.2">
      <c r="A2" s="515" t="s">
        <v>733</v>
      </c>
      <c r="B2" s="515"/>
      <c r="C2" s="331"/>
      <c r="D2" s="331"/>
      <c r="E2" s="272"/>
    </row>
    <row r="3" spans="1:10" x14ac:dyDescent="0.2">
      <c r="A3" s="515" t="s">
        <v>476</v>
      </c>
      <c r="B3" s="515"/>
      <c r="C3" s="331"/>
      <c r="D3" s="331"/>
      <c r="E3" s="272"/>
    </row>
    <row r="4" spans="1:10" x14ac:dyDescent="0.2">
      <c r="A4" s="152" t="s">
        <v>521</v>
      </c>
      <c r="B4" s="152"/>
      <c r="C4" s="331"/>
      <c r="D4" s="331"/>
      <c r="E4" s="272"/>
    </row>
    <row r="5" spans="1:10" x14ac:dyDescent="0.2">
      <c r="A5" s="1345"/>
      <c r="B5" s="1345"/>
      <c r="C5" s="1345"/>
      <c r="D5" s="1345"/>
    </row>
    <row r="6" spans="1:10" x14ac:dyDescent="0.2">
      <c r="A6" s="24"/>
      <c r="B6" s="24">
        <v>2014</v>
      </c>
      <c r="C6" s="332">
        <v>2015</v>
      </c>
      <c r="D6" s="332">
        <v>2016</v>
      </c>
      <c r="E6" s="332">
        <v>2017</v>
      </c>
      <c r="F6" s="332">
        <v>2018</v>
      </c>
      <c r="G6" s="332">
        <v>2019</v>
      </c>
      <c r="H6" s="332">
        <v>2020</v>
      </c>
      <c r="I6" s="332">
        <v>2021</v>
      </c>
      <c r="J6" s="24">
        <v>2022</v>
      </c>
    </row>
    <row r="7" spans="1:10" x14ac:dyDescent="0.2">
      <c r="A7" s="333" t="s">
        <v>21</v>
      </c>
      <c r="B7" s="289">
        <v>1981026.7489367491</v>
      </c>
      <c r="C7" s="289">
        <v>1720441.862682455</v>
      </c>
      <c r="D7" s="289">
        <v>15571.442559765852</v>
      </c>
      <c r="E7" s="289">
        <v>1029865.7774693711</v>
      </c>
      <c r="F7" s="289">
        <v>1884731.7112096001</v>
      </c>
      <c r="G7" s="289">
        <v>2284329.4648073539</v>
      </c>
      <c r="H7" s="289">
        <v>1561832.8076553098</v>
      </c>
      <c r="I7" s="289">
        <v>3215075.0256219357</v>
      </c>
      <c r="J7" s="289">
        <v>3976548.8880000007</v>
      </c>
    </row>
    <row r="8" spans="1:10" x14ac:dyDescent="0.2">
      <c r="A8" s="324" t="s">
        <v>456</v>
      </c>
      <c r="B8" s="289">
        <v>-109412.78931308082</v>
      </c>
      <c r="C8" s="289">
        <v>273965.92168777832</v>
      </c>
      <c r="D8" s="289">
        <v>-620172.72265689727</v>
      </c>
      <c r="E8" s="289">
        <v>-6994.3305814382629</v>
      </c>
      <c r="F8" s="289">
        <v>358052.39938639989</v>
      </c>
      <c r="G8" s="289">
        <v>708824.79331664392</v>
      </c>
      <c r="H8" s="289">
        <v>-105554.75469070887</v>
      </c>
      <c r="I8" s="289">
        <v>300796.24084474309</v>
      </c>
      <c r="J8" s="289">
        <v>1220238.7970000007</v>
      </c>
    </row>
    <row r="9" spans="1:10" x14ac:dyDescent="0.2">
      <c r="A9" s="277" t="s">
        <v>457</v>
      </c>
      <c r="B9" s="243">
        <v>1830954.862002267</v>
      </c>
      <c r="C9" s="243">
        <v>1943125.7835445956</v>
      </c>
      <c r="D9" s="243">
        <v>561331.98814318608</v>
      </c>
      <c r="E9" s="243">
        <v>557633.31764392531</v>
      </c>
      <c r="F9" s="243">
        <v>1157320.6359208</v>
      </c>
      <c r="G9" s="243">
        <v>1807731.4498118521</v>
      </c>
      <c r="H9" s="243">
        <v>1567402.5864173861</v>
      </c>
      <c r="I9" s="243">
        <v>1727340.4589911022</v>
      </c>
      <c r="J9" s="243">
        <v>3864543.0000000005</v>
      </c>
    </row>
    <row r="10" spans="1:10" x14ac:dyDescent="0.2">
      <c r="A10" s="277" t="s">
        <v>458</v>
      </c>
      <c r="B10" s="243">
        <v>-1940367.6513153478</v>
      </c>
      <c r="C10" s="243">
        <v>-1669159.8618568173</v>
      </c>
      <c r="D10" s="243">
        <v>-1181504.7108000834</v>
      </c>
      <c r="E10" s="243">
        <v>-564627.64822536358</v>
      </c>
      <c r="F10" s="243">
        <v>-799268.23653440003</v>
      </c>
      <c r="G10" s="243">
        <v>-1098906.6564952082</v>
      </c>
      <c r="H10" s="243">
        <v>-1672957.3411080949</v>
      </c>
      <c r="I10" s="243">
        <v>-1426544.2181463591</v>
      </c>
      <c r="J10" s="243">
        <v>-2644304.2029999997</v>
      </c>
    </row>
    <row r="11" spans="1:10" x14ac:dyDescent="0.2">
      <c r="A11" s="324" t="s">
        <v>459</v>
      </c>
      <c r="B11" s="289">
        <v>512343.67895896616</v>
      </c>
      <c r="C11" s="289">
        <v>131125.65003889191</v>
      </c>
      <c r="D11" s="289">
        <v>71167.004758635128</v>
      </c>
      <c r="E11" s="289">
        <v>518633.26362630603</v>
      </c>
      <c r="F11" s="289">
        <v>401487.8878192</v>
      </c>
      <c r="G11" s="289">
        <v>344736.3218274985</v>
      </c>
      <c r="H11" s="289">
        <v>255969.91160671914</v>
      </c>
      <c r="I11" s="289">
        <v>671366.77338514605</v>
      </c>
      <c r="J11" s="289">
        <v>327714.44700000004</v>
      </c>
    </row>
    <row r="12" spans="1:10" x14ac:dyDescent="0.2">
      <c r="A12" s="1122" t="s">
        <v>460</v>
      </c>
      <c r="B12" s="289">
        <v>1578095.8592908636</v>
      </c>
      <c r="C12" s="289">
        <v>1315350.290955785</v>
      </c>
      <c r="D12" s="289">
        <v>564577.16045802797</v>
      </c>
      <c r="E12" s="289">
        <v>518226.84442450322</v>
      </c>
      <c r="F12" s="289">
        <v>1125191.4240039999</v>
      </c>
      <c r="G12" s="289">
        <v>1230768.3496632113</v>
      </c>
      <c r="H12" s="289">
        <v>1411417.6507392994</v>
      </c>
      <c r="I12" s="289">
        <v>2242912.0113920462</v>
      </c>
      <c r="J12" s="289">
        <v>2428595.6439999999</v>
      </c>
    </row>
    <row r="13" spans="1:10" x14ac:dyDescent="0.2">
      <c r="A13" s="325" t="s">
        <v>33</v>
      </c>
      <c r="B13" s="308">
        <v>1981026.7489367491</v>
      </c>
      <c r="C13" s="308">
        <v>1720441.862682455</v>
      </c>
      <c r="D13" s="308">
        <v>15571.442559765852</v>
      </c>
      <c r="E13" s="308">
        <v>1029865.7774693711</v>
      </c>
      <c r="F13" s="308">
        <v>1884731.7112096001</v>
      </c>
      <c r="G13" s="308">
        <v>2284329.4648073539</v>
      </c>
      <c r="H13" s="308">
        <v>1561832.8076553098</v>
      </c>
      <c r="I13" s="308">
        <v>3215075.0256219357</v>
      </c>
      <c r="J13" s="308">
        <v>3976548.8880000007</v>
      </c>
    </row>
    <row r="14" spans="1:10" x14ac:dyDescent="0.2">
      <c r="A14" s="7" t="s">
        <v>19</v>
      </c>
    </row>
    <row r="16" spans="1:10" x14ac:dyDescent="0.2">
      <c r="A16" s="328"/>
      <c r="B16" s="328"/>
    </row>
  </sheetData>
  <mergeCells count="1">
    <mergeCell ref="A5:D5"/>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16EB-F6C5-43F4-842D-A2EE326DE8DE}">
  <dimension ref="A1:C12"/>
  <sheetViews>
    <sheetView workbookViewId="0">
      <selection activeCell="F20" sqref="F20"/>
    </sheetView>
  </sheetViews>
  <sheetFormatPr baseColWidth="10" defaultColWidth="11.42578125" defaultRowHeight="12.75" x14ac:dyDescent="0.2"/>
  <cols>
    <col min="1" max="1" width="33.42578125" style="7" customWidth="1"/>
    <col min="2" max="16384" width="11.42578125" style="7"/>
  </cols>
  <sheetData>
    <row r="1" spans="1:3" x14ac:dyDescent="0.2">
      <c r="A1" s="515" t="s">
        <v>477</v>
      </c>
      <c r="B1" s="515"/>
      <c r="C1" s="515"/>
    </row>
    <row r="2" spans="1:3" x14ac:dyDescent="0.2">
      <c r="A2" s="1346" t="s">
        <v>712</v>
      </c>
      <c r="B2" s="1346"/>
      <c r="C2" s="1346"/>
    </row>
    <row r="3" spans="1:3" x14ac:dyDescent="0.2">
      <c r="A3" s="1347" t="s">
        <v>478</v>
      </c>
      <c r="B3" s="1347"/>
      <c r="C3" s="1347"/>
    </row>
    <row r="4" spans="1:3" x14ac:dyDescent="0.2">
      <c r="A4" s="269"/>
      <c r="B4" s="269"/>
      <c r="C4" s="269"/>
    </row>
    <row r="5" spans="1:3" ht="27" customHeight="1" x14ac:dyDescent="0.2">
      <c r="A5" s="270"/>
      <c r="B5" s="454" t="s">
        <v>479</v>
      </c>
      <c r="C5" s="24" t="s">
        <v>480</v>
      </c>
    </row>
    <row r="6" spans="1:3" x14ac:dyDescent="0.2">
      <c r="A6" s="271" t="s">
        <v>379</v>
      </c>
      <c r="B6" s="722">
        <v>1268300</v>
      </c>
      <c r="C6" s="722">
        <v>1571804.7645227481</v>
      </c>
    </row>
    <row r="7" spans="1:3" x14ac:dyDescent="0.2">
      <c r="A7" s="271" t="s">
        <v>381</v>
      </c>
      <c r="B7" s="722"/>
      <c r="C7" s="722"/>
    </row>
    <row r="8" spans="1:3" x14ac:dyDescent="0.2">
      <c r="A8" s="133" t="s">
        <v>481</v>
      </c>
      <c r="B8" s="723">
        <v>1268300</v>
      </c>
      <c r="C8" s="723">
        <v>1571804.7645227481</v>
      </c>
    </row>
    <row r="9" spans="1:3" x14ac:dyDescent="0.2">
      <c r="A9" s="22" t="s">
        <v>19</v>
      </c>
      <c r="B9" s="22"/>
      <c r="C9" s="22"/>
    </row>
    <row r="12" spans="1:3" x14ac:dyDescent="0.2">
      <c r="C12" s="721"/>
    </row>
  </sheetData>
  <mergeCells count="2">
    <mergeCell ref="A2:C2"/>
    <mergeCell ref="A3:C3"/>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6B41-73DD-4B43-A16E-2ADA827B00A2}">
  <dimension ref="A1:G38"/>
  <sheetViews>
    <sheetView workbookViewId="0">
      <selection activeCell="F20" sqref="F20"/>
    </sheetView>
  </sheetViews>
  <sheetFormatPr baseColWidth="10" defaultColWidth="11.42578125" defaultRowHeight="12.75" x14ac:dyDescent="0.2"/>
  <cols>
    <col min="1" max="1" width="23.42578125" style="7" customWidth="1"/>
    <col min="2" max="2" width="11.42578125" style="7"/>
    <col min="3" max="3" width="13.42578125" style="7" customWidth="1"/>
    <col min="4" max="4" width="14.42578125" style="7" customWidth="1"/>
    <col min="5" max="5" width="17.42578125" style="7" customWidth="1"/>
    <col min="6" max="6" width="15.42578125" style="7" customWidth="1"/>
    <col min="7" max="7" width="27.42578125" style="7" customWidth="1"/>
    <col min="8" max="16384" width="11.42578125" style="7"/>
  </cols>
  <sheetData>
    <row r="1" spans="1:6" x14ac:dyDescent="0.2">
      <c r="A1" s="6" t="s">
        <v>482</v>
      </c>
      <c r="B1" s="6"/>
      <c r="C1" s="6"/>
      <c r="D1" s="6"/>
      <c r="E1" s="6"/>
      <c r="F1" s="6"/>
    </row>
    <row r="2" spans="1:6" x14ac:dyDescent="0.2">
      <c r="A2" s="1348" t="s">
        <v>713</v>
      </c>
      <c r="B2" s="1348"/>
      <c r="C2" s="1348"/>
      <c r="D2" s="1348"/>
      <c r="E2" s="1348"/>
      <c r="F2" s="1348"/>
    </row>
    <row r="3" spans="1:6" x14ac:dyDescent="0.2">
      <c r="A3" s="1207" t="s">
        <v>478</v>
      </c>
      <c r="B3" s="1207"/>
      <c r="C3" s="1207"/>
      <c r="D3" s="1207"/>
      <c r="E3" s="1207"/>
      <c r="F3" s="1207"/>
    </row>
    <row r="4" spans="1:6" x14ac:dyDescent="0.2">
      <c r="A4" s="517"/>
      <c r="B4" s="517"/>
      <c r="C4" s="517"/>
      <c r="D4" s="517"/>
      <c r="E4" s="517"/>
      <c r="F4" s="517"/>
    </row>
    <row r="5" spans="1:6" ht="24.75" customHeight="1" x14ac:dyDescent="0.2">
      <c r="A5" s="518"/>
      <c r="B5" s="1349" t="s">
        <v>483</v>
      </c>
      <c r="C5" s="1349" t="s">
        <v>484</v>
      </c>
      <c r="D5" s="1349" t="s">
        <v>485</v>
      </c>
      <c r="E5" s="1349" t="s">
        <v>486</v>
      </c>
      <c r="F5" s="1349" t="s">
        <v>487</v>
      </c>
    </row>
    <row r="6" spans="1:6" ht="30" customHeight="1" x14ac:dyDescent="0.2">
      <c r="A6" s="519"/>
      <c r="B6" s="1350"/>
      <c r="C6" s="1350"/>
      <c r="D6" s="1350"/>
      <c r="E6" s="1350"/>
      <c r="F6" s="1350"/>
    </row>
    <row r="7" spans="1:6" x14ac:dyDescent="0.2">
      <c r="A7" s="125">
        <v>1997</v>
      </c>
      <c r="B7" s="724">
        <v>-27361</v>
      </c>
      <c r="C7" s="724">
        <v>402938</v>
      </c>
      <c r="D7" s="724">
        <v>150829</v>
      </c>
      <c r="E7" s="724">
        <v>252109</v>
      </c>
      <c r="F7" s="724">
        <v>375577</v>
      </c>
    </row>
    <row r="8" spans="1:6" x14ac:dyDescent="0.2">
      <c r="A8" s="125">
        <v>1998</v>
      </c>
      <c r="B8" s="725">
        <v>-5381</v>
      </c>
      <c r="C8" s="725">
        <v>185156</v>
      </c>
      <c r="D8" s="725">
        <v>77437</v>
      </c>
      <c r="E8" s="725">
        <v>107719</v>
      </c>
      <c r="F8" s="725">
        <v>179775</v>
      </c>
    </row>
    <row r="9" spans="1:6" x14ac:dyDescent="0.2">
      <c r="A9" s="125">
        <v>1999</v>
      </c>
      <c r="B9" s="725">
        <v>-73261</v>
      </c>
      <c r="C9" s="725">
        <v>174596</v>
      </c>
      <c r="D9" s="725">
        <v>54027</v>
      </c>
      <c r="E9" s="725">
        <v>120569</v>
      </c>
      <c r="F9" s="725">
        <v>101335</v>
      </c>
    </row>
    <row r="10" spans="1:6" x14ac:dyDescent="0.2">
      <c r="A10" s="125">
        <v>2000</v>
      </c>
      <c r="B10" s="725">
        <v>-5846</v>
      </c>
      <c r="C10" s="725">
        <v>218960</v>
      </c>
      <c r="D10" s="725">
        <v>57655</v>
      </c>
      <c r="E10" s="725">
        <v>161305</v>
      </c>
      <c r="F10" s="725">
        <v>213114</v>
      </c>
    </row>
    <row r="11" spans="1:6" x14ac:dyDescent="0.2">
      <c r="A11" s="125">
        <v>2001</v>
      </c>
      <c r="B11" s="725">
        <v>9034</v>
      </c>
      <c r="C11" s="725">
        <v>128986</v>
      </c>
      <c r="D11" s="725">
        <v>56085</v>
      </c>
      <c r="E11" s="725">
        <v>72901</v>
      </c>
      <c r="F11" s="725">
        <v>138020</v>
      </c>
    </row>
    <row r="12" spans="1:6" x14ac:dyDescent="0.2">
      <c r="A12" s="125">
        <v>2002</v>
      </c>
      <c r="B12" s="725">
        <v>-39450</v>
      </c>
      <c r="C12" s="725">
        <v>88047</v>
      </c>
      <c r="D12" s="725">
        <v>31853</v>
      </c>
      <c r="E12" s="725">
        <v>56194</v>
      </c>
      <c r="F12" s="725">
        <v>48597</v>
      </c>
    </row>
    <row r="13" spans="1:6" x14ac:dyDescent="0.2">
      <c r="A13" s="125">
        <v>2003</v>
      </c>
      <c r="B13" s="725">
        <v>-3781</v>
      </c>
      <c r="C13" s="725">
        <v>114136</v>
      </c>
      <c r="D13" s="725">
        <v>38089</v>
      </c>
      <c r="E13" s="725">
        <v>76047</v>
      </c>
      <c r="F13" s="725">
        <v>110355</v>
      </c>
    </row>
    <row r="14" spans="1:6" x14ac:dyDescent="0.2">
      <c r="A14" s="125">
        <v>2004</v>
      </c>
      <c r="B14" s="725">
        <v>123324</v>
      </c>
      <c r="C14" s="725">
        <v>473144</v>
      </c>
      <c r="D14" s="725">
        <v>172579</v>
      </c>
      <c r="E14" s="725">
        <v>300565</v>
      </c>
      <c r="F14" s="725">
        <v>596468</v>
      </c>
    </row>
    <row r="15" spans="1:6" x14ac:dyDescent="0.2">
      <c r="A15" s="125">
        <v>2005</v>
      </c>
      <c r="B15" s="725">
        <v>455179.34152000002</v>
      </c>
      <c r="C15" s="725">
        <v>1264244.4081100002</v>
      </c>
      <c r="D15" s="725">
        <v>613157.54494000005</v>
      </c>
      <c r="E15" s="725">
        <v>651086.86317000003</v>
      </c>
      <c r="F15" s="725">
        <v>1719423.7496300002</v>
      </c>
    </row>
    <row r="16" spans="1:6" x14ac:dyDescent="0.2">
      <c r="A16" s="125">
        <v>2006</v>
      </c>
      <c r="B16" s="725">
        <v>496108.64373000001</v>
      </c>
      <c r="C16" s="725">
        <v>4078834.8112500003</v>
      </c>
      <c r="D16" s="725">
        <v>1998691.7108700001</v>
      </c>
      <c r="E16" s="725">
        <v>2080143.10038</v>
      </c>
      <c r="F16" s="725">
        <v>4574943.4549799999</v>
      </c>
    </row>
    <row r="17" spans="1:7" x14ac:dyDescent="0.2">
      <c r="A17" s="125">
        <v>2007</v>
      </c>
      <c r="B17" s="725">
        <v>1152329.8</v>
      </c>
      <c r="C17" s="725">
        <v>5054366.1882700007</v>
      </c>
      <c r="D17" s="725">
        <v>3299199.5749400002</v>
      </c>
      <c r="E17" s="725">
        <v>1755166.6133300001</v>
      </c>
      <c r="F17" s="725">
        <v>6206695.9882700006</v>
      </c>
    </row>
    <row r="18" spans="1:7" x14ac:dyDescent="0.2">
      <c r="A18" s="125">
        <v>2008</v>
      </c>
      <c r="B18" s="725">
        <v>-336375.13752000115</v>
      </c>
      <c r="C18" s="725">
        <v>4680595.0784200002</v>
      </c>
      <c r="D18" s="725">
        <v>3220332.4036000003</v>
      </c>
      <c r="E18" s="725">
        <v>1460262.6748199998</v>
      </c>
      <c r="F18" s="725">
        <v>4344219.9408999998</v>
      </c>
    </row>
    <row r="19" spans="1:7" x14ac:dyDescent="0.2">
      <c r="A19" s="125">
        <v>2009</v>
      </c>
      <c r="B19" s="725">
        <v>-560889.04473000043</v>
      </c>
      <c r="C19" s="725">
        <v>2068563.1776865458</v>
      </c>
      <c r="D19" s="725">
        <v>1316424.9252485009</v>
      </c>
      <c r="E19" s="725">
        <v>752138.25243804511</v>
      </c>
      <c r="F19" s="725">
        <v>1507674.1329565456</v>
      </c>
    </row>
    <row r="20" spans="1:7" x14ac:dyDescent="0.2">
      <c r="A20" s="125">
        <v>2010</v>
      </c>
      <c r="B20" s="725">
        <v>-117735.42530000233</v>
      </c>
      <c r="C20" s="725">
        <v>3783051.6724212249</v>
      </c>
      <c r="D20" s="725">
        <v>2155591.6905840379</v>
      </c>
      <c r="E20" s="725">
        <v>1627459.981837187</v>
      </c>
      <c r="F20" s="725">
        <v>3665316.2471212223</v>
      </c>
    </row>
    <row r="21" spans="1:7" x14ac:dyDescent="0.2">
      <c r="A21" s="125">
        <v>2011</v>
      </c>
      <c r="B21" s="725">
        <v>817724</v>
      </c>
      <c r="C21" s="725">
        <v>3965765</v>
      </c>
      <c r="D21" s="725">
        <v>3033472</v>
      </c>
      <c r="E21" s="725">
        <v>932293</v>
      </c>
      <c r="F21" s="725">
        <v>4783490</v>
      </c>
    </row>
    <row r="22" spans="1:7" x14ac:dyDescent="0.2">
      <c r="A22" s="125">
        <v>2012</v>
      </c>
      <c r="B22" s="725">
        <v>891034</v>
      </c>
      <c r="C22" s="725">
        <v>3278909</v>
      </c>
      <c r="D22" s="725">
        <v>2712763</v>
      </c>
      <c r="E22" s="725">
        <v>566147</v>
      </c>
      <c r="F22" s="725">
        <v>4169943</v>
      </c>
    </row>
    <row r="23" spans="1:7" x14ac:dyDescent="0.2">
      <c r="A23" s="125">
        <v>2013</v>
      </c>
      <c r="B23" s="725">
        <v>-135651</v>
      </c>
      <c r="C23" s="725">
        <v>3129199</v>
      </c>
      <c r="D23" s="725">
        <v>2302008</v>
      </c>
      <c r="E23" s="725">
        <v>827191</v>
      </c>
      <c r="F23" s="725">
        <v>2993549</v>
      </c>
    </row>
    <row r="24" spans="1:7" x14ac:dyDescent="0.2">
      <c r="A24" s="125">
        <v>2014</v>
      </c>
      <c r="B24" s="725">
        <v>-139897.21316057301</v>
      </c>
      <c r="C24" s="725">
        <v>2642656.7148364577</v>
      </c>
      <c r="D24" s="725">
        <v>1989508.2006293277</v>
      </c>
      <c r="E24" s="725">
        <v>653148.51420712972</v>
      </c>
      <c r="F24" s="725">
        <v>2502759.5016758847</v>
      </c>
    </row>
    <row r="25" spans="1:7" x14ac:dyDescent="0.2">
      <c r="A25" s="125">
        <v>2015</v>
      </c>
      <c r="B25" s="725">
        <v>332751.65555371251</v>
      </c>
      <c r="C25" s="725">
        <v>1675908.9156503216</v>
      </c>
      <c r="D25" s="725">
        <v>1523610.7556618103</v>
      </c>
      <c r="E25" s="725">
        <v>152298.15998851135</v>
      </c>
      <c r="F25" s="725">
        <v>2008660.5712040341</v>
      </c>
    </row>
    <row r="26" spans="1:7" x14ac:dyDescent="0.2">
      <c r="A26" s="125">
        <v>2016</v>
      </c>
      <c r="B26" s="725">
        <v>-724578.75722851907</v>
      </c>
      <c r="C26" s="725">
        <v>725717.9718425225</v>
      </c>
      <c r="D26" s="725">
        <v>643366.98752692528</v>
      </c>
      <c r="E26" s="725">
        <v>82350.984315597205</v>
      </c>
      <c r="F26" s="725">
        <v>1139.2146140036621</v>
      </c>
    </row>
    <row r="27" spans="1:7" x14ac:dyDescent="0.2">
      <c r="A27" s="125">
        <v>2017</v>
      </c>
      <c r="B27" s="725">
        <v>-7168.1023315538278</v>
      </c>
      <c r="C27" s="725">
        <v>1279021.5196772318</v>
      </c>
      <c r="D27" s="725">
        <v>637365.66156097292</v>
      </c>
      <c r="E27" s="725">
        <v>530655.85811625898</v>
      </c>
      <c r="F27" s="725">
        <v>1271853.417345678</v>
      </c>
    </row>
    <row r="28" spans="1:7" x14ac:dyDescent="0.2">
      <c r="A28" s="125">
        <v>2018</v>
      </c>
      <c r="B28" s="725">
        <v>485931.66854387912</v>
      </c>
      <c r="C28" s="725">
        <v>1920002.9996800923</v>
      </c>
      <c r="D28" s="725">
        <v>1419532.1632892203</v>
      </c>
      <c r="E28" s="726">
        <v>500470.83639087219</v>
      </c>
      <c r="F28" s="725">
        <v>2405934.6682239715</v>
      </c>
    </row>
    <row r="29" spans="1:7" x14ac:dyDescent="0.2">
      <c r="A29" s="125">
        <v>2019</v>
      </c>
      <c r="B29" s="725">
        <v>868110.41200000001</v>
      </c>
      <c r="C29" s="726">
        <v>1852383.5529999998</v>
      </c>
      <c r="D29" s="726">
        <v>1452312.1709999999</v>
      </c>
      <c r="E29" s="726">
        <v>400071.38199999998</v>
      </c>
      <c r="F29" s="726">
        <v>2720493.9649999999</v>
      </c>
      <c r="G29" s="337"/>
    </row>
    <row r="30" spans="1:7" x14ac:dyDescent="0.2">
      <c r="A30" s="125">
        <v>2020</v>
      </c>
      <c r="B30" s="725">
        <v>-114941.91700000013</v>
      </c>
      <c r="C30" s="726">
        <v>1814638.0929999999</v>
      </c>
      <c r="D30" s="726">
        <v>1533602.7759999998</v>
      </c>
      <c r="E30" s="726">
        <v>281035.31699999998</v>
      </c>
      <c r="F30" s="726">
        <v>1699696.1759999997</v>
      </c>
      <c r="G30" s="337"/>
    </row>
    <row r="31" spans="1:7" x14ac:dyDescent="0.2">
      <c r="A31" s="125">
        <v>2021</v>
      </c>
      <c r="B31" s="726">
        <v>386828.30290354381</v>
      </c>
      <c r="C31" s="726">
        <v>3431736.6187991975</v>
      </c>
      <c r="D31" s="726">
        <v>2637163.1003289539</v>
      </c>
      <c r="E31" s="726">
        <v>794573.51847024332</v>
      </c>
      <c r="F31" s="726">
        <v>3818564.9217027412</v>
      </c>
      <c r="G31" s="337"/>
    </row>
    <row r="32" spans="1:7" x14ac:dyDescent="0.2">
      <c r="A32" s="125">
        <v>2022</v>
      </c>
      <c r="B32" s="726">
        <v>1496843.409</v>
      </c>
      <c r="C32" s="726">
        <v>3163190.0809999998</v>
      </c>
      <c r="D32" s="726">
        <v>2777394.7039999999</v>
      </c>
      <c r="E32" s="726">
        <v>385795.37699999998</v>
      </c>
      <c r="F32" s="726">
        <v>4660033.49</v>
      </c>
      <c r="G32" s="337"/>
    </row>
    <row r="33" spans="1:7" x14ac:dyDescent="0.2">
      <c r="A33" s="732" t="s">
        <v>714</v>
      </c>
      <c r="B33" s="727">
        <v>310502.03899999941</v>
      </c>
      <c r="C33" s="727">
        <v>3067982.4560000002</v>
      </c>
      <c r="D33" s="727">
        <v>2625714.7609999999</v>
      </c>
      <c r="E33" s="727">
        <v>442267.69500000001</v>
      </c>
      <c r="F33" s="727">
        <v>3378484.4949999996</v>
      </c>
      <c r="G33" s="337"/>
    </row>
    <row r="34" spans="1:7" x14ac:dyDescent="0.2">
      <c r="A34" s="733" t="s">
        <v>715</v>
      </c>
      <c r="B34" s="728">
        <v>408140.41200000001</v>
      </c>
      <c r="C34" s="729">
        <v>3489863.4109999998</v>
      </c>
      <c r="D34" s="729">
        <v>3127070.77</v>
      </c>
      <c r="E34" s="730">
        <v>362792.641</v>
      </c>
      <c r="F34" s="729">
        <v>3898003.8229999999</v>
      </c>
      <c r="G34" s="337"/>
    </row>
    <row r="35" spans="1:7" x14ac:dyDescent="0.2">
      <c r="A35" s="1307" t="s">
        <v>716</v>
      </c>
      <c r="B35" s="1307"/>
      <c r="C35" s="1307"/>
      <c r="D35" s="1307"/>
      <c r="E35" s="1307"/>
      <c r="F35" s="1307"/>
    </row>
    <row r="36" spans="1:7" x14ac:dyDescent="0.2">
      <c r="A36" s="22" t="s">
        <v>19</v>
      </c>
    </row>
    <row r="37" spans="1:7" x14ac:dyDescent="0.2">
      <c r="B37" s="731"/>
      <c r="C37" s="731"/>
      <c r="D37" s="731"/>
      <c r="E37" s="731"/>
      <c r="F37" s="731"/>
    </row>
    <row r="38" spans="1:7" x14ac:dyDescent="0.2">
      <c r="B38" s="91"/>
      <c r="C38" s="91"/>
      <c r="D38" s="91"/>
      <c r="E38" s="91"/>
      <c r="F38" s="91"/>
    </row>
  </sheetData>
  <mergeCells count="8">
    <mergeCell ref="A35:F35"/>
    <mergeCell ref="A2:F2"/>
    <mergeCell ref="A3:F3"/>
    <mergeCell ref="B5:B6"/>
    <mergeCell ref="C5:C6"/>
    <mergeCell ref="D5:D6"/>
    <mergeCell ref="E5:E6"/>
    <mergeCell ref="F5:F6"/>
  </mergeCells>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D206E-6160-4097-991F-2BE3AB942710}">
  <dimension ref="A1:F61"/>
  <sheetViews>
    <sheetView workbookViewId="0">
      <selection activeCell="A61" sqref="A61"/>
    </sheetView>
  </sheetViews>
  <sheetFormatPr baseColWidth="10" defaultColWidth="11.42578125" defaultRowHeight="12.75" x14ac:dyDescent="0.2"/>
  <cols>
    <col min="1" max="1" width="61.42578125" style="7" bestFit="1" customWidth="1"/>
    <col min="2" max="2" width="11.42578125" style="7"/>
    <col min="3" max="3" width="11.42578125" style="7" customWidth="1"/>
    <col min="4" max="16384" width="11.42578125" style="7"/>
  </cols>
  <sheetData>
    <row r="1" spans="1:3" x14ac:dyDescent="0.2">
      <c r="A1" s="1348" t="s">
        <v>488</v>
      </c>
      <c r="B1" s="1348"/>
      <c r="C1" s="1348"/>
    </row>
    <row r="2" spans="1:3" x14ac:dyDescent="0.2">
      <c r="A2" s="1348" t="s">
        <v>717</v>
      </c>
      <c r="B2" s="1348"/>
      <c r="C2" s="1348"/>
    </row>
    <row r="3" spans="1:3" x14ac:dyDescent="0.2">
      <c r="A3" s="1348" t="s">
        <v>397</v>
      </c>
      <c r="B3" s="1348"/>
      <c r="C3" s="1348"/>
    </row>
    <row r="4" spans="1:3" x14ac:dyDescent="0.2">
      <c r="A4" s="1207" t="s">
        <v>683</v>
      </c>
      <c r="B4" s="1207"/>
      <c r="C4" s="1207"/>
    </row>
    <row r="5" spans="1:3" x14ac:dyDescent="0.2">
      <c r="A5" s="335"/>
      <c r="B5" s="335"/>
      <c r="C5" s="335"/>
    </row>
    <row r="6" spans="1:3" ht="15" customHeight="1" x14ac:dyDescent="0.2">
      <c r="A6" s="336"/>
      <c r="B6" s="1351" t="s">
        <v>684</v>
      </c>
      <c r="C6" s="1351" t="s">
        <v>130</v>
      </c>
    </row>
    <row r="7" spans="1:3" x14ac:dyDescent="0.2">
      <c r="A7" s="129"/>
      <c r="B7" s="1352"/>
      <c r="C7" s="1352"/>
    </row>
    <row r="8" spans="1:3" x14ac:dyDescent="0.2">
      <c r="A8" s="80" t="s">
        <v>398</v>
      </c>
      <c r="B8" s="734"/>
      <c r="C8" s="735"/>
    </row>
    <row r="9" spans="1:3" x14ac:dyDescent="0.2">
      <c r="A9" s="80" t="s">
        <v>6</v>
      </c>
      <c r="B9" s="736"/>
      <c r="C9" s="737"/>
    </row>
    <row r="10" spans="1:3" x14ac:dyDescent="0.2">
      <c r="A10" s="80" t="s">
        <v>489</v>
      </c>
      <c r="B10" s="738">
        <v>66243053.659815893</v>
      </c>
      <c r="C10" s="744">
        <v>23.36597286754392</v>
      </c>
    </row>
    <row r="11" spans="1:3" x14ac:dyDescent="0.2">
      <c r="A11" s="81" t="s">
        <v>400</v>
      </c>
      <c r="B11" s="734">
        <v>53636478.050000004</v>
      </c>
      <c r="C11" s="745">
        <v>18.91924392952869</v>
      </c>
    </row>
    <row r="12" spans="1:3" x14ac:dyDescent="0.2">
      <c r="A12" s="81" t="s">
        <v>401</v>
      </c>
      <c r="B12" s="734">
        <v>1279693.1796014472</v>
      </c>
      <c r="C12" s="745">
        <v>0.45138734495700061</v>
      </c>
    </row>
    <row r="13" spans="1:3" x14ac:dyDescent="0.2">
      <c r="A13" s="81" t="s">
        <v>402</v>
      </c>
      <c r="B13" s="734">
        <v>2881056.8151103179</v>
      </c>
      <c r="C13" s="745">
        <v>1.0162378038522821</v>
      </c>
    </row>
    <row r="14" spans="1:3" x14ac:dyDescent="0.2">
      <c r="A14" s="81" t="s">
        <v>403</v>
      </c>
      <c r="B14" s="734">
        <v>123676.04459213263</v>
      </c>
      <c r="C14" s="745">
        <v>4.3624364256292264E-2</v>
      </c>
    </row>
    <row r="15" spans="1:3" x14ac:dyDescent="0.2">
      <c r="A15" s="81" t="s">
        <v>404</v>
      </c>
      <c r="B15" s="734">
        <v>3058014.6677017948</v>
      </c>
      <c r="C15" s="745">
        <v>1.0786563089469454</v>
      </c>
    </row>
    <row r="16" spans="1:3" x14ac:dyDescent="0.2">
      <c r="A16" s="81" t="s">
        <v>405</v>
      </c>
      <c r="B16" s="734">
        <v>1356862.1124232358</v>
      </c>
      <c r="C16" s="745">
        <v>0.47860721316825494</v>
      </c>
    </row>
    <row r="17" spans="1:3" x14ac:dyDescent="0.2">
      <c r="A17" s="81" t="s">
        <v>406</v>
      </c>
      <c r="B17" s="734">
        <v>3907272.7903869613</v>
      </c>
      <c r="C17" s="745">
        <v>1.3782159028344541</v>
      </c>
    </row>
    <row r="18" spans="1:3" x14ac:dyDescent="0.2">
      <c r="A18" s="81"/>
      <c r="B18" s="734"/>
      <c r="C18" s="745"/>
    </row>
    <row r="19" spans="1:3" x14ac:dyDescent="0.2">
      <c r="A19" s="80" t="s">
        <v>490</v>
      </c>
      <c r="B19" s="738">
        <v>58867549.53333015</v>
      </c>
      <c r="C19" s="744">
        <v>20.764404555356254</v>
      </c>
    </row>
    <row r="20" spans="1:3" x14ac:dyDescent="0.2">
      <c r="A20" s="81" t="s">
        <v>491</v>
      </c>
      <c r="B20" s="734">
        <v>12516119.225349439</v>
      </c>
      <c r="C20" s="745">
        <v>4.4148221748398271</v>
      </c>
    </row>
    <row r="21" spans="1:3" x14ac:dyDescent="0.2">
      <c r="A21" s="81" t="s">
        <v>492</v>
      </c>
      <c r="B21" s="734">
        <v>4809844.1095958399</v>
      </c>
      <c r="C21" s="745">
        <v>1.6965807092632252</v>
      </c>
    </row>
    <row r="22" spans="1:3" x14ac:dyDescent="0.2">
      <c r="A22" s="81" t="s">
        <v>493</v>
      </c>
      <c r="B22" s="734">
        <v>2840680.2420500214</v>
      </c>
      <c r="C22" s="745">
        <v>1.0019957383301186</v>
      </c>
    </row>
    <row r="23" spans="1:3" x14ac:dyDescent="0.2">
      <c r="A23" s="81" t="s">
        <v>494</v>
      </c>
      <c r="B23" s="734">
        <v>25324335.025039844</v>
      </c>
      <c r="C23" s="745">
        <v>8.9326758413407017</v>
      </c>
    </row>
    <row r="24" spans="1:3" x14ac:dyDescent="0.2">
      <c r="A24" s="81" t="s">
        <v>495</v>
      </c>
      <c r="B24" s="734">
        <v>13335156.787875799</v>
      </c>
      <c r="C24" s="745">
        <v>4.7037220429191189</v>
      </c>
    </row>
    <row r="25" spans="1:3" x14ac:dyDescent="0.2">
      <c r="A25" s="81" t="s">
        <v>469</v>
      </c>
      <c r="B25" s="734">
        <v>41414.143419199994</v>
      </c>
      <c r="C25" s="745">
        <v>1.460804866326099E-2</v>
      </c>
    </row>
    <row r="26" spans="1:3" x14ac:dyDescent="0.2">
      <c r="A26" s="80" t="s">
        <v>414</v>
      </c>
      <c r="B26" s="738">
        <v>7375504.1264857426</v>
      </c>
      <c r="C26" s="744">
        <v>2.6015683121876636</v>
      </c>
    </row>
    <row r="27" spans="1:3" x14ac:dyDescent="0.2">
      <c r="A27" s="80" t="s">
        <v>496</v>
      </c>
      <c r="B27" s="734">
        <v>11874567.045210399</v>
      </c>
      <c r="C27" s="746">
        <v>4.188526887922281</v>
      </c>
    </row>
    <row r="28" spans="1:3" x14ac:dyDescent="0.2">
      <c r="A28" s="81" t="s">
        <v>497</v>
      </c>
      <c r="B28" s="734">
        <v>10502.616848</v>
      </c>
      <c r="C28" s="746">
        <v>3.7045976408156371E-3</v>
      </c>
    </row>
    <row r="29" spans="1:3" x14ac:dyDescent="0.2">
      <c r="A29" s="81" t="s">
        <v>498</v>
      </c>
      <c r="B29" s="734">
        <v>5443284.0968503999</v>
      </c>
      <c r="C29" s="746">
        <v>1.9200145749695987</v>
      </c>
    </row>
    <row r="30" spans="1:3" x14ac:dyDescent="0.2">
      <c r="A30" s="128" t="s">
        <v>499</v>
      </c>
      <c r="B30" s="734">
        <v>6441785.5652079992</v>
      </c>
      <c r="C30" s="746">
        <v>2.2722169105934982</v>
      </c>
    </row>
    <row r="31" spans="1:3" x14ac:dyDescent="0.2">
      <c r="A31" s="128"/>
      <c r="B31" s="739"/>
      <c r="C31" s="746"/>
    </row>
    <row r="32" spans="1:3" x14ac:dyDescent="0.2">
      <c r="A32" s="132" t="s">
        <v>18</v>
      </c>
      <c r="B32" s="740">
        <v>66253556.276663892</v>
      </c>
      <c r="C32" s="744">
        <v>23.369677465184733</v>
      </c>
    </row>
    <row r="33" spans="1:5" x14ac:dyDescent="0.2">
      <c r="A33" s="132" t="s">
        <v>69</v>
      </c>
      <c r="B33" s="740">
        <v>70752619.195388556</v>
      </c>
      <c r="C33" s="744">
        <v>24.956636040919353</v>
      </c>
      <c r="E33" s="752"/>
    </row>
    <row r="34" spans="1:5" x14ac:dyDescent="0.2">
      <c r="A34" s="80" t="s">
        <v>418</v>
      </c>
      <c r="B34" s="738">
        <v>-4499062.9187246636</v>
      </c>
      <c r="C34" s="744">
        <v>-1.5869585757346198</v>
      </c>
    </row>
    <row r="35" spans="1:5" x14ac:dyDescent="0.2">
      <c r="A35" s="11"/>
      <c r="B35" s="741"/>
      <c r="C35" s="747"/>
    </row>
    <row r="36" spans="1:5" x14ac:dyDescent="0.2">
      <c r="A36" s="80" t="s">
        <v>419</v>
      </c>
      <c r="B36" s="734"/>
      <c r="C36" s="745"/>
    </row>
    <row r="37" spans="1:5" x14ac:dyDescent="0.2">
      <c r="A37" s="337"/>
      <c r="B37" s="734"/>
      <c r="C37" s="746"/>
    </row>
    <row r="38" spans="1:5" x14ac:dyDescent="0.2">
      <c r="A38" s="80" t="s">
        <v>6</v>
      </c>
      <c r="B38" s="734"/>
      <c r="C38" s="746"/>
    </row>
    <row r="39" spans="1:5" x14ac:dyDescent="0.2">
      <c r="A39" s="81" t="s">
        <v>500</v>
      </c>
      <c r="B39" s="734">
        <v>0</v>
      </c>
      <c r="C39" s="746">
        <v>0</v>
      </c>
    </row>
    <row r="40" spans="1:5" x14ac:dyDescent="0.2">
      <c r="A40" s="81" t="s">
        <v>501</v>
      </c>
      <c r="B40" s="734">
        <v>0</v>
      </c>
      <c r="C40" s="746">
        <v>0</v>
      </c>
    </row>
    <row r="41" spans="1:5" x14ac:dyDescent="0.2">
      <c r="A41" s="81" t="s">
        <v>502</v>
      </c>
      <c r="B41" s="734">
        <v>0</v>
      </c>
      <c r="C41" s="746">
        <v>0</v>
      </c>
    </row>
    <row r="42" spans="1:5" x14ac:dyDescent="0.2">
      <c r="A42" s="81" t="s">
        <v>503</v>
      </c>
      <c r="B42" s="734">
        <v>0</v>
      </c>
      <c r="C42" s="746">
        <v>0</v>
      </c>
    </row>
    <row r="43" spans="1:5" x14ac:dyDescent="0.2">
      <c r="A43" s="81" t="s">
        <v>504</v>
      </c>
      <c r="B43" s="734">
        <v>0</v>
      </c>
      <c r="C43" s="746">
        <v>0</v>
      </c>
    </row>
    <row r="44" spans="1:5" x14ac:dyDescent="0.2">
      <c r="A44" s="81" t="s">
        <v>505</v>
      </c>
      <c r="B44" s="734">
        <v>11478.456</v>
      </c>
      <c r="C44" s="746">
        <v>4.0488062768760059E-3</v>
      </c>
    </row>
    <row r="45" spans="1:5" x14ac:dyDescent="0.2">
      <c r="A45" s="132" t="s">
        <v>425</v>
      </c>
      <c r="B45" s="740">
        <v>-11478.456</v>
      </c>
      <c r="C45" s="748">
        <v>-4.0488062768760059E-3</v>
      </c>
    </row>
    <row r="46" spans="1:5" x14ac:dyDescent="0.2">
      <c r="A46" s="132" t="s">
        <v>496</v>
      </c>
      <c r="B46" s="740">
        <v>0</v>
      </c>
      <c r="C46" s="748">
        <v>0</v>
      </c>
    </row>
    <row r="47" spans="1:5" x14ac:dyDescent="0.2">
      <c r="A47" s="128"/>
      <c r="B47" s="739"/>
      <c r="C47" s="746"/>
    </row>
    <row r="48" spans="1:5" x14ac:dyDescent="0.2">
      <c r="A48" s="132" t="s">
        <v>18</v>
      </c>
      <c r="B48" s="740">
        <v>0</v>
      </c>
      <c r="C48" s="748">
        <v>0</v>
      </c>
    </row>
    <row r="49" spans="1:6" x14ac:dyDescent="0.2">
      <c r="A49" s="132" t="s">
        <v>69</v>
      </c>
      <c r="B49" s="740">
        <v>11478.456</v>
      </c>
      <c r="C49" s="748">
        <v>4.0488062768760059E-3</v>
      </c>
    </row>
    <row r="50" spans="1:6" x14ac:dyDescent="0.2">
      <c r="A50" s="132" t="s">
        <v>506</v>
      </c>
      <c r="B50" s="740">
        <v>-11478.456</v>
      </c>
      <c r="C50" s="748">
        <v>4.0488062768760059E-3</v>
      </c>
    </row>
    <row r="51" spans="1:6" x14ac:dyDescent="0.2">
      <c r="A51" s="81"/>
      <c r="B51" s="734"/>
      <c r="C51" s="746"/>
    </row>
    <row r="52" spans="1:6" x14ac:dyDescent="0.2">
      <c r="A52" s="266" t="s">
        <v>427</v>
      </c>
      <c r="B52" s="742"/>
      <c r="C52" s="749"/>
    </row>
    <row r="53" spans="1:6" x14ac:dyDescent="0.2">
      <c r="A53" s="128"/>
      <c r="B53" s="739"/>
      <c r="C53" s="746"/>
    </row>
    <row r="54" spans="1:6" x14ac:dyDescent="0.2">
      <c r="A54" s="132" t="s">
        <v>18</v>
      </c>
      <c r="B54" s="740">
        <v>66253556.276663892</v>
      </c>
      <c r="C54" s="748">
        <v>23.369677465184733</v>
      </c>
      <c r="E54" s="484"/>
      <c r="F54" s="328"/>
    </row>
    <row r="55" spans="1:6" x14ac:dyDescent="0.2">
      <c r="A55" s="132" t="s">
        <v>69</v>
      </c>
      <c r="B55" s="740">
        <v>70764097.651388556</v>
      </c>
      <c r="C55" s="748">
        <v>24.96068484719623</v>
      </c>
      <c r="E55" s="484"/>
      <c r="F55" s="328"/>
    </row>
    <row r="56" spans="1:6" x14ac:dyDescent="0.2">
      <c r="A56" s="528" t="s">
        <v>507</v>
      </c>
      <c r="B56" s="743">
        <v>-4510541.3747246638</v>
      </c>
      <c r="C56" s="750">
        <v>-1.5910073820114963</v>
      </c>
      <c r="E56" s="484"/>
      <c r="F56" s="328"/>
    </row>
    <row r="57" spans="1:6" x14ac:dyDescent="0.2">
      <c r="A57" s="517" t="s">
        <v>19</v>
      </c>
    </row>
    <row r="61" spans="1:6" x14ac:dyDescent="0.2">
      <c r="A61" s="453"/>
    </row>
  </sheetData>
  <mergeCells count="6">
    <mergeCell ref="A1:C1"/>
    <mergeCell ref="A2:C2"/>
    <mergeCell ref="A3:C3"/>
    <mergeCell ref="A4:C4"/>
    <mergeCell ref="B6:B7"/>
    <mergeCell ref="C6:C7"/>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45AB-7E60-4E8B-AC1F-CD1E51E0BC1A}">
  <sheetPr>
    <pageSetUpPr autoPageBreaks="0"/>
  </sheetPr>
  <dimension ref="A1:K19"/>
  <sheetViews>
    <sheetView showGridLines="0" zoomScaleNormal="100" workbookViewId="0">
      <selection activeCell="D28" sqref="D28"/>
    </sheetView>
  </sheetViews>
  <sheetFormatPr baseColWidth="10" defaultColWidth="11.42578125" defaultRowHeight="12.75" x14ac:dyDescent="0.2"/>
  <cols>
    <col min="1" max="1" width="6.42578125" style="4" customWidth="1"/>
    <col min="2" max="2" width="11.42578125" style="4" customWidth="1"/>
    <col min="3" max="3" width="10" style="4" customWidth="1"/>
    <col min="4" max="4" width="106.42578125" style="4" customWidth="1"/>
    <col min="5" max="6" width="13" style="4" customWidth="1"/>
    <col min="7" max="7" width="15" style="4" customWidth="1"/>
    <col min="8" max="9" width="13.42578125" style="4" bestFit="1" customWidth="1"/>
    <col min="10" max="10" width="16.42578125" style="4" bestFit="1" customWidth="1"/>
    <col min="11" max="11" width="13.42578125" style="4" bestFit="1" customWidth="1"/>
    <col min="12" max="16384" width="11.42578125" style="4"/>
  </cols>
  <sheetData>
    <row r="1" spans="1:11" x14ac:dyDescent="0.2">
      <c r="A1" s="6" t="s">
        <v>508</v>
      </c>
      <c r="B1" s="7"/>
      <c r="C1" s="7"/>
      <c r="D1" s="7"/>
      <c r="E1" s="7"/>
      <c r="F1" s="7"/>
      <c r="G1" s="7"/>
      <c r="H1" s="7"/>
      <c r="I1" s="7"/>
      <c r="J1" s="7"/>
      <c r="K1" s="7"/>
    </row>
    <row r="2" spans="1:11" x14ac:dyDescent="0.2">
      <c r="A2" s="134" t="s">
        <v>718</v>
      </c>
      <c r="B2" s="134"/>
      <c r="C2" s="134"/>
      <c r="D2" s="134"/>
      <c r="E2" s="134"/>
      <c r="F2" s="134"/>
      <c r="G2" s="134"/>
      <c r="H2" s="7"/>
      <c r="I2" s="7"/>
      <c r="J2" s="7"/>
      <c r="K2" s="7"/>
    </row>
    <row r="3" spans="1:11" x14ac:dyDescent="0.2">
      <c r="A3" s="134" t="s">
        <v>509</v>
      </c>
      <c r="B3" s="134"/>
      <c r="C3" s="134"/>
      <c r="D3" s="134"/>
      <c r="E3" s="134"/>
      <c r="F3" s="134"/>
      <c r="G3" s="134"/>
      <c r="H3" s="7"/>
      <c r="I3" s="7"/>
      <c r="J3" s="7"/>
      <c r="K3" s="7"/>
    </row>
    <row r="4" spans="1:11" s="7" customFormat="1" x14ac:dyDescent="0.2">
      <c r="A4" s="22" t="s">
        <v>682</v>
      </c>
      <c r="D4" s="453"/>
    </row>
    <row r="5" spans="1:11" x14ac:dyDescent="0.2">
      <c r="A5" s="135"/>
      <c r="B5" s="135"/>
      <c r="C5" s="135"/>
      <c r="D5" s="135"/>
      <c r="E5" s="135"/>
      <c r="F5" s="135"/>
      <c r="G5" s="135"/>
      <c r="H5" s="7"/>
      <c r="I5" s="7"/>
      <c r="J5" s="7"/>
      <c r="K5" s="7"/>
    </row>
    <row r="6" spans="1:11" x14ac:dyDescent="0.2">
      <c r="A6" s="1354" t="s">
        <v>510</v>
      </c>
      <c r="B6" s="1354" t="s">
        <v>1101</v>
      </c>
      <c r="C6" s="1354" t="s">
        <v>1102</v>
      </c>
      <c r="D6" s="1354" t="s">
        <v>1103</v>
      </c>
      <c r="E6" s="1355" t="s">
        <v>1104</v>
      </c>
      <c r="F6" s="1355"/>
      <c r="G6" s="1355"/>
      <c r="H6" s="1355"/>
      <c r="I6" s="1355"/>
    </row>
    <row r="7" spans="1:11" x14ac:dyDescent="0.2">
      <c r="A7" s="1354"/>
      <c r="B7" s="1354"/>
      <c r="C7" s="1354"/>
      <c r="D7" s="1354"/>
      <c r="E7" s="1047">
        <v>2023</v>
      </c>
      <c r="F7" s="1047">
        <v>2024</v>
      </c>
      <c r="G7" s="1047">
        <v>2025</v>
      </c>
      <c r="H7" s="1047">
        <v>2026</v>
      </c>
      <c r="I7" s="1047">
        <v>2027</v>
      </c>
    </row>
    <row r="8" spans="1:11" ht="25.5" x14ac:dyDescent="0.2">
      <c r="A8" s="1048">
        <v>1</v>
      </c>
      <c r="B8" s="1048" t="s">
        <v>1084</v>
      </c>
      <c r="C8" s="1048" t="s">
        <v>1085</v>
      </c>
      <c r="D8" s="1050" t="s">
        <v>1105</v>
      </c>
      <c r="E8" s="1049">
        <v>0</v>
      </c>
      <c r="F8" s="1049">
        <v>0</v>
      </c>
      <c r="G8" s="1051">
        <v>355789440</v>
      </c>
      <c r="H8" s="1051">
        <v>407675400</v>
      </c>
      <c r="I8" s="1051">
        <v>407675400</v>
      </c>
    </row>
    <row r="9" spans="1:11" ht="38.25" x14ac:dyDescent="0.2">
      <c r="A9" s="1048">
        <v>15</v>
      </c>
      <c r="B9" s="1048" t="s">
        <v>1086</v>
      </c>
      <c r="C9" s="1048" t="s">
        <v>1087</v>
      </c>
      <c r="D9" s="1050" t="s">
        <v>1106</v>
      </c>
      <c r="E9" s="1051">
        <v>336666000</v>
      </c>
      <c r="F9" s="1051">
        <v>336666000</v>
      </c>
      <c r="G9" s="1051">
        <v>336666000</v>
      </c>
      <c r="H9" s="1051">
        <v>336666000</v>
      </c>
      <c r="I9" s="1051">
        <v>336666000</v>
      </c>
    </row>
    <row r="10" spans="1:11" ht="25.5" x14ac:dyDescent="0.2">
      <c r="A10" s="1048">
        <v>17</v>
      </c>
      <c r="B10" s="1048" t="s">
        <v>1088</v>
      </c>
      <c r="C10" s="1048" t="s">
        <v>1089</v>
      </c>
      <c r="D10" s="1050" t="s">
        <v>1107</v>
      </c>
      <c r="E10" s="1049"/>
      <c r="F10" s="1051">
        <v>99490</v>
      </c>
      <c r="G10" s="1051">
        <v>99490</v>
      </c>
      <c r="H10" s="1051">
        <v>99490</v>
      </c>
      <c r="I10" s="1051">
        <v>99490</v>
      </c>
    </row>
    <row r="11" spans="1:11" ht="25.5" x14ac:dyDescent="0.2">
      <c r="A11" s="1048">
        <v>25</v>
      </c>
      <c r="B11" s="1048" t="s">
        <v>1090</v>
      </c>
      <c r="C11" s="1048" t="s">
        <v>1091</v>
      </c>
      <c r="D11" s="1050" t="s">
        <v>1092</v>
      </c>
      <c r="E11" s="1051">
        <v>4800</v>
      </c>
      <c r="F11" s="1049"/>
      <c r="G11" s="1049"/>
      <c r="H11" s="1049"/>
      <c r="I11" s="1049"/>
    </row>
    <row r="12" spans="1:11" x14ac:dyDescent="0.2">
      <c r="A12" s="1048">
        <v>28</v>
      </c>
      <c r="B12" s="1048" t="s">
        <v>1093</v>
      </c>
      <c r="C12" s="1048" t="s">
        <v>1094</v>
      </c>
      <c r="D12" s="1050" t="s">
        <v>1108</v>
      </c>
      <c r="E12" s="1051">
        <v>1779469</v>
      </c>
      <c r="F12" s="1051">
        <v>926251</v>
      </c>
      <c r="G12" s="1051">
        <v>926251</v>
      </c>
      <c r="H12" s="1051">
        <v>926251</v>
      </c>
      <c r="I12" s="1051">
        <v>926251</v>
      </c>
    </row>
    <row r="13" spans="1:11" ht="38.25" x14ac:dyDescent="0.2">
      <c r="A13" s="1048">
        <v>36</v>
      </c>
      <c r="B13" s="1048"/>
      <c r="C13" s="1048" t="s">
        <v>1095</v>
      </c>
      <c r="D13" s="1050" t="s">
        <v>1109</v>
      </c>
      <c r="E13" s="1049"/>
      <c r="F13" s="1051">
        <v>1495800</v>
      </c>
      <c r="G13" s="1051">
        <v>762600</v>
      </c>
      <c r="H13" s="1051">
        <v>842600</v>
      </c>
      <c r="I13" s="1051">
        <v>564000</v>
      </c>
    </row>
    <row r="14" spans="1:11" ht="25.5" x14ac:dyDescent="0.2">
      <c r="A14" s="1048">
        <v>37</v>
      </c>
      <c r="B14" s="1048" t="s">
        <v>1096</v>
      </c>
      <c r="C14" s="1048" t="s">
        <v>1097</v>
      </c>
      <c r="D14" s="1050" t="s">
        <v>1110</v>
      </c>
      <c r="E14" s="1051">
        <v>422312</v>
      </c>
      <c r="F14" s="1049">
        <v>0</v>
      </c>
      <c r="G14" s="1049">
        <v>0</v>
      </c>
      <c r="H14" s="1049">
        <v>0</v>
      </c>
      <c r="I14" s="1049">
        <v>0</v>
      </c>
    </row>
    <row r="15" spans="1:11" ht="38.25" x14ac:dyDescent="0.2">
      <c r="A15" s="1048">
        <v>39</v>
      </c>
      <c r="B15" s="1048" t="s">
        <v>1084</v>
      </c>
      <c r="C15" s="1048" t="s">
        <v>1098</v>
      </c>
      <c r="D15" s="1050" t="s">
        <v>1099</v>
      </c>
      <c r="E15" s="1051">
        <v>2614000</v>
      </c>
      <c r="F15" s="1049"/>
      <c r="G15" s="1049"/>
      <c r="H15" s="1049"/>
      <c r="I15" s="1049"/>
    </row>
    <row r="16" spans="1:11" x14ac:dyDescent="0.2">
      <c r="A16" s="1048">
        <v>44</v>
      </c>
      <c r="B16" s="1048" t="s">
        <v>1086</v>
      </c>
      <c r="C16" s="1048" t="s">
        <v>1100</v>
      </c>
      <c r="D16" s="1050" t="s">
        <v>1111</v>
      </c>
      <c r="E16" s="1051">
        <v>19270000</v>
      </c>
      <c r="F16" s="1051">
        <v>19270000</v>
      </c>
      <c r="G16" s="1051">
        <v>19270000</v>
      </c>
      <c r="H16" s="1051">
        <v>19270000</v>
      </c>
      <c r="I16" s="1051">
        <v>19270000</v>
      </c>
    </row>
    <row r="17" spans="1:9" x14ac:dyDescent="0.2">
      <c r="A17" s="1353" t="s">
        <v>631</v>
      </c>
      <c r="B17" s="1353"/>
      <c r="C17" s="1353"/>
      <c r="D17" s="1353"/>
      <c r="E17" s="1353"/>
      <c r="F17" s="1353"/>
      <c r="G17" s="1353"/>
      <c r="H17" s="1353"/>
      <c r="I17" s="1353"/>
    </row>
    <row r="18" spans="1:9" x14ac:dyDescent="0.2">
      <c r="A18" s="1132"/>
      <c r="B18" s="1132"/>
      <c r="C18" s="1132"/>
      <c r="D18" s="1132"/>
      <c r="E18" s="1132"/>
      <c r="F18" s="1132"/>
      <c r="G18" s="1132"/>
      <c r="H18" s="1132"/>
      <c r="I18" s="1132"/>
    </row>
    <row r="19" spans="1:9" x14ac:dyDescent="0.2">
      <c r="A19" s="4" t="s">
        <v>19</v>
      </c>
    </row>
  </sheetData>
  <mergeCells count="6">
    <mergeCell ref="A17:I18"/>
    <mergeCell ref="A6:A7"/>
    <mergeCell ref="D6:D7"/>
    <mergeCell ref="E6:I6"/>
    <mergeCell ref="B6:B7"/>
    <mergeCell ref="C6:C7"/>
  </mergeCells>
  <pageMargins left="0.70866141732283472" right="0.70866141732283472" top="0.74803149606299213" bottom="0.74803149606299213" header="0.31496062992125984" footer="0.31496062992125984"/>
  <pageSetup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5FFD3-7A05-4088-8B1C-8100D30F7C70}">
  <dimension ref="A1:K12"/>
  <sheetViews>
    <sheetView showGridLines="0" workbookViewId="0">
      <selection activeCell="A28" sqref="A28"/>
    </sheetView>
  </sheetViews>
  <sheetFormatPr baseColWidth="10" defaultColWidth="11.42578125" defaultRowHeight="12.75" x14ac:dyDescent="0.2"/>
  <cols>
    <col min="1" max="1" width="6.42578125" style="4" customWidth="1"/>
    <col min="2" max="2" width="11.42578125" style="4" bestFit="1" customWidth="1"/>
    <col min="3" max="3" width="10" style="4" customWidth="1"/>
    <col min="4" max="4" width="106.42578125" style="4" customWidth="1"/>
    <col min="5" max="6" width="13.42578125" style="4" customWidth="1"/>
    <col min="7" max="11" width="13.85546875" style="4" customWidth="1"/>
    <col min="12" max="16384" width="11.42578125" style="4"/>
  </cols>
  <sheetData>
    <row r="1" spans="1:11" x14ac:dyDescent="0.2">
      <c r="A1" s="6" t="s">
        <v>511</v>
      </c>
      <c r="B1" s="7"/>
      <c r="C1" s="7"/>
      <c r="D1" s="7"/>
      <c r="E1" s="7"/>
      <c r="F1" s="7"/>
      <c r="G1" s="7"/>
      <c r="H1" s="7"/>
      <c r="I1" s="7"/>
      <c r="J1" s="7"/>
      <c r="K1" s="7"/>
    </row>
    <row r="2" spans="1:11" x14ac:dyDescent="0.2">
      <c r="A2" s="137" t="s">
        <v>718</v>
      </c>
      <c r="B2" s="138"/>
      <c r="C2" s="138"/>
      <c r="D2" s="138"/>
      <c r="E2" s="138"/>
      <c r="F2" s="138"/>
      <c r="G2" s="138"/>
      <c r="H2" s="138"/>
      <c r="I2" s="138"/>
      <c r="J2" s="138"/>
      <c r="K2" s="7"/>
    </row>
    <row r="3" spans="1:11" x14ac:dyDescent="0.2">
      <c r="A3" s="137" t="s">
        <v>512</v>
      </c>
      <c r="B3" s="138"/>
      <c r="C3" s="138"/>
      <c r="D3" s="138"/>
      <c r="E3" s="138"/>
      <c r="F3" s="138"/>
      <c r="G3" s="138"/>
      <c r="H3" s="138"/>
      <c r="I3" s="138"/>
      <c r="J3" s="138"/>
      <c r="K3" s="7"/>
    </row>
    <row r="4" spans="1:11" x14ac:dyDescent="0.2">
      <c r="A4" s="758" t="s">
        <v>682</v>
      </c>
      <c r="B4" s="138"/>
      <c r="C4" s="394"/>
      <c r="D4" s="138"/>
      <c r="E4" s="138"/>
      <c r="F4" s="138"/>
      <c r="G4" s="138"/>
      <c r="H4" s="138"/>
      <c r="I4" s="138"/>
      <c r="J4" s="138"/>
      <c r="K4" s="7"/>
    </row>
    <row r="5" spans="1:11" x14ac:dyDescent="0.2">
      <c r="A5" s="138"/>
      <c r="B5" s="138"/>
      <c r="C5" s="138"/>
      <c r="D5" s="138"/>
      <c r="E5" s="138"/>
      <c r="F5" s="138"/>
      <c r="G5" s="138"/>
      <c r="H5" s="138"/>
      <c r="I5" s="138"/>
      <c r="J5" s="138"/>
      <c r="K5" s="7"/>
    </row>
    <row r="6" spans="1:11" x14ac:dyDescent="0.2">
      <c r="A6" s="1354" t="s">
        <v>510</v>
      </c>
      <c r="B6" s="1354" t="s">
        <v>1101</v>
      </c>
      <c r="C6" s="1354" t="s">
        <v>1102</v>
      </c>
      <c r="D6" s="1354" t="s">
        <v>1103</v>
      </c>
      <c r="E6" s="1355" t="s">
        <v>1116</v>
      </c>
      <c r="F6" s="1355"/>
      <c r="G6" s="1355"/>
      <c r="H6" s="1355"/>
      <c r="I6" s="1355"/>
    </row>
    <row r="7" spans="1:11" x14ac:dyDescent="0.2">
      <c r="A7" s="1354"/>
      <c r="B7" s="1354"/>
      <c r="C7" s="1354"/>
      <c r="D7" s="1354"/>
      <c r="E7" s="1047">
        <v>2023</v>
      </c>
      <c r="F7" s="1047">
        <v>2024</v>
      </c>
      <c r="G7" s="1047">
        <v>2025</v>
      </c>
      <c r="H7" s="1047">
        <v>2026</v>
      </c>
      <c r="I7" s="1047">
        <v>2027</v>
      </c>
    </row>
    <row r="8" spans="1:11" x14ac:dyDescent="0.2">
      <c r="A8" s="1054">
        <v>13</v>
      </c>
      <c r="B8" s="1054" t="s">
        <v>1112</v>
      </c>
      <c r="C8" s="1054" t="s">
        <v>1113</v>
      </c>
      <c r="D8" s="1049" t="s">
        <v>1117</v>
      </c>
      <c r="E8" s="1053">
        <v>-311130881</v>
      </c>
      <c r="F8" s="1053">
        <v>-376773000</v>
      </c>
      <c r="G8" s="1053">
        <v>-29776790</v>
      </c>
      <c r="H8" s="1053">
        <v>-30491017</v>
      </c>
      <c r="I8" s="1053">
        <v>-30491017</v>
      </c>
    </row>
    <row r="9" spans="1:11" x14ac:dyDescent="0.2">
      <c r="A9" s="1054">
        <v>45</v>
      </c>
      <c r="B9" s="1054" t="s">
        <v>1112</v>
      </c>
      <c r="C9" s="1054" t="s">
        <v>1114</v>
      </c>
      <c r="D9" s="1049" t="s">
        <v>1118</v>
      </c>
      <c r="E9" s="1053">
        <v>-40275</v>
      </c>
      <c r="F9" s="1053">
        <v>-17894</v>
      </c>
      <c r="G9" s="1053">
        <v>-13043</v>
      </c>
      <c r="H9" s="1053">
        <v>-22775</v>
      </c>
      <c r="I9" s="1052">
        <v>0</v>
      </c>
    </row>
    <row r="10" spans="1:11" x14ac:dyDescent="0.2">
      <c r="A10" s="1353" t="s">
        <v>1115</v>
      </c>
      <c r="B10" s="1353"/>
      <c r="C10" s="1353"/>
      <c r="D10" s="1353"/>
      <c r="E10" s="1353"/>
      <c r="F10" s="1353"/>
      <c r="G10" s="1353"/>
      <c r="H10" s="1353"/>
      <c r="I10" s="1353"/>
    </row>
    <row r="11" spans="1:11" x14ac:dyDescent="0.2">
      <c r="A11" s="1132"/>
      <c r="B11" s="1132"/>
      <c r="C11" s="1132"/>
      <c r="D11" s="1132"/>
      <c r="E11" s="1132"/>
      <c r="F11" s="1132"/>
      <c r="G11" s="1132"/>
      <c r="H11" s="1132"/>
      <c r="I11" s="1132"/>
    </row>
    <row r="12" spans="1:11" x14ac:dyDescent="0.2">
      <c r="A12" s="4" t="s">
        <v>19</v>
      </c>
    </row>
  </sheetData>
  <mergeCells count="6">
    <mergeCell ref="A10:I11"/>
    <mergeCell ref="A6:A7"/>
    <mergeCell ref="D6:D7"/>
    <mergeCell ref="E6:I6"/>
    <mergeCell ref="B6:B7"/>
    <mergeCell ref="C6:C7"/>
  </mergeCells>
  <pageMargins left="0.7" right="0.7" top="0.75" bottom="0.75" header="0.3" footer="0.3"/>
  <pageSetup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58D2-3CFC-4282-B631-86136BCD1F9E}">
  <dimension ref="A1:E46"/>
  <sheetViews>
    <sheetView showGridLines="0" zoomScaleNormal="100" workbookViewId="0">
      <selection activeCell="E34" sqref="E34"/>
    </sheetView>
  </sheetViews>
  <sheetFormatPr baseColWidth="10" defaultColWidth="11.42578125" defaultRowHeight="12.75" x14ac:dyDescent="0.2"/>
  <cols>
    <col min="1" max="1" width="6.42578125" style="4" customWidth="1"/>
    <col min="2" max="2" width="11.42578125" style="4" customWidth="1"/>
    <col min="3" max="3" width="10" style="4" customWidth="1"/>
    <col min="4" max="4" width="106.42578125" style="4" customWidth="1"/>
    <col min="5" max="5" width="62.42578125" style="4" bestFit="1" customWidth="1"/>
    <col min="6" max="6" width="37.42578125" style="4" customWidth="1"/>
    <col min="7" max="16384" width="11.42578125" style="4"/>
  </cols>
  <sheetData>
    <row r="1" spans="1:5" x14ac:dyDescent="0.2">
      <c r="A1" s="6" t="s">
        <v>513</v>
      </c>
      <c r="B1" s="7"/>
      <c r="C1" s="7"/>
      <c r="D1" s="7"/>
      <c r="E1" s="7"/>
    </row>
    <row r="2" spans="1:5" x14ac:dyDescent="0.2">
      <c r="A2" s="6" t="s">
        <v>718</v>
      </c>
      <c r="B2" s="7"/>
      <c r="C2" s="7"/>
      <c r="D2" s="7"/>
      <c r="E2" s="7"/>
    </row>
    <row r="3" spans="1:5" x14ac:dyDescent="0.2">
      <c r="A3" s="6" t="s">
        <v>514</v>
      </c>
      <c r="B3" s="7"/>
      <c r="C3" s="7"/>
      <c r="D3" s="7"/>
      <c r="E3" s="7"/>
    </row>
    <row r="4" spans="1:5" x14ac:dyDescent="0.2">
      <c r="A4" s="7"/>
      <c r="B4" s="7"/>
      <c r="C4" s="7"/>
      <c r="D4" s="7"/>
      <c r="E4" s="7"/>
    </row>
    <row r="5" spans="1:5" x14ac:dyDescent="0.2">
      <c r="A5" s="1354" t="s">
        <v>510</v>
      </c>
      <c r="B5" s="1354" t="s">
        <v>1101</v>
      </c>
      <c r="C5" s="1354" t="s">
        <v>1102</v>
      </c>
      <c r="D5" s="1354" t="s">
        <v>1103</v>
      </c>
    </row>
    <row r="6" spans="1:5" x14ac:dyDescent="0.2">
      <c r="A6" s="1354"/>
      <c r="B6" s="1354"/>
      <c r="C6" s="1354"/>
      <c r="D6" s="1354"/>
    </row>
    <row r="7" spans="1:5" ht="24" x14ac:dyDescent="0.2">
      <c r="A7" s="1055">
        <v>2</v>
      </c>
      <c r="B7" s="1057" t="s">
        <v>1119</v>
      </c>
      <c r="C7" s="1055" t="s">
        <v>1120</v>
      </c>
      <c r="D7" s="1056" t="s">
        <v>1217</v>
      </c>
      <c r="E7" s="759"/>
    </row>
    <row r="8" spans="1:5" ht="25.5" x14ac:dyDescent="0.2">
      <c r="A8" s="1048">
        <v>3</v>
      </c>
      <c r="B8" s="1058" t="s">
        <v>1121</v>
      </c>
      <c r="C8" s="1048" t="s">
        <v>1122</v>
      </c>
      <c r="D8" s="194" t="s">
        <v>1216</v>
      </c>
    </row>
    <row r="9" spans="1:5" ht="25.5" x14ac:dyDescent="0.2">
      <c r="A9" s="1048">
        <v>4</v>
      </c>
      <c r="B9" s="1058" t="s">
        <v>1123</v>
      </c>
      <c r="C9" s="1048" t="s">
        <v>1124</v>
      </c>
      <c r="D9" s="194" t="s">
        <v>1215</v>
      </c>
    </row>
    <row r="10" spans="1:5" ht="25.5" x14ac:dyDescent="0.2">
      <c r="A10" s="1048">
        <v>5</v>
      </c>
      <c r="B10" s="1058" t="s">
        <v>1125</v>
      </c>
      <c r="C10" s="1048" t="s">
        <v>1126</v>
      </c>
      <c r="D10" s="194" t="s">
        <v>1214</v>
      </c>
    </row>
    <row r="11" spans="1:5" x14ac:dyDescent="0.2">
      <c r="A11" s="1048">
        <v>6</v>
      </c>
      <c r="B11" s="1058" t="s">
        <v>1127</v>
      </c>
      <c r="C11" s="1048" t="s">
        <v>1128</v>
      </c>
      <c r="D11" s="194" t="s">
        <v>1213</v>
      </c>
    </row>
    <row r="12" spans="1:5" ht="38.25" x14ac:dyDescent="0.2">
      <c r="A12" s="1048">
        <v>7</v>
      </c>
      <c r="B12" s="1058"/>
      <c r="C12" s="1048" t="s">
        <v>1129</v>
      </c>
      <c r="D12" s="194" t="s">
        <v>1130</v>
      </c>
    </row>
    <row r="13" spans="1:5" x14ac:dyDescent="0.2">
      <c r="A13" s="1048">
        <v>8</v>
      </c>
      <c r="B13" s="1058" t="s">
        <v>1112</v>
      </c>
      <c r="C13" s="1048" t="s">
        <v>1131</v>
      </c>
      <c r="D13" s="194" t="s">
        <v>1212</v>
      </c>
    </row>
    <row r="14" spans="1:5" x14ac:dyDescent="0.2">
      <c r="A14" s="1048">
        <v>9</v>
      </c>
      <c r="B14" s="1058"/>
      <c r="C14" s="1048" t="s">
        <v>1132</v>
      </c>
      <c r="D14" s="194" t="s">
        <v>1133</v>
      </c>
    </row>
    <row r="15" spans="1:5" ht="25.5" x14ac:dyDescent="0.2">
      <c r="A15" s="1048">
        <v>11</v>
      </c>
      <c r="B15" s="1058" t="s">
        <v>1134</v>
      </c>
      <c r="C15" s="1048" t="s">
        <v>1135</v>
      </c>
      <c r="D15" s="194" t="s">
        <v>1211</v>
      </c>
    </row>
    <row r="16" spans="1:5" x14ac:dyDescent="0.2">
      <c r="A16" s="1048">
        <v>12</v>
      </c>
      <c r="B16" s="1058" t="s">
        <v>1136</v>
      </c>
      <c r="C16" s="1048" t="s">
        <v>1137</v>
      </c>
      <c r="D16" s="194" t="s">
        <v>1210</v>
      </c>
    </row>
    <row r="17" spans="1:4" ht="25.5" x14ac:dyDescent="0.2">
      <c r="A17" s="1048">
        <v>14</v>
      </c>
      <c r="B17" s="1058" t="s">
        <v>1138</v>
      </c>
      <c r="C17" s="1048" t="s">
        <v>1139</v>
      </c>
      <c r="D17" s="194" t="s">
        <v>1140</v>
      </c>
    </row>
    <row r="18" spans="1:4" ht="25.5" x14ac:dyDescent="0.2">
      <c r="A18" s="1048">
        <v>16</v>
      </c>
      <c r="B18" s="1058" t="s">
        <v>1141</v>
      </c>
      <c r="C18" s="1048" t="s">
        <v>1142</v>
      </c>
      <c r="D18" s="194" t="s">
        <v>1143</v>
      </c>
    </row>
    <row r="19" spans="1:4" ht="25.5" x14ac:dyDescent="0.2">
      <c r="A19" s="1048">
        <v>18</v>
      </c>
      <c r="B19" s="1058" t="s">
        <v>1144</v>
      </c>
      <c r="C19" s="1048" t="s">
        <v>1145</v>
      </c>
      <c r="D19" s="194" t="s">
        <v>1207</v>
      </c>
    </row>
    <row r="20" spans="1:4" ht="38.25" x14ac:dyDescent="0.2">
      <c r="A20" s="1048">
        <v>19</v>
      </c>
      <c r="B20" s="1058" t="s">
        <v>1146</v>
      </c>
      <c r="C20" s="1048" t="s">
        <v>1147</v>
      </c>
      <c r="D20" s="194" t="s">
        <v>1148</v>
      </c>
    </row>
    <row r="21" spans="1:4" x14ac:dyDescent="0.2">
      <c r="A21" s="1048">
        <v>20</v>
      </c>
      <c r="B21" s="1058" t="s">
        <v>1149</v>
      </c>
      <c r="C21" s="1048" t="s">
        <v>1150</v>
      </c>
      <c r="D21" s="194" t="s">
        <v>1151</v>
      </c>
    </row>
    <row r="22" spans="1:4" x14ac:dyDescent="0.2">
      <c r="A22" s="1048">
        <v>21</v>
      </c>
      <c r="B22" s="1058" t="s">
        <v>1152</v>
      </c>
      <c r="C22" s="1048" t="s">
        <v>1153</v>
      </c>
      <c r="D22" s="194" t="s">
        <v>1208</v>
      </c>
    </row>
    <row r="23" spans="1:4" x14ac:dyDescent="0.2">
      <c r="A23" s="1048">
        <v>24</v>
      </c>
      <c r="B23" s="1058" t="s">
        <v>1154</v>
      </c>
      <c r="C23" s="1048" t="s">
        <v>1155</v>
      </c>
      <c r="D23" s="194" t="s">
        <v>1156</v>
      </c>
    </row>
    <row r="24" spans="1:4" ht="25.5" x14ac:dyDescent="0.2">
      <c r="A24" s="1048">
        <v>26</v>
      </c>
      <c r="B24" s="1058"/>
      <c r="C24" s="1048" t="s">
        <v>1157</v>
      </c>
      <c r="D24" s="194" t="s">
        <v>1158</v>
      </c>
    </row>
    <row r="25" spans="1:4" ht="25.5" x14ac:dyDescent="0.2">
      <c r="A25" s="1048">
        <v>27</v>
      </c>
      <c r="B25" s="1058"/>
      <c r="C25" s="1048" t="s">
        <v>1159</v>
      </c>
      <c r="D25" s="194" t="s">
        <v>1160</v>
      </c>
    </row>
    <row r="26" spans="1:4" ht="38.25" x14ac:dyDescent="0.2">
      <c r="A26" s="1048">
        <v>30</v>
      </c>
      <c r="B26" s="1058" t="s">
        <v>1121</v>
      </c>
      <c r="C26" s="1048" t="s">
        <v>1161</v>
      </c>
      <c r="D26" s="194" t="s">
        <v>1209</v>
      </c>
    </row>
    <row r="27" spans="1:4" ht="25.5" x14ac:dyDescent="0.2">
      <c r="A27" s="1048">
        <v>31</v>
      </c>
      <c r="B27" s="1058" t="s">
        <v>1162</v>
      </c>
      <c r="C27" s="1048" t="s">
        <v>1163</v>
      </c>
      <c r="D27" s="194" t="s">
        <v>1206</v>
      </c>
    </row>
    <row r="28" spans="1:4" ht="25.5" x14ac:dyDescent="0.2">
      <c r="A28" s="1048">
        <v>33</v>
      </c>
      <c r="B28" s="1058" t="s">
        <v>1134</v>
      </c>
      <c r="C28" s="1048" t="s">
        <v>1164</v>
      </c>
      <c r="D28" s="194" t="s">
        <v>1205</v>
      </c>
    </row>
    <row r="29" spans="1:4" ht="25.5" x14ac:dyDescent="0.2">
      <c r="A29" s="1048">
        <v>34</v>
      </c>
      <c r="B29" s="1058"/>
      <c r="C29" s="1048" t="s">
        <v>1165</v>
      </c>
      <c r="D29" s="194" t="s">
        <v>1166</v>
      </c>
    </row>
    <row r="30" spans="1:4" ht="51" x14ac:dyDescent="0.2">
      <c r="A30" s="1048">
        <v>35</v>
      </c>
      <c r="B30" s="1058" t="s">
        <v>1167</v>
      </c>
      <c r="C30" s="1048" t="s">
        <v>1168</v>
      </c>
      <c r="D30" s="194" t="s">
        <v>1169</v>
      </c>
    </row>
    <row r="31" spans="1:4" ht="38.25" x14ac:dyDescent="0.2">
      <c r="A31" s="1048">
        <v>36</v>
      </c>
      <c r="B31" s="1058"/>
      <c r="C31" s="1048" t="s">
        <v>1095</v>
      </c>
      <c r="D31" s="194" t="s">
        <v>1170</v>
      </c>
    </row>
    <row r="32" spans="1:4" ht="25.5" x14ac:dyDescent="0.2">
      <c r="A32" s="1048">
        <v>38</v>
      </c>
      <c r="B32" s="1058" t="s">
        <v>1171</v>
      </c>
      <c r="C32" s="1048" t="s">
        <v>1172</v>
      </c>
      <c r="D32" s="194" t="s">
        <v>1173</v>
      </c>
    </row>
    <row r="33" spans="1:4" ht="25.5" x14ac:dyDescent="0.2">
      <c r="A33" s="1048">
        <v>40</v>
      </c>
      <c r="B33" s="1058" t="s">
        <v>1144</v>
      </c>
      <c r="C33" s="1048" t="s">
        <v>1174</v>
      </c>
      <c r="D33" s="194" t="s">
        <v>1175</v>
      </c>
    </row>
    <row r="34" spans="1:4" ht="38.25" x14ac:dyDescent="0.2">
      <c r="A34" s="1048">
        <v>41</v>
      </c>
      <c r="B34" s="1058" t="s">
        <v>1086</v>
      </c>
      <c r="C34" s="1048" t="s">
        <v>1176</v>
      </c>
      <c r="D34" s="194" t="s">
        <v>1177</v>
      </c>
    </row>
    <row r="35" spans="1:4" ht="25.5" x14ac:dyDescent="0.2">
      <c r="A35" s="1048">
        <v>42</v>
      </c>
      <c r="B35" s="1058" t="s">
        <v>1178</v>
      </c>
      <c r="C35" s="1048" t="s">
        <v>1179</v>
      </c>
      <c r="D35" s="194" t="s">
        <v>1204</v>
      </c>
    </row>
    <row r="36" spans="1:4" ht="25.5" x14ac:dyDescent="0.2">
      <c r="A36" s="1048">
        <v>43</v>
      </c>
      <c r="B36" s="1058" t="s">
        <v>1180</v>
      </c>
      <c r="C36" s="1048" t="s">
        <v>1181</v>
      </c>
      <c r="D36" s="194" t="s">
        <v>1182</v>
      </c>
    </row>
    <row r="37" spans="1:4" ht="25.5" x14ac:dyDescent="0.2">
      <c r="A37" s="1048">
        <v>46</v>
      </c>
      <c r="B37" s="1058" t="s">
        <v>1183</v>
      </c>
      <c r="C37" s="1048" t="s">
        <v>1184</v>
      </c>
      <c r="D37" s="194" t="s">
        <v>1203</v>
      </c>
    </row>
    <row r="38" spans="1:4" ht="25.5" x14ac:dyDescent="0.2">
      <c r="A38" s="1048">
        <v>47</v>
      </c>
      <c r="B38" s="1058" t="s">
        <v>1185</v>
      </c>
      <c r="C38" s="1048" t="s">
        <v>1186</v>
      </c>
      <c r="D38" s="194" t="s">
        <v>1202</v>
      </c>
    </row>
    <row r="39" spans="1:4" x14ac:dyDescent="0.2">
      <c r="A39" s="1048">
        <v>48</v>
      </c>
      <c r="B39" s="1058" t="s">
        <v>1149</v>
      </c>
      <c r="C39" s="1048" t="s">
        <v>1187</v>
      </c>
      <c r="D39" s="194" t="s">
        <v>1201</v>
      </c>
    </row>
    <row r="40" spans="1:4" x14ac:dyDescent="0.2">
      <c r="A40" s="1048">
        <v>49</v>
      </c>
      <c r="B40" s="1058" t="s">
        <v>1188</v>
      </c>
      <c r="C40" s="1048" t="s">
        <v>1189</v>
      </c>
      <c r="D40" s="194" t="s">
        <v>1200</v>
      </c>
    </row>
    <row r="41" spans="1:4" ht="38.25" x14ac:dyDescent="0.2">
      <c r="A41" s="1048">
        <v>50</v>
      </c>
      <c r="B41" s="1058"/>
      <c r="C41" s="1048" t="s">
        <v>1190</v>
      </c>
      <c r="D41" s="194" t="s">
        <v>1199</v>
      </c>
    </row>
    <row r="42" spans="1:4" x14ac:dyDescent="0.2">
      <c r="A42" s="1048">
        <v>51</v>
      </c>
      <c r="B42" s="1058" t="s">
        <v>1191</v>
      </c>
      <c r="C42" s="1048" t="s">
        <v>1192</v>
      </c>
      <c r="D42" s="194" t="s">
        <v>1198</v>
      </c>
    </row>
    <row r="43" spans="1:4" ht="25.5" x14ac:dyDescent="0.2">
      <c r="A43" s="1048">
        <v>52</v>
      </c>
      <c r="B43" s="1058"/>
      <c r="C43" s="1048" t="s">
        <v>1193</v>
      </c>
      <c r="D43" s="194" t="s">
        <v>1197</v>
      </c>
    </row>
    <row r="44" spans="1:4" ht="25.5" x14ac:dyDescent="0.2">
      <c r="A44" s="1048">
        <v>53</v>
      </c>
      <c r="B44" s="1058" t="s">
        <v>1188</v>
      </c>
      <c r="C44" s="1048" t="s">
        <v>1194</v>
      </c>
      <c r="D44" s="194" t="s">
        <v>1196</v>
      </c>
    </row>
    <row r="45" spans="1:4" ht="25.5" x14ac:dyDescent="0.2">
      <c r="A45" s="1048">
        <v>54</v>
      </c>
      <c r="B45" s="1058" t="s">
        <v>1188</v>
      </c>
      <c r="C45" s="1048" t="s">
        <v>1195</v>
      </c>
      <c r="D45" s="194" t="s">
        <v>1196</v>
      </c>
    </row>
    <row r="46" spans="1:4" x14ac:dyDescent="0.2">
      <c r="A46" s="4" t="s">
        <v>19</v>
      </c>
    </row>
  </sheetData>
  <mergeCells count="4">
    <mergeCell ref="A5:A6"/>
    <mergeCell ref="D5:D6"/>
    <mergeCell ref="B5:B6"/>
    <mergeCell ref="C5:C6"/>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EA3DF-EDB8-4A58-A991-299548AFA9AC}">
  <dimension ref="A1:E9"/>
  <sheetViews>
    <sheetView workbookViewId="0">
      <selection activeCell="A10" sqref="A10"/>
    </sheetView>
  </sheetViews>
  <sheetFormatPr baseColWidth="10" defaultRowHeight="15" x14ac:dyDescent="0.25"/>
  <cols>
    <col min="1" max="1" width="21.28515625" style="1059" customWidth="1"/>
    <col min="2" max="16384" width="11.42578125" style="1059"/>
  </cols>
  <sheetData>
    <row r="1" spans="1:5" ht="12.75" customHeight="1" x14ac:dyDescent="0.25">
      <c r="A1" s="6" t="s">
        <v>1227</v>
      </c>
      <c r="B1" s="7"/>
      <c r="C1" s="7"/>
      <c r="D1" s="7"/>
      <c r="E1" s="7"/>
    </row>
    <row r="2" spans="1:5" ht="12.75" customHeight="1" x14ac:dyDescent="0.25">
      <c r="A2" s="6" t="s">
        <v>1226</v>
      </c>
      <c r="B2" s="7"/>
      <c r="C2" s="7"/>
      <c r="D2" s="7"/>
      <c r="E2" s="7"/>
    </row>
    <row r="3" spans="1:5" ht="12.75" customHeight="1" x14ac:dyDescent="0.25">
      <c r="A3" s="7" t="s">
        <v>550</v>
      </c>
      <c r="B3" s="7"/>
      <c r="C3" s="7"/>
      <c r="D3" s="7"/>
      <c r="E3" s="7"/>
    </row>
    <row r="4" spans="1:5" ht="12.75" customHeight="1" x14ac:dyDescent="0.25">
      <c r="A4" s="7"/>
      <c r="B4" s="7"/>
      <c r="C4" s="7"/>
      <c r="D4" s="7"/>
      <c r="E4" s="7"/>
    </row>
    <row r="5" spans="1:5" ht="12.75" customHeight="1" x14ac:dyDescent="0.25">
      <c r="A5" s="1070"/>
      <c r="B5" s="9">
        <v>2023</v>
      </c>
      <c r="C5" s="573"/>
      <c r="D5" s="573"/>
      <c r="E5" s="573"/>
    </row>
    <row r="6" spans="1:5" ht="12.75" customHeight="1" x14ac:dyDescent="0.25">
      <c r="A6" s="1074" t="s">
        <v>1222</v>
      </c>
      <c r="B6" s="1073">
        <v>0.64542621611413176</v>
      </c>
      <c r="C6" s="1079"/>
      <c r="D6" s="1079"/>
      <c r="E6" s="1079"/>
    </row>
    <row r="7" spans="1:5" ht="12.75" customHeight="1" x14ac:dyDescent="0.25">
      <c r="A7" s="1075" t="s">
        <v>1223</v>
      </c>
      <c r="B7" s="1078">
        <v>0.35289099755148601</v>
      </c>
      <c r="C7" s="1079"/>
      <c r="D7" s="1079"/>
      <c r="E7" s="1079"/>
    </row>
    <row r="8" spans="1:5" ht="12.75" customHeight="1" x14ac:dyDescent="0.25">
      <c r="A8" s="1096" t="s">
        <v>1244</v>
      </c>
      <c r="B8" s="1097">
        <v>0.29253521856264575</v>
      </c>
      <c r="C8" s="1079"/>
      <c r="D8" s="1079"/>
      <c r="E8" s="1079"/>
    </row>
    <row r="9" spans="1:5" x14ac:dyDescent="0.25">
      <c r="A9" s="7" t="s">
        <v>19</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A4D11-2896-48E9-AD47-0F3DBEFA5010}">
  <dimension ref="A1:J13"/>
  <sheetViews>
    <sheetView workbookViewId="0">
      <selection activeCell="C14" sqref="C14"/>
    </sheetView>
  </sheetViews>
  <sheetFormatPr baseColWidth="10" defaultRowHeight="15" x14ac:dyDescent="0.25"/>
  <cols>
    <col min="1" max="1" width="6.42578125" style="1059" customWidth="1"/>
    <col min="2" max="2" width="33.140625" style="1059" customWidth="1"/>
    <col min="3" max="16384" width="11.42578125" style="1059"/>
  </cols>
  <sheetData>
    <row r="1" spans="1:10" s="7" customFormat="1" ht="12.75" customHeight="1" x14ac:dyDescent="0.2">
      <c r="A1" s="41" t="s">
        <v>1224</v>
      </c>
    </row>
    <row r="2" spans="1:10" s="7" customFormat="1" ht="12.75" customHeight="1" x14ac:dyDescent="0.2">
      <c r="A2" s="41" t="s">
        <v>695</v>
      </c>
    </row>
    <row r="3" spans="1:10" s="7" customFormat="1" ht="12.75" customHeight="1" x14ac:dyDescent="0.2">
      <c r="A3" s="42" t="s">
        <v>683</v>
      </c>
    </row>
    <row r="4" spans="1:10" s="7" customFormat="1" ht="12.75" customHeight="1" x14ac:dyDescent="0.2"/>
    <row r="5" spans="1:10" s="7" customFormat="1" ht="12.75" customHeight="1" x14ac:dyDescent="0.2">
      <c r="A5" s="1267" t="s">
        <v>234</v>
      </c>
      <c r="B5" s="1268"/>
      <c r="C5" s="1267" t="s">
        <v>1231</v>
      </c>
      <c r="D5" s="1268"/>
      <c r="E5" s="1267" t="s">
        <v>1232</v>
      </c>
      <c r="F5" s="1268"/>
    </row>
    <row r="6" spans="1:10" s="7" customFormat="1" ht="12.75" customHeight="1" x14ac:dyDescent="0.2">
      <c r="A6" s="1269"/>
      <c r="B6" s="1270"/>
      <c r="C6" s="1026" t="s">
        <v>249</v>
      </c>
      <c r="D6" s="1027" t="s">
        <v>130</v>
      </c>
      <c r="E6" s="1026" t="s">
        <v>249</v>
      </c>
      <c r="F6" s="1027" t="s">
        <v>130</v>
      </c>
    </row>
    <row r="7" spans="1:10" s="7" customFormat="1" ht="12.75" customHeight="1" x14ac:dyDescent="0.2">
      <c r="A7" s="445" t="s">
        <v>213</v>
      </c>
      <c r="B7" s="438" t="s">
        <v>250</v>
      </c>
      <c r="C7" s="855">
        <v>66253556.276663892</v>
      </c>
      <c r="D7" s="858">
        <v>23.4</v>
      </c>
      <c r="E7" s="855">
        <v>66253556.276663892</v>
      </c>
      <c r="F7" s="858">
        <v>23.4</v>
      </c>
      <c r="I7" s="369"/>
      <c r="J7" s="1082"/>
    </row>
    <row r="8" spans="1:10" s="7" customFormat="1" ht="12.75" customHeight="1" x14ac:dyDescent="0.2">
      <c r="A8" s="445" t="s">
        <v>214</v>
      </c>
      <c r="B8" s="438" t="s">
        <v>251</v>
      </c>
      <c r="C8" s="855">
        <v>65506862.559798613</v>
      </c>
      <c r="D8" s="859">
        <v>23.1</v>
      </c>
      <c r="E8" s="855">
        <v>64677518.697658442</v>
      </c>
      <c r="F8" s="859">
        <v>22.8</v>
      </c>
      <c r="I8" s="369"/>
      <c r="J8" s="1082"/>
    </row>
    <row r="9" spans="1:10" s="7" customFormat="1" ht="12.75" customHeight="1" x14ac:dyDescent="0.2">
      <c r="A9" s="445" t="s">
        <v>252</v>
      </c>
      <c r="B9" s="438" t="s">
        <v>253</v>
      </c>
      <c r="C9" s="855">
        <v>70764097.651388556</v>
      </c>
      <c r="D9" s="859">
        <v>25</v>
      </c>
      <c r="E9" s="855">
        <v>70764097.651388556</v>
      </c>
      <c r="F9" s="859">
        <v>25</v>
      </c>
      <c r="G9" s="97"/>
      <c r="I9" s="369"/>
      <c r="J9" s="369"/>
    </row>
    <row r="10" spans="1:10" s="7" customFormat="1" ht="12.75" customHeight="1" x14ac:dyDescent="0.2">
      <c r="A10" s="446" t="s">
        <v>254</v>
      </c>
      <c r="B10" s="447" t="s">
        <v>255</v>
      </c>
      <c r="C10" s="856">
        <v>-4510541.3747246638</v>
      </c>
      <c r="D10" s="860">
        <v>-1.6</v>
      </c>
      <c r="E10" s="856">
        <v>-4510541.3747246638</v>
      </c>
      <c r="F10" s="860">
        <v>-1.6</v>
      </c>
      <c r="G10" s="279"/>
      <c r="I10" s="369"/>
      <c r="J10" s="369"/>
    </row>
    <row r="11" spans="1:10" s="7" customFormat="1" ht="12.75" customHeight="1" x14ac:dyDescent="0.2">
      <c r="A11" s="449" t="s">
        <v>256</v>
      </c>
      <c r="B11" s="450" t="s">
        <v>257</v>
      </c>
      <c r="C11" s="857">
        <v>-5257235.0915899426</v>
      </c>
      <c r="D11" s="861">
        <v>-1.9</v>
      </c>
      <c r="E11" s="857">
        <v>-6086578.9537301138</v>
      </c>
      <c r="F11" s="861">
        <v>-2.1</v>
      </c>
      <c r="G11" s="279"/>
      <c r="H11" s="279"/>
      <c r="I11" s="369"/>
      <c r="J11" s="369"/>
    </row>
    <row r="12" spans="1:10" s="7" customFormat="1" ht="12.75" customHeight="1" x14ac:dyDescent="0.2">
      <c r="A12" s="7" t="s">
        <v>19</v>
      </c>
    </row>
    <row r="13" spans="1:10" ht="12.75" customHeight="1" x14ac:dyDescent="0.25"/>
  </sheetData>
  <mergeCells count="3">
    <mergeCell ref="A5:B6"/>
    <mergeCell ref="C5:D5"/>
    <mergeCell ref="E5:F5"/>
  </mergeCells>
  <pageMargins left="0.7" right="0.7" top="0.75" bottom="0.75" header="0.3" footer="0.3"/>
  <ignoredErrors>
    <ignoredError sqref="A7:A9" numberStoredAsText="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07907-B7BC-4B0A-AE26-BE288DEE8069}">
  <dimension ref="A1:E11"/>
  <sheetViews>
    <sheetView workbookViewId="0">
      <selection activeCell="C43" sqref="C43"/>
    </sheetView>
  </sheetViews>
  <sheetFormatPr baseColWidth="10" defaultRowHeight="12.75" x14ac:dyDescent="0.2"/>
  <cols>
    <col min="1" max="1" width="22.140625" style="7" customWidth="1"/>
    <col min="2" max="2" width="11.42578125" style="7"/>
    <col min="3" max="6" width="9.7109375" style="7" customWidth="1"/>
    <col min="7" max="16384" width="11.42578125" style="7"/>
  </cols>
  <sheetData>
    <row r="1" spans="1:5" ht="12.75" customHeight="1" x14ac:dyDescent="0.2">
      <c r="A1" s="6" t="s">
        <v>1221</v>
      </c>
    </row>
    <row r="2" spans="1:5" ht="12.75" customHeight="1" x14ac:dyDescent="0.2">
      <c r="A2" s="6" t="s">
        <v>1226</v>
      </c>
    </row>
    <row r="3" spans="1:5" ht="12.75" customHeight="1" x14ac:dyDescent="0.2">
      <c r="A3" s="7" t="s">
        <v>550</v>
      </c>
    </row>
    <row r="4" spans="1:5" ht="12.75" customHeight="1" x14ac:dyDescent="0.2"/>
    <row r="5" spans="1:5" ht="12.75" customHeight="1" x14ac:dyDescent="0.2">
      <c r="A5" s="1070"/>
      <c r="B5" s="1113">
        <v>2024</v>
      </c>
      <c r="C5" s="1114">
        <v>2025</v>
      </c>
      <c r="D5" s="1114">
        <v>2026</v>
      </c>
      <c r="E5" s="1114">
        <v>2027</v>
      </c>
    </row>
    <row r="6" spans="1:5" ht="12.75" customHeight="1" x14ac:dyDescent="0.2">
      <c r="A6" s="1074" t="s">
        <v>1222</v>
      </c>
      <c r="B6" s="1071">
        <v>0.60953966162279749</v>
      </c>
      <c r="C6" s="1072">
        <v>0.59906077081384423</v>
      </c>
      <c r="D6" s="1072">
        <v>0.47884791779932406</v>
      </c>
      <c r="E6" s="1073">
        <v>0.41103542606222193</v>
      </c>
    </row>
    <row r="7" spans="1:5" ht="12.75" customHeight="1" x14ac:dyDescent="0.2">
      <c r="A7" s="1075" t="s">
        <v>1223</v>
      </c>
      <c r="B7" s="1076">
        <v>0.29727275234577821</v>
      </c>
      <c r="C7" s="1077">
        <v>0.29727275234577821</v>
      </c>
      <c r="D7" s="1077">
        <v>0.29727275234577821</v>
      </c>
      <c r="E7" s="1078">
        <v>0.29727275234577821</v>
      </c>
    </row>
    <row r="8" spans="1:5" ht="12.75" customHeight="1" x14ac:dyDescent="0.2">
      <c r="A8" s="1096" t="s">
        <v>1244</v>
      </c>
      <c r="B8" s="1098">
        <v>0.31226690927701928</v>
      </c>
      <c r="C8" s="1099">
        <v>0.30178801846806602</v>
      </c>
      <c r="D8" s="1099">
        <v>0.18157516545354585</v>
      </c>
      <c r="E8" s="1097">
        <v>0.11376267371644372</v>
      </c>
    </row>
    <row r="9" spans="1:5" ht="12.75" customHeight="1" x14ac:dyDescent="0.2">
      <c r="A9" s="7" t="s">
        <v>19</v>
      </c>
    </row>
    <row r="10" spans="1:5" ht="12.75" customHeight="1" x14ac:dyDescent="0.2"/>
    <row r="11" spans="1:5" ht="12.75" customHeight="1"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E602-03CB-4B60-8782-CF0B7754C350}">
  <dimension ref="A1:J35"/>
  <sheetViews>
    <sheetView showGridLines="0" workbookViewId="0">
      <selection activeCell="C9" sqref="C9"/>
    </sheetView>
  </sheetViews>
  <sheetFormatPr baseColWidth="10" defaultColWidth="10.42578125" defaultRowHeight="12.75" x14ac:dyDescent="0.2"/>
  <cols>
    <col min="1" max="1" width="45.42578125" style="4" customWidth="1"/>
    <col min="2" max="2" width="10.42578125" style="4"/>
    <col min="3" max="3" width="11.42578125" style="4" customWidth="1"/>
    <col min="4" max="4" width="10.42578125" style="4"/>
    <col min="5" max="5" width="12.42578125" style="4" customWidth="1"/>
    <col min="6" max="6" width="15.42578125" style="4" customWidth="1"/>
    <col min="7" max="16384" width="10.42578125" style="4"/>
  </cols>
  <sheetData>
    <row r="1" spans="1:9" x14ac:dyDescent="0.2">
      <c r="A1" s="158" t="s">
        <v>58</v>
      </c>
    </row>
    <row r="2" spans="1:9" x14ac:dyDescent="0.2">
      <c r="A2" s="158" t="s">
        <v>762</v>
      </c>
      <c r="B2" s="402"/>
      <c r="F2" s="402"/>
    </row>
    <row r="3" spans="1:9" x14ac:dyDescent="0.2">
      <c r="A3" s="4" t="s">
        <v>522</v>
      </c>
      <c r="F3" s="534"/>
    </row>
    <row r="4" spans="1:9" x14ac:dyDescent="0.2">
      <c r="C4" s="402"/>
    </row>
    <row r="5" spans="1:9" ht="40.35" customHeight="1" x14ac:dyDescent="0.2">
      <c r="A5" s="1149"/>
      <c r="B5" s="248">
        <v>2021</v>
      </c>
      <c r="C5" s="181" t="s">
        <v>720</v>
      </c>
      <c r="D5" s="181" t="s">
        <v>660</v>
      </c>
      <c r="E5" s="181" t="s">
        <v>663</v>
      </c>
      <c r="F5" s="181" t="s">
        <v>664</v>
      </c>
    </row>
    <row r="6" spans="1:9" ht="16.350000000000001" customHeight="1" x14ac:dyDescent="0.2">
      <c r="A6" s="1150"/>
      <c r="B6" s="159" t="s">
        <v>59</v>
      </c>
      <c r="C6" s="159" t="s">
        <v>59</v>
      </c>
      <c r="D6" s="159" t="s">
        <v>59</v>
      </c>
      <c r="E6" s="159" t="s">
        <v>60</v>
      </c>
      <c r="F6" s="167" t="s">
        <v>59</v>
      </c>
    </row>
    <row r="7" spans="1:9" x14ac:dyDescent="0.2">
      <c r="A7" s="1" t="s">
        <v>6</v>
      </c>
      <c r="B7" s="348">
        <v>76383470.068012923</v>
      </c>
      <c r="C7" s="348">
        <v>50419050.051098004</v>
      </c>
      <c r="D7" s="349">
        <v>56385784.070359007</v>
      </c>
      <c r="E7" s="357">
        <v>-26.180646126508378</v>
      </c>
      <c r="F7" s="350">
        <v>5966734.0192610025</v>
      </c>
      <c r="G7" s="43"/>
      <c r="H7" s="43"/>
    </row>
    <row r="8" spans="1:9" x14ac:dyDescent="0.2">
      <c r="A8" s="258" t="s">
        <v>61</v>
      </c>
      <c r="B8" s="351">
        <v>13016670.203214038</v>
      </c>
      <c r="C8" s="351">
        <v>11223841.546</v>
      </c>
      <c r="D8" s="352">
        <v>12324523.648680001</v>
      </c>
      <c r="E8" s="359">
        <v>-5.3173856579936682</v>
      </c>
      <c r="F8" s="353">
        <v>1100682.1026800014</v>
      </c>
      <c r="H8" s="43"/>
    </row>
    <row r="9" spans="1:9" x14ac:dyDescent="0.2">
      <c r="A9" s="258" t="s">
        <v>62</v>
      </c>
      <c r="B9" s="351">
        <v>5342420.1009364873</v>
      </c>
      <c r="C9" s="351">
        <v>4379755.1150000002</v>
      </c>
      <c r="D9" s="352">
        <v>5184429.8000100004</v>
      </c>
      <c r="E9" s="359">
        <v>-2.9572796212486594</v>
      </c>
      <c r="F9" s="353">
        <v>804674.68501000013</v>
      </c>
      <c r="H9" s="43"/>
      <c r="I9" s="71"/>
    </row>
    <row r="10" spans="1:9" x14ac:dyDescent="0.2">
      <c r="A10" s="258" t="s">
        <v>63</v>
      </c>
      <c r="B10" s="351">
        <v>2297415.9254828906</v>
      </c>
      <c r="C10" s="351">
        <v>2379019.611</v>
      </c>
      <c r="D10" s="352">
        <v>2639607.3299510004</v>
      </c>
      <c r="E10" s="359">
        <v>14.894621416719971</v>
      </c>
      <c r="F10" s="353">
        <v>260587.71895100037</v>
      </c>
      <c r="H10" s="43"/>
      <c r="I10" s="27"/>
    </row>
    <row r="11" spans="1:9" x14ac:dyDescent="0.2">
      <c r="A11" s="258" t="s">
        <v>64</v>
      </c>
      <c r="B11" s="351">
        <v>45174806.508808307</v>
      </c>
      <c r="C11" s="351">
        <v>23785703.894000001</v>
      </c>
      <c r="D11" s="352">
        <v>24584021.569460001</v>
      </c>
      <c r="E11" s="359">
        <v>-45.58023936490676</v>
      </c>
      <c r="F11" s="353">
        <v>798317.67545999959</v>
      </c>
      <c r="H11" s="43"/>
    </row>
    <row r="12" spans="1:9" ht="15" x14ac:dyDescent="0.2">
      <c r="A12" s="258" t="s">
        <v>65</v>
      </c>
      <c r="B12" s="351">
        <v>10381093.242338544</v>
      </c>
      <c r="C12" s="351">
        <v>8645297.5690979995</v>
      </c>
      <c r="D12" s="352">
        <v>11377784.617658</v>
      </c>
      <c r="E12" s="359">
        <v>9.6010251719397104</v>
      </c>
      <c r="F12" s="353">
        <v>2732487.048560001</v>
      </c>
      <c r="H12" s="43"/>
    </row>
    <row r="13" spans="1:9" x14ac:dyDescent="0.2">
      <c r="A13" s="258" t="s">
        <v>66</v>
      </c>
      <c r="B13" s="351">
        <v>171064.08723266385</v>
      </c>
      <c r="C13" s="351">
        <v>5432.3160000000007</v>
      </c>
      <c r="D13" s="352">
        <v>275417.10459999996</v>
      </c>
      <c r="E13" s="359">
        <v>61.00229396799449</v>
      </c>
      <c r="F13" s="353">
        <v>269984.78859999997</v>
      </c>
      <c r="H13" s="43"/>
    </row>
    <row r="14" spans="1:9" x14ac:dyDescent="0.2">
      <c r="A14" s="1" t="s">
        <v>16</v>
      </c>
      <c r="B14" s="348">
        <v>8886740.7679804247</v>
      </c>
      <c r="C14" s="348">
        <v>10778369.581999999</v>
      </c>
      <c r="D14" s="349">
        <v>9305064.1260000002</v>
      </c>
      <c r="E14" s="357">
        <v>4.7072753548390267</v>
      </c>
      <c r="F14" s="350">
        <v>-1473305.4559999984</v>
      </c>
      <c r="G14" s="27"/>
      <c r="H14" s="43"/>
    </row>
    <row r="15" spans="1:9" x14ac:dyDescent="0.2">
      <c r="A15" s="258" t="s">
        <v>67</v>
      </c>
      <c r="B15" s="351">
        <v>4794966.6336515127</v>
      </c>
      <c r="C15" s="351">
        <v>5150220.9359999998</v>
      </c>
      <c r="D15" s="352">
        <v>3932633.5774399997</v>
      </c>
      <c r="E15" s="359">
        <v>-17.984130487156705</v>
      </c>
      <c r="F15" s="353">
        <v>-1217587.3585600001</v>
      </c>
      <c r="H15" s="43"/>
    </row>
    <row r="16" spans="1:9" x14ac:dyDescent="0.2">
      <c r="A16" s="258" t="s">
        <v>68</v>
      </c>
      <c r="B16" s="351">
        <v>4091774.1343289125</v>
      </c>
      <c r="C16" s="351">
        <v>5628148.6459999997</v>
      </c>
      <c r="D16" s="352">
        <v>5372430.54856</v>
      </c>
      <c r="E16" s="359">
        <v>31.298316382781621</v>
      </c>
      <c r="F16" s="353">
        <v>-255718.09743999969</v>
      </c>
      <c r="H16" s="997"/>
      <c r="I16" s="555"/>
    </row>
    <row r="17" spans="1:10" x14ac:dyDescent="0.2">
      <c r="A17" s="2" t="s">
        <v>69</v>
      </c>
      <c r="B17" s="354">
        <v>85270210.83599335</v>
      </c>
      <c r="C17" s="354">
        <v>61197419.633098006</v>
      </c>
      <c r="D17" s="355">
        <v>65690848.196359009</v>
      </c>
      <c r="E17" s="552">
        <v>-22.961550637294437</v>
      </c>
      <c r="F17" s="356">
        <v>4493428.5632610023</v>
      </c>
      <c r="H17" s="43"/>
      <c r="I17" s="27"/>
      <c r="J17" s="40"/>
    </row>
    <row r="18" spans="1:10" ht="12.75" customHeight="1" x14ac:dyDescent="0.2">
      <c r="A18" s="1142" t="s">
        <v>802</v>
      </c>
      <c r="B18" s="1142"/>
      <c r="C18" s="1142"/>
      <c r="D18" s="1142"/>
      <c r="E18" s="1142"/>
      <c r="F18" s="1142"/>
    </row>
    <row r="19" spans="1:10" x14ac:dyDescent="0.2">
      <c r="A19" s="1142"/>
      <c r="B19" s="1142"/>
      <c r="C19" s="1142"/>
      <c r="D19" s="1142"/>
      <c r="E19" s="1142"/>
      <c r="F19" s="1142"/>
    </row>
    <row r="20" spans="1:10" x14ac:dyDescent="0.2">
      <c r="A20" s="191" t="s">
        <v>19</v>
      </c>
      <c r="B20" s="862"/>
      <c r="C20" s="862"/>
      <c r="D20" s="862"/>
      <c r="E20" s="862"/>
      <c r="F20" s="862"/>
    </row>
    <row r="21" spans="1:10" x14ac:dyDescent="0.2">
      <c r="D21" s="27"/>
    </row>
    <row r="22" spans="1:10" ht="14.45" customHeight="1" x14ac:dyDescent="0.2">
      <c r="C22" s="27"/>
      <c r="D22" s="71"/>
      <c r="G22" s="7"/>
      <c r="H22" s="91"/>
      <c r="I22" s="7"/>
    </row>
    <row r="23" spans="1:10" x14ac:dyDescent="0.2">
      <c r="C23" s="27"/>
    </row>
    <row r="24" spans="1:10" x14ac:dyDescent="0.2">
      <c r="B24" s="43"/>
      <c r="C24" s="43"/>
      <c r="D24" s="43"/>
      <c r="E24" s="43"/>
      <c r="F24" s="43"/>
    </row>
    <row r="25" spans="1:10" x14ac:dyDescent="0.2">
      <c r="B25" s="43"/>
      <c r="C25" s="43"/>
      <c r="D25" s="43"/>
      <c r="E25" s="43"/>
      <c r="F25" s="43"/>
    </row>
    <row r="26" spans="1:10" x14ac:dyDescent="0.2">
      <c r="B26" s="43"/>
      <c r="C26" s="43"/>
      <c r="D26" s="43"/>
      <c r="E26" s="43"/>
      <c r="F26" s="43"/>
    </row>
    <row r="27" spans="1:10" x14ac:dyDescent="0.2">
      <c r="B27" s="43"/>
      <c r="C27" s="43"/>
      <c r="D27" s="43"/>
      <c r="E27" s="43"/>
      <c r="F27" s="43"/>
    </row>
    <row r="28" spans="1:10" x14ac:dyDescent="0.2">
      <c r="B28" s="43"/>
      <c r="C28" s="43"/>
      <c r="D28" s="43"/>
      <c r="E28" s="43"/>
      <c r="F28" s="43"/>
    </row>
    <row r="29" spans="1:10" x14ac:dyDescent="0.2">
      <c r="B29" s="43"/>
      <c r="C29" s="43"/>
      <c r="D29" s="43"/>
      <c r="E29" s="43"/>
      <c r="F29" s="43"/>
    </row>
    <row r="30" spans="1:10" x14ac:dyDescent="0.2">
      <c r="B30" s="43"/>
      <c r="C30" s="43"/>
      <c r="D30" s="43"/>
      <c r="E30" s="43"/>
      <c r="F30" s="43"/>
    </row>
    <row r="31" spans="1:10" x14ac:dyDescent="0.2">
      <c r="B31" s="43"/>
      <c r="C31" s="43"/>
      <c r="D31" s="43"/>
      <c r="E31" s="43"/>
      <c r="F31" s="43"/>
    </row>
    <row r="32" spans="1:10" x14ac:dyDescent="0.2">
      <c r="B32" s="43"/>
      <c r="C32" s="43"/>
      <c r="D32" s="43"/>
      <c r="E32" s="43"/>
      <c r="F32" s="43"/>
    </row>
    <row r="33" spans="2:6" x14ac:dyDescent="0.2">
      <c r="B33" s="43"/>
      <c r="C33" s="43"/>
      <c r="D33" s="43"/>
      <c r="E33" s="43"/>
      <c r="F33" s="43"/>
    </row>
    <row r="34" spans="2:6" x14ac:dyDescent="0.2">
      <c r="B34" s="43"/>
      <c r="C34" s="43"/>
      <c r="D34" s="43"/>
      <c r="E34" s="43"/>
      <c r="F34" s="43"/>
    </row>
    <row r="35" spans="2:6" x14ac:dyDescent="0.2">
      <c r="B35" s="43"/>
      <c r="C35" s="43"/>
      <c r="D35" s="43"/>
      <c r="E35" s="43"/>
      <c r="F35" s="43"/>
    </row>
  </sheetData>
  <mergeCells count="2">
    <mergeCell ref="A5:A6"/>
    <mergeCell ref="A18:F19"/>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D1A0-1775-48BD-95ED-976760784051}">
  <dimension ref="A1:F15"/>
  <sheetViews>
    <sheetView workbookViewId="0">
      <selection activeCell="D25" sqref="D25"/>
    </sheetView>
  </sheetViews>
  <sheetFormatPr baseColWidth="10" defaultRowHeight="15" x14ac:dyDescent="0.25"/>
  <cols>
    <col min="1" max="1" width="3.28515625" style="1059" customWidth="1"/>
    <col min="2" max="2" width="44.42578125" style="1059" customWidth="1"/>
    <col min="3" max="16384" width="11.42578125" style="1059"/>
  </cols>
  <sheetData>
    <row r="1" spans="1:6" ht="12.75" customHeight="1" x14ac:dyDescent="0.25">
      <c r="A1" s="265" t="s">
        <v>1218</v>
      </c>
      <c r="B1" s="22"/>
      <c r="C1" s="22"/>
      <c r="D1" s="22"/>
      <c r="E1" s="22"/>
      <c r="F1" s="22"/>
    </row>
    <row r="2" spans="1:6" ht="12.75" customHeight="1" x14ac:dyDescent="0.25">
      <c r="A2" s="265" t="s">
        <v>1220</v>
      </c>
      <c r="B2" s="22"/>
      <c r="C2" s="22"/>
      <c r="D2" s="22"/>
      <c r="E2" s="22"/>
      <c r="F2" s="22"/>
    </row>
    <row r="3" spans="1:6" ht="12.75" customHeight="1" x14ac:dyDescent="0.25">
      <c r="A3" s="1028" t="s">
        <v>683</v>
      </c>
      <c r="B3" s="22"/>
      <c r="C3" s="22"/>
      <c r="D3" s="22"/>
      <c r="E3" s="22"/>
      <c r="F3" s="22"/>
    </row>
    <row r="4" spans="1:6" ht="12.75" customHeight="1" x14ac:dyDescent="0.25">
      <c r="A4" s="1083"/>
      <c r="B4" s="22"/>
      <c r="C4" s="22"/>
      <c r="D4" s="22"/>
      <c r="E4" s="22"/>
      <c r="F4" s="22"/>
    </row>
    <row r="5" spans="1:6" ht="12.75" customHeight="1" x14ac:dyDescent="0.25">
      <c r="A5" s="23"/>
      <c r="B5" s="84"/>
      <c r="C5" s="454">
        <v>2024</v>
      </c>
      <c r="D5" s="454">
        <v>2025</v>
      </c>
      <c r="E5" s="454">
        <v>2026</v>
      </c>
      <c r="F5" s="454">
        <v>2027</v>
      </c>
    </row>
    <row r="6" spans="1:6" ht="12.75" customHeight="1" x14ac:dyDescent="0.25">
      <c r="A6" s="1037" t="s">
        <v>213</v>
      </c>
      <c r="B6" s="1028" t="s">
        <v>296</v>
      </c>
      <c r="C6" s="939">
        <v>69867971</v>
      </c>
      <c r="D6" s="939">
        <v>73194602</v>
      </c>
      <c r="E6" s="939">
        <v>74783414</v>
      </c>
      <c r="F6" s="940">
        <v>75919902</v>
      </c>
    </row>
    <row r="7" spans="1:6" ht="12.75" customHeight="1" x14ac:dyDescent="0.25">
      <c r="A7" s="1037" t="s">
        <v>214</v>
      </c>
      <c r="B7" s="1028" t="s">
        <v>297</v>
      </c>
      <c r="C7" s="941">
        <v>72554193</v>
      </c>
      <c r="D7" s="941">
        <v>73791741</v>
      </c>
      <c r="E7" s="942">
        <v>74594279</v>
      </c>
      <c r="F7" s="943">
        <v>74986231</v>
      </c>
    </row>
    <row r="8" spans="1:6" ht="12.75" customHeight="1" x14ac:dyDescent="0.25">
      <c r="A8" s="1037" t="s">
        <v>252</v>
      </c>
      <c r="B8" s="1028" t="s">
        <v>1219</v>
      </c>
      <c r="C8" s="941">
        <v>69029504</v>
      </c>
      <c r="D8" s="941">
        <v>72170036</v>
      </c>
      <c r="E8" s="942">
        <v>73844970</v>
      </c>
      <c r="F8" s="943">
        <v>74699029</v>
      </c>
    </row>
    <row r="9" spans="1:6" ht="12.75" customHeight="1" x14ac:dyDescent="0.25">
      <c r="A9" s="25" t="s">
        <v>299</v>
      </c>
      <c r="B9" s="265" t="s">
        <v>300</v>
      </c>
      <c r="C9" s="944">
        <v>-1.8</v>
      </c>
      <c r="D9" s="944">
        <v>-1.1000000000000001</v>
      </c>
      <c r="E9" s="945">
        <v>-0.3</v>
      </c>
      <c r="F9" s="1025">
        <v>-0.3</v>
      </c>
    </row>
    <row r="10" spans="1:6" ht="12.75" customHeight="1" x14ac:dyDescent="0.25">
      <c r="A10" s="1037" t="s">
        <v>301</v>
      </c>
      <c r="B10" s="1028" t="s">
        <v>302</v>
      </c>
      <c r="C10" s="948">
        <v>74261208</v>
      </c>
      <c r="D10" s="948">
        <v>75446438</v>
      </c>
      <c r="E10" s="948">
        <v>74757421</v>
      </c>
      <c r="F10" s="147">
        <v>75633574</v>
      </c>
    </row>
    <row r="11" spans="1:6" ht="12.75" customHeight="1" x14ac:dyDescent="0.25">
      <c r="A11" s="1037" t="s">
        <v>303</v>
      </c>
      <c r="B11" s="1028" t="s">
        <v>304</v>
      </c>
      <c r="C11" s="948">
        <v>1707015</v>
      </c>
      <c r="D11" s="948">
        <v>1654698</v>
      </c>
      <c r="E11" s="948">
        <v>163142</v>
      </c>
      <c r="F11" s="147">
        <v>647342</v>
      </c>
    </row>
    <row r="12" spans="1:6" ht="12.75" customHeight="1" x14ac:dyDescent="0.25">
      <c r="A12" s="1037" t="s">
        <v>305</v>
      </c>
      <c r="B12" s="1028" t="s">
        <v>971</v>
      </c>
      <c r="C12" s="941">
        <v>2154</v>
      </c>
      <c r="D12" s="941">
        <v>2149</v>
      </c>
      <c r="E12" s="941">
        <v>222</v>
      </c>
      <c r="F12" s="1013">
        <v>916</v>
      </c>
    </row>
    <row r="13" spans="1:6" ht="12.75" customHeight="1" x14ac:dyDescent="0.25">
      <c r="A13" s="1037" t="s">
        <v>306</v>
      </c>
      <c r="B13" s="1028" t="s">
        <v>643</v>
      </c>
      <c r="C13" s="1060">
        <v>0.6</v>
      </c>
      <c r="D13" s="1060">
        <v>0.6</v>
      </c>
      <c r="E13" s="1060">
        <v>0.1</v>
      </c>
      <c r="F13" s="1061">
        <v>0.2</v>
      </c>
    </row>
    <row r="14" spans="1:6" ht="12.75" customHeight="1" x14ac:dyDescent="0.25">
      <c r="A14" s="88" t="s">
        <v>307</v>
      </c>
      <c r="B14" s="89" t="s">
        <v>308</v>
      </c>
      <c r="C14" s="1080">
        <v>-1.5</v>
      </c>
      <c r="D14" s="1081">
        <v>-0.8</v>
      </c>
      <c r="E14" s="1081">
        <v>0</v>
      </c>
      <c r="F14" s="1080">
        <v>0.1</v>
      </c>
    </row>
    <row r="15" spans="1:6" x14ac:dyDescent="0.25">
      <c r="A15" s="1185" t="s">
        <v>19</v>
      </c>
      <c r="B15" s="1185"/>
      <c r="C15" s="22"/>
      <c r="D15" s="22"/>
      <c r="E15" s="22"/>
      <c r="F15" s="22"/>
    </row>
  </sheetData>
  <mergeCells count="1">
    <mergeCell ref="A15:B15"/>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42703-B0F2-4EB8-A54B-46E2BD0E956B}">
  <dimension ref="A1:F13"/>
  <sheetViews>
    <sheetView workbookViewId="0"/>
  </sheetViews>
  <sheetFormatPr baseColWidth="10" defaultRowHeight="15" x14ac:dyDescent="0.25"/>
  <cols>
    <col min="1" max="1" width="34" style="1059" customWidth="1"/>
    <col min="2" max="16384" width="11.42578125" style="1059"/>
  </cols>
  <sheetData>
    <row r="1" spans="1:6" ht="12.75" customHeight="1" x14ac:dyDescent="0.25">
      <c r="A1" s="41" t="s">
        <v>1225</v>
      </c>
      <c r="B1" s="7"/>
      <c r="C1" s="7"/>
      <c r="D1" s="7"/>
      <c r="E1" s="7"/>
      <c r="F1" s="7"/>
    </row>
    <row r="2" spans="1:6" ht="12.75" customHeight="1" x14ac:dyDescent="0.25">
      <c r="A2" s="41" t="s">
        <v>310</v>
      </c>
      <c r="B2" s="7"/>
      <c r="C2" s="7"/>
      <c r="D2" s="7"/>
      <c r="E2" s="7"/>
      <c r="F2" s="7"/>
    </row>
    <row r="3" spans="1:6" ht="12.75" customHeight="1" x14ac:dyDescent="0.25">
      <c r="A3" s="42" t="s">
        <v>681</v>
      </c>
      <c r="B3" s="7"/>
      <c r="C3" s="7"/>
      <c r="D3" s="7"/>
      <c r="E3" s="7"/>
      <c r="F3" s="7"/>
    </row>
    <row r="4" spans="1:6" ht="12.75" customHeight="1" x14ac:dyDescent="0.25">
      <c r="A4" s="42"/>
      <c r="B4" s="7"/>
      <c r="C4" s="7"/>
      <c r="D4" s="7"/>
      <c r="E4" s="7"/>
      <c r="F4" s="7"/>
    </row>
    <row r="5" spans="1:6" ht="12.75" customHeight="1" x14ac:dyDescent="0.25">
      <c r="A5" s="92"/>
      <c r="B5" s="264">
        <v>2024</v>
      </c>
      <c r="C5" s="264">
        <v>2025</v>
      </c>
      <c r="D5" s="93">
        <v>2026</v>
      </c>
      <c r="E5" s="93">
        <v>2027</v>
      </c>
      <c r="F5" s="7"/>
    </row>
    <row r="6" spans="1:6" ht="12.75" customHeight="1" x14ac:dyDescent="0.25">
      <c r="A6" s="94" t="s">
        <v>739</v>
      </c>
      <c r="B6" s="295">
        <v>75726988.772506148</v>
      </c>
      <c r="C6" s="295">
        <v>75723401.209997997</v>
      </c>
      <c r="D6" s="295">
        <v>74395040.963422731</v>
      </c>
      <c r="E6" s="242">
        <v>73985947.545633271</v>
      </c>
      <c r="F6" s="7"/>
    </row>
    <row r="7" spans="1:6" ht="12.75" customHeight="1" x14ac:dyDescent="0.25">
      <c r="A7" s="95" t="s">
        <v>311</v>
      </c>
      <c r="B7" s="932">
        <v>7.0339253070707404</v>
      </c>
      <c r="C7" s="932">
        <v>-4.7374952659606801E-3</v>
      </c>
      <c r="D7" s="932">
        <v>-1.7542268642839001</v>
      </c>
      <c r="E7" s="1062">
        <v>-0.54989339677975502</v>
      </c>
      <c r="F7" s="7"/>
    </row>
    <row r="8" spans="1:6" ht="12.75" customHeight="1" x14ac:dyDescent="0.25">
      <c r="A8" s="541" t="s">
        <v>747</v>
      </c>
      <c r="B8" s="1063">
        <v>74261208.33707571</v>
      </c>
      <c r="C8" s="1064">
        <v>75446438.342405766</v>
      </c>
      <c r="D8" s="1063">
        <v>74757421.474146783</v>
      </c>
      <c r="E8" s="1065">
        <v>75633573.852593675</v>
      </c>
      <c r="F8" s="7"/>
    </row>
    <row r="9" spans="1:6" ht="12.75" customHeight="1" x14ac:dyDescent="0.25">
      <c r="A9" s="96" t="s">
        <v>311</v>
      </c>
      <c r="B9" s="1066">
        <v>4.9419279009467196</v>
      </c>
      <c r="C9" s="1067">
        <v>1.596028440515318</v>
      </c>
      <c r="D9" s="1066">
        <v>-0.91325300888552841</v>
      </c>
      <c r="E9" s="1068">
        <v>1.1719938451193013</v>
      </c>
      <c r="F9" s="7"/>
    </row>
    <row r="10" spans="1:6" ht="12.75" customHeight="1" x14ac:dyDescent="0.25">
      <c r="A10" s="95" t="s">
        <v>640</v>
      </c>
      <c r="B10" s="1069">
        <v>-1465780.4354304373</v>
      </c>
      <c r="C10" s="1069">
        <v>-276962.86759223044</v>
      </c>
      <c r="D10" s="1069">
        <v>362380.51072405279</v>
      </c>
      <c r="E10" s="1069">
        <v>1647626.3069604039</v>
      </c>
      <c r="F10" s="7"/>
    </row>
    <row r="11" spans="1:6" ht="12.75" customHeight="1" x14ac:dyDescent="0.25">
      <c r="A11" s="96" t="s">
        <v>641</v>
      </c>
      <c r="B11" s="1066">
        <v>-1.9356116745033014</v>
      </c>
      <c r="C11" s="1067">
        <v>-0.36575597921724157</v>
      </c>
      <c r="D11" s="1066">
        <v>0.48710304615897648</v>
      </c>
      <c r="E11" s="1068">
        <v>2.2269449288923049</v>
      </c>
      <c r="F11" s="7"/>
    </row>
    <row r="12" spans="1:6" x14ac:dyDescent="0.25">
      <c r="A12" s="1024" t="s">
        <v>19</v>
      </c>
      <c r="B12" s="7"/>
      <c r="C12" s="7"/>
      <c r="D12" s="7"/>
      <c r="E12" s="7"/>
      <c r="F12" s="7"/>
    </row>
    <row r="13" spans="1:6" x14ac:dyDescent="0.25">
      <c r="A13" s="7"/>
      <c r="B13" s="7"/>
      <c r="C13" s="7"/>
      <c r="D13" s="7"/>
      <c r="E13" s="7"/>
      <c r="F13" s="7"/>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EE677-1DB4-4EE3-A715-5110ECDC2E6E}">
  <dimension ref="A1:K8"/>
  <sheetViews>
    <sheetView workbookViewId="0">
      <selection activeCell="B19" sqref="B19"/>
    </sheetView>
  </sheetViews>
  <sheetFormatPr baseColWidth="10" defaultRowHeight="12.75" x14ac:dyDescent="0.2"/>
  <cols>
    <col min="1" max="1" width="37.5703125" style="7" customWidth="1"/>
    <col min="2" max="16384" width="11.42578125" style="7"/>
  </cols>
  <sheetData>
    <row r="1" spans="1:11" x14ac:dyDescent="0.2">
      <c r="A1" s="6" t="s">
        <v>1246</v>
      </c>
    </row>
    <row r="2" spans="1:11" x14ac:dyDescent="0.2">
      <c r="A2" s="6" t="s">
        <v>1247</v>
      </c>
    </row>
    <row r="3" spans="1:11" x14ac:dyDescent="0.2">
      <c r="A3" s="7" t="s">
        <v>1248</v>
      </c>
    </row>
    <row r="5" spans="1:11" x14ac:dyDescent="0.2">
      <c r="A5" s="8"/>
      <c r="B5" s="1356" t="s">
        <v>1249</v>
      </c>
      <c r="C5" s="1357"/>
      <c r="D5" s="1356" t="s">
        <v>1250</v>
      </c>
      <c r="E5" s="1357"/>
      <c r="F5" s="1356" t="s">
        <v>1251</v>
      </c>
      <c r="G5" s="1357"/>
      <c r="H5" s="1358" t="s">
        <v>1252</v>
      </c>
      <c r="I5" s="1358"/>
      <c r="J5" s="1356" t="s">
        <v>1253</v>
      </c>
      <c r="K5" s="1357"/>
    </row>
    <row r="6" spans="1:11" x14ac:dyDescent="0.2">
      <c r="A6" s="11"/>
      <c r="B6" s="1116" t="s">
        <v>249</v>
      </c>
      <c r="C6" s="1117" t="s">
        <v>130</v>
      </c>
      <c r="D6" s="1116" t="s">
        <v>249</v>
      </c>
      <c r="E6" s="1117" t="s">
        <v>130</v>
      </c>
      <c r="F6" s="1116" t="s">
        <v>249</v>
      </c>
      <c r="G6" s="1117" t="s">
        <v>130</v>
      </c>
      <c r="H6" s="1115" t="s">
        <v>249</v>
      </c>
      <c r="I6" s="1115" t="s">
        <v>130</v>
      </c>
      <c r="J6" s="1116" t="s">
        <v>249</v>
      </c>
      <c r="K6" s="1117" t="s">
        <v>130</v>
      </c>
    </row>
    <row r="7" spans="1:11" x14ac:dyDescent="0.2">
      <c r="A7" s="11" t="s">
        <v>1254</v>
      </c>
      <c r="B7" s="1120">
        <v>132268.86415928832</v>
      </c>
      <c r="C7" s="1121">
        <v>37.984674081541051</v>
      </c>
      <c r="D7" s="1120">
        <v>147479.62088323798</v>
      </c>
      <c r="E7" s="1121">
        <v>40.220782524696624</v>
      </c>
      <c r="F7" s="1120">
        <v>159254.66601435098</v>
      </c>
      <c r="G7" s="1121">
        <v>41.166751931744059</v>
      </c>
      <c r="H7" s="1118">
        <v>168835.14259662473</v>
      </c>
      <c r="I7" s="1119">
        <v>40.791334519082938</v>
      </c>
      <c r="J7" s="1120">
        <v>178187.8320494486</v>
      </c>
      <c r="K7" s="1121">
        <v>40.428438655032508</v>
      </c>
    </row>
    <row r="8" spans="1:11" x14ac:dyDescent="0.2">
      <c r="A8" s="7" t="s">
        <v>19</v>
      </c>
    </row>
  </sheetData>
  <mergeCells count="5">
    <mergeCell ref="B5:C5"/>
    <mergeCell ref="D5:E5"/>
    <mergeCell ref="F5:G5"/>
    <mergeCell ref="H5:I5"/>
    <mergeCell ref="J5:K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5" ma:contentTypeDescription="Crear nuevo documento." ma:contentTypeScope="" ma:versionID="84fdbcc25034d28a9c3f9f704603471c">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c70e9f9db9437b54a2b29a30e56bdb45"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5CED79-CB44-4247-B712-220B50C4D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49FC7F-D5DA-434F-BF93-1CCA7DD44260}">
  <ds:schemaRefs>
    <ds:schemaRef ds:uri="http://schemas.microsoft.com/office/2006/metadata/properties"/>
    <ds:schemaRef ds:uri="a29962c2-db64-44b6-bb40-607f45c46189"/>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 ds:uri="9406bea5-fcf1-424a-9f5e-6e7d0d8d5dbe"/>
    <ds:schemaRef ds:uri="http://www.w3.org/XML/1998/namespace"/>
    <ds:schemaRef ds:uri="http://purl.org/dc/dcmitype/"/>
  </ds:schemaRefs>
</ds:datastoreItem>
</file>

<file path=customXml/itemProps3.xml><?xml version="1.0" encoding="utf-8"?>
<ds:datastoreItem xmlns:ds="http://schemas.openxmlformats.org/officeDocument/2006/customXml" ds:itemID="{49699DD4-D703-48A9-A159-02A11159A3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92</vt:i4>
      </vt:variant>
      <vt:variant>
        <vt:lpstr>Rangos con nombre</vt:lpstr>
      </vt:variant>
      <vt:variant>
        <vt:i4>1</vt:i4>
      </vt:variant>
    </vt:vector>
  </HeadingPairs>
  <TitlesOfParts>
    <vt:vector size="93" baseType="lpstr">
      <vt:lpstr>C I.1.1</vt:lpstr>
      <vt:lpstr>C I.1.2</vt:lpstr>
      <vt:lpstr>C I.2.1</vt:lpstr>
      <vt:lpstr>C I.2.2</vt:lpstr>
      <vt:lpstr>C I.2.3</vt:lpstr>
      <vt:lpstr>C I.2.4</vt:lpstr>
      <vt:lpstr>C I.4.1</vt:lpstr>
      <vt:lpstr>C I.4.2</vt:lpstr>
      <vt:lpstr>C I.5.1</vt:lpstr>
      <vt:lpstr>C I.5.2</vt:lpstr>
      <vt:lpstr>C I.5.3</vt:lpstr>
      <vt:lpstr>C I.5.4</vt:lpstr>
      <vt:lpstr>C I.5.5</vt:lpstr>
      <vt:lpstr>C I.5.6</vt:lpstr>
      <vt:lpstr>C I.6.1</vt:lpstr>
      <vt:lpstr>C I.7.1</vt:lpstr>
      <vt:lpstr>C I.7.2</vt:lpstr>
      <vt:lpstr>C I.8.1</vt:lpstr>
      <vt:lpstr>C I.8.2</vt:lpstr>
      <vt:lpstr>C. I.9.1</vt:lpstr>
      <vt:lpstr>C I.9.2</vt:lpstr>
      <vt:lpstr>C I.9.3</vt:lpstr>
      <vt:lpstr>C I.9.4</vt:lpstr>
      <vt:lpstr>C I.9.5</vt:lpstr>
      <vt:lpstr>C I.9.6</vt:lpstr>
      <vt:lpstr>C I.10.1</vt:lpstr>
      <vt:lpstr>C I.11.1</vt:lpstr>
      <vt:lpstr>C I.11.2</vt:lpstr>
      <vt:lpstr>C I.11.3</vt:lpstr>
      <vt:lpstr>C I.11.4</vt:lpstr>
      <vt:lpstr>C I.11.5</vt:lpstr>
      <vt:lpstr>C I.11.6</vt:lpstr>
      <vt:lpstr>C I.11.7</vt:lpstr>
      <vt:lpstr>C II.1.1</vt:lpstr>
      <vt:lpstr>C II.1.2</vt:lpstr>
      <vt:lpstr>C II.2.1</vt:lpstr>
      <vt:lpstr>C II.2.2</vt:lpstr>
      <vt:lpstr>C II.2.3</vt:lpstr>
      <vt:lpstr>C II.3.1</vt:lpstr>
      <vt:lpstr>C II.3.2</vt:lpstr>
      <vt:lpstr>C II.4.1</vt:lpstr>
      <vt:lpstr>C II.4.2</vt:lpstr>
      <vt:lpstr>C II.5.1</vt:lpstr>
      <vt:lpstr>C II.6.1</vt:lpstr>
      <vt:lpstr>C II.7.1</vt:lpstr>
      <vt:lpstr>C III.3.1</vt:lpstr>
      <vt:lpstr>C III.3.2</vt:lpstr>
      <vt:lpstr>C III.4.1</vt:lpstr>
      <vt:lpstr>C III.4.2</vt:lpstr>
      <vt:lpstr>C III.4.3</vt:lpstr>
      <vt:lpstr>C III.4.4</vt:lpstr>
      <vt:lpstr>C III.5.1</vt:lpstr>
      <vt:lpstr>C III.5.2</vt:lpstr>
      <vt:lpstr>C III.6.1</vt:lpstr>
      <vt:lpstr>C III.6.2</vt:lpstr>
      <vt:lpstr>C III.7.1</vt:lpstr>
      <vt:lpstr>C III.8.1</vt:lpstr>
      <vt:lpstr>C III.9.1</vt:lpstr>
      <vt:lpstr>C III.9.2</vt:lpstr>
      <vt:lpstr>C III.9.3</vt:lpstr>
      <vt:lpstr>C III.9.4</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C.A.II.8</vt:lpstr>
      <vt:lpstr>C A.II.9</vt:lpstr>
      <vt:lpstr>C.A.II.10</vt:lpstr>
      <vt:lpstr>C.A.II.11</vt:lpstr>
      <vt:lpstr>C A.II.12</vt:lpstr>
      <vt:lpstr>C A.II.13</vt:lpstr>
      <vt:lpstr>C A.II.14</vt:lpstr>
      <vt:lpstr>C A.III.1</vt:lpstr>
      <vt:lpstr>C A.III.2</vt:lpstr>
      <vt:lpstr>C A.III.3</vt:lpstr>
      <vt:lpstr>C R.II.1</vt:lpstr>
      <vt:lpstr>C R.II.2</vt:lpstr>
      <vt:lpstr>C R.III.1</vt:lpstr>
      <vt:lpstr>C R.III.2</vt:lpstr>
      <vt:lpstr>C R.III.3</vt:lpstr>
      <vt:lpstr>C R.III.4</vt:lpstr>
      <vt:lpstr>'C I.2.1'!OLE_LINK1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Monserrat González Rodríguez</cp:lastModifiedBy>
  <cp:revision/>
  <dcterms:created xsi:type="dcterms:W3CDTF">2021-03-12T13:14:57Z</dcterms:created>
  <dcterms:modified xsi:type="dcterms:W3CDTF">2023-06-14T20:20:39Z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